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US" sheetId="1" r:id="rId1"/>
  </sheets>
  <calcPr calcId="145621"/>
</workbook>
</file>

<file path=xl/calcChain.xml><?xml version="1.0" encoding="utf-8"?>
<calcChain xmlns="http://schemas.openxmlformats.org/spreadsheetml/2006/main">
  <c r="J6" i="1" l="1"/>
  <c r="L6" i="1"/>
  <c r="L5" i="1" s="1"/>
  <c r="N6" i="1"/>
  <c r="N5" i="1" s="1"/>
  <c r="P6" i="1"/>
  <c r="P5" i="1" s="1"/>
  <c r="R6" i="1"/>
  <c r="R5" i="1" s="1"/>
  <c r="T6" i="1"/>
  <c r="T5" i="1" s="1"/>
  <c r="V6" i="1"/>
  <c r="V5" i="1" s="1"/>
  <c r="X6" i="1"/>
  <c r="X5" i="1" s="1"/>
  <c r="J12" i="1"/>
  <c r="L12" i="1"/>
  <c r="N12" i="1"/>
  <c r="P12" i="1"/>
  <c r="R12" i="1"/>
  <c r="V12" i="1"/>
  <c r="J19" i="1"/>
  <c r="L19" i="1"/>
  <c r="N19" i="1"/>
  <c r="P19" i="1"/>
  <c r="R19" i="1"/>
  <c r="V19" i="1"/>
  <c r="J25" i="1"/>
  <c r="J5" i="1" s="1"/>
  <c r="L25" i="1"/>
  <c r="N25" i="1"/>
  <c r="P25" i="1"/>
  <c r="R25" i="1"/>
  <c r="V25" i="1"/>
  <c r="J31" i="1"/>
  <c r="L31" i="1"/>
  <c r="L30" i="1" s="1"/>
  <c r="R31" i="1"/>
  <c r="V31" i="1"/>
  <c r="V30" i="1" s="1"/>
  <c r="J35" i="1"/>
  <c r="L35" i="1"/>
  <c r="N35" i="1"/>
  <c r="N31" i="1" s="1"/>
  <c r="P35" i="1"/>
  <c r="P31" i="1" s="1"/>
  <c r="R35" i="1"/>
  <c r="V35" i="1"/>
  <c r="V41" i="1"/>
  <c r="J42" i="1"/>
  <c r="L42" i="1"/>
  <c r="N42" i="1"/>
  <c r="N41" i="1" s="1"/>
  <c r="P42" i="1"/>
  <c r="P41" i="1" s="1"/>
  <c r="R42" i="1"/>
  <c r="V42" i="1"/>
  <c r="J49" i="1"/>
  <c r="J41" i="1" s="1"/>
  <c r="L49" i="1"/>
  <c r="L41" i="1" s="1"/>
  <c r="N49" i="1"/>
  <c r="P49" i="1"/>
  <c r="R49" i="1"/>
  <c r="R41" i="1" s="1"/>
  <c r="V49" i="1"/>
  <c r="J60" i="1"/>
  <c r="L60" i="1"/>
  <c r="N60" i="1"/>
  <c r="P60" i="1"/>
  <c r="R60" i="1"/>
  <c r="V60" i="1"/>
  <c r="J66" i="1"/>
  <c r="L66" i="1"/>
  <c r="N66" i="1"/>
  <c r="P66" i="1"/>
  <c r="R66" i="1"/>
  <c r="V66" i="1"/>
  <c r="J74" i="1"/>
  <c r="L74" i="1"/>
  <c r="N74" i="1"/>
  <c r="N73" i="1" s="1"/>
  <c r="P74" i="1"/>
  <c r="R74" i="1"/>
  <c r="L81" i="1"/>
  <c r="N81" i="1"/>
  <c r="J83" i="1"/>
  <c r="J81" i="1" s="1"/>
  <c r="L83" i="1"/>
  <c r="N83" i="1"/>
  <c r="P83" i="1"/>
  <c r="P81" i="1" s="1"/>
  <c r="P73" i="1" s="1"/>
  <c r="R83" i="1"/>
  <c r="R81" i="1" s="1"/>
  <c r="P90" i="1"/>
  <c r="J91" i="1"/>
  <c r="L91" i="1"/>
  <c r="L90" i="1" s="1"/>
  <c r="N91" i="1"/>
  <c r="N90" i="1" s="1"/>
  <c r="P91" i="1"/>
  <c r="R91" i="1"/>
  <c r="J94" i="1"/>
  <c r="J90" i="1" s="1"/>
  <c r="L94" i="1"/>
  <c r="N94" i="1"/>
  <c r="P94" i="1"/>
  <c r="R94" i="1"/>
  <c r="R90" i="1" s="1"/>
  <c r="J100" i="1"/>
  <c r="L100" i="1"/>
  <c r="N100" i="1"/>
  <c r="P100" i="1"/>
  <c r="R100" i="1"/>
  <c r="V100" i="1"/>
  <c r="V106" i="1"/>
  <c r="J107" i="1"/>
  <c r="J106" i="1" s="1"/>
  <c r="L107" i="1"/>
  <c r="N107" i="1"/>
  <c r="P107" i="1"/>
  <c r="R107" i="1"/>
  <c r="R106" i="1" s="1"/>
  <c r="V107" i="1"/>
  <c r="J112" i="1"/>
  <c r="L112" i="1"/>
  <c r="N112" i="1"/>
  <c r="N106" i="1" s="1"/>
  <c r="P112" i="1"/>
  <c r="R112" i="1"/>
  <c r="V112" i="1"/>
  <c r="J116" i="1"/>
  <c r="L116" i="1"/>
  <c r="L115" i="1" s="1"/>
  <c r="N116" i="1"/>
  <c r="N115" i="1" s="1"/>
  <c r="P116" i="1"/>
  <c r="R116" i="1"/>
  <c r="V116" i="1"/>
  <c r="V115" i="1" s="1"/>
  <c r="J122" i="1"/>
  <c r="J115" i="1" s="1"/>
  <c r="L122" i="1"/>
  <c r="N122" i="1"/>
  <c r="P122" i="1"/>
  <c r="P115" i="1" s="1"/>
  <c r="R122" i="1"/>
  <c r="R115" i="1" s="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T146" i="1" s="1"/>
  <c r="V147" i="1"/>
  <c r="V146" i="1" s="1"/>
  <c r="X147" i="1"/>
  <c r="X146" i="1" s="1"/>
  <c r="J153" i="1"/>
  <c r="J152" i="1" s="1"/>
  <c r="L153" i="1"/>
  <c r="L152" i="1" s="1"/>
  <c r="N153" i="1"/>
  <c r="N152" i="1" s="1"/>
  <c r="P153" i="1"/>
  <c r="P152" i="1" s="1"/>
  <c r="R153" i="1"/>
  <c r="R152" i="1" s="1"/>
  <c r="T153" i="1"/>
  <c r="T152" i="1" s="1"/>
  <c r="V153" i="1"/>
  <c r="V152" i="1" s="1"/>
  <c r="X153" i="1"/>
  <c r="X152" i="1" s="1"/>
  <c r="J163" i="1"/>
  <c r="L163" i="1"/>
  <c r="N163" i="1"/>
  <c r="P163" i="1"/>
  <c r="R163" i="1"/>
  <c r="V163" i="1"/>
  <c r="X163" i="1"/>
  <c r="J172" i="1"/>
  <c r="L172" i="1"/>
  <c r="N172" i="1"/>
  <c r="P172" i="1"/>
  <c r="R172" i="1"/>
  <c r="T172" i="1"/>
  <c r="V172" i="1"/>
  <c r="X172" i="1"/>
  <c r="L177" i="1"/>
  <c r="N177" i="1"/>
  <c r="J181" i="1"/>
  <c r="J177" i="1" s="1"/>
  <c r="L181" i="1"/>
  <c r="N181" i="1"/>
  <c r="P181" i="1"/>
  <c r="P177" i="1" s="1"/>
  <c r="R181" i="1"/>
  <c r="R177" i="1" s="1"/>
  <c r="T181" i="1"/>
  <c r="V181" i="1"/>
  <c r="V177" i="1" s="1"/>
  <c r="V176" i="1" s="1"/>
  <c r="X181" i="1"/>
  <c r="X177" i="1" s="1"/>
  <c r="X176" i="1" s="1"/>
  <c r="V186" i="1"/>
  <c r="X186" i="1"/>
  <c r="J187" i="1"/>
  <c r="J186" i="1" s="1"/>
  <c r="L187" i="1"/>
  <c r="L186" i="1" s="1"/>
  <c r="N187" i="1"/>
  <c r="N186" i="1" s="1"/>
  <c r="P187" i="1"/>
  <c r="P186" i="1" s="1"/>
  <c r="R187" i="1"/>
  <c r="R186" i="1" s="1"/>
  <c r="V187" i="1"/>
  <c r="X187" i="1"/>
  <c r="J193" i="1"/>
  <c r="L193" i="1"/>
  <c r="N193" i="1"/>
  <c r="P193" i="1"/>
  <c r="R193" i="1"/>
  <c r="T193" i="1"/>
  <c r="T186" i="1" s="1"/>
  <c r="V193" i="1"/>
  <c r="X193" i="1"/>
  <c r="J203" i="1"/>
  <c r="P203" i="1"/>
  <c r="R203" i="1"/>
  <c r="J208" i="1"/>
  <c r="L208" i="1"/>
  <c r="L203" i="1" s="1"/>
  <c r="N208" i="1"/>
  <c r="N203" i="1" s="1"/>
  <c r="P208" i="1"/>
  <c r="R208" i="1"/>
  <c r="T208" i="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P217" i="1" s="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J260" i="1"/>
  <c r="L260" i="1"/>
  <c r="L256" i="1" s="1"/>
  <c r="N260" i="1"/>
  <c r="N256" i="1" s="1"/>
  <c r="P260" i="1"/>
  <c r="P256" i="1" s="1"/>
  <c r="R260" i="1"/>
  <c r="R256" i="1" s="1"/>
  <c r="T260" i="1"/>
  <c r="T256" i="1" s="1"/>
  <c r="V260" i="1"/>
  <c r="V256" i="1" s="1"/>
  <c r="X260" i="1"/>
  <c r="X256" i="1" s="1"/>
  <c r="J269" i="1"/>
  <c r="J267" i="1" s="1"/>
  <c r="J273" i="1"/>
  <c r="J277" i="1"/>
  <c r="J280" i="1"/>
  <c r="P283" i="1"/>
  <c r="R283" i="1"/>
  <c r="X283" i="1"/>
  <c r="J284" i="1"/>
  <c r="J283" i="1" s="1"/>
  <c r="J291" i="1"/>
  <c r="L294" i="1"/>
  <c r="L283" i="1" s="1"/>
  <c r="N294" i="1"/>
  <c r="N283" i="1" s="1"/>
  <c r="P294" i="1"/>
  <c r="R294" i="1"/>
  <c r="T294" i="1"/>
  <c r="T283" i="1" s="1"/>
  <c r="V294" i="1"/>
  <c r="V283" i="1" s="1"/>
  <c r="X294" i="1"/>
  <c r="J300" i="1"/>
  <c r="J294" i="1" s="1"/>
  <c r="R251" i="1" l="1"/>
  <c r="R250" i="1" s="1"/>
  <c r="R252" i="1"/>
  <c r="X251" i="1"/>
  <c r="X250" i="1" s="1"/>
  <c r="X252" i="1"/>
  <c r="P251" i="1"/>
  <c r="P250" i="1" s="1"/>
  <c r="P252" i="1"/>
  <c r="N146" i="1"/>
  <c r="V251" i="1"/>
  <c r="V250" i="1" s="1"/>
  <c r="V252" i="1"/>
  <c r="N251" i="1"/>
  <c r="N250" i="1" s="1"/>
  <c r="N252" i="1"/>
  <c r="J250" i="1"/>
  <c r="R176" i="1"/>
  <c r="J176" i="1"/>
  <c r="L146" i="1"/>
  <c r="L106" i="1"/>
  <c r="P106" i="1"/>
  <c r="P2" i="1" s="1"/>
  <c r="L73" i="1"/>
  <c r="J30" i="1"/>
  <c r="J3" i="1" s="1"/>
  <c r="T251" i="1"/>
  <c r="T250" i="1" s="1"/>
  <c r="T252" i="1"/>
  <c r="L252" i="1"/>
  <c r="L251" i="1"/>
  <c r="L250" i="1" s="1"/>
  <c r="L176" i="1"/>
  <c r="L2" i="1" s="1"/>
  <c r="P176" i="1"/>
  <c r="N176" i="1"/>
  <c r="R146" i="1"/>
  <c r="J146" i="1"/>
  <c r="P30" i="1"/>
  <c r="P146" i="1"/>
  <c r="R73" i="1"/>
  <c r="R2" i="1" s="1"/>
  <c r="J73" i="1"/>
  <c r="N30" i="1"/>
  <c r="N2" i="1" s="1"/>
  <c r="R30" i="1"/>
  <c r="J2" i="1"/>
</calcChain>
</file>

<file path=xl/sharedStrings.xml><?xml version="1.0" encoding="utf-8"?>
<sst xmlns="http://schemas.openxmlformats.org/spreadsheetml/2006/main" count="1585" uniqueCount="1177">
  <si>
    <t>Through ad hoc consultation and advocacy</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</si>
  <si>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</si>
  <si>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</si>
  <si>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</si>
  <si>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</si>
  <si>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</si>
  <si>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</si>
  <si>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No special focus.  Certain NGOs, such as the National Council for La Raza (a Hispanic advocacy organization) or the National Immigration Law Center (a legal advocacy group) exist, but there is no single focus.  However, the current director of the Domestic Policy Council in the White House is a former immigration advocate, so there is high level attention to this in the Obama Administration.
There are also specific advisory committees, government programs, centers of excellence and others on migrant, immigrant, refugee and minority health at both the Federal and State levels. A wide number of stakeholders are usually invited to participate. So I would say the answer is option 1.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</si>
  <si>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</si>
  <si>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</si>
  <si>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</si>
  <si>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</si>
  <si>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</si>
  <si>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</si>
  <si>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Policies on immigrant health tend to be ad hoc.  As noted above, there are legal limitations for entitlements and certain policies to encourage care for minority populations.
Office of Minority Health at federal level provide grants to migrant health promoting organizations
Almost all measures affecting migrants are subsumed under the general term “minorities”.  Migrants are often implictly covered by measures, but their specific needs may be overlooked because they are not singled out for attention. 
There is no question that the Federal Government, as well as many State Governments, are deeply committed to minority health (suggesting Option 1). However, the lack of explicit policies directed at migrant health suggests Option 2.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</si>
  <si>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</si>
  <si>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</si>
  <si>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</si>
  <si>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</si>
  <si>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</si>
  <si>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Many health policies are focused on equitable care for all, but a focus on migrant or ethnic health tends to be in specialized organizations or departments.
The CLAS Standards are explicitly for organisations, and emphasise the “whole organisation approach”.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</si>
  <si>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</si>
  <si>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</si>
  <si>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</si>
  <si>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</si>
  <si>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</si>
  <si>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 Health in all policies do not routinely consider migrant or ethnic health concerns, although they may in some cases.  </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</si>
  <si>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</si>
  <si>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</si>
  <si>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</si>
  <si>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</si>
  <si>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</si>
  <si>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  Public and private foundations have supported research on each area, but there is not an explicit focus on migrant issues.  For example, there is a National Institute of Minority Health and Health Disparities, but it is not explicitly charged with studying immigrant issues.  There are a few non-profit foundations that have a focus on immigrant health, demographic, educational or social issues.
The ACA requires that a National Strategy for Quality Improvement be developed to improve the delivery of health care services, patient outcomes, and reduce health disparities. The ACA also increases funding to the Centers of Excellence to support health disparities research (Section 5401). It also creates the Patient Centered Outcomes Research Institute to conduct comparative effectiveness research on health care service outcomes for minorities (section 6301).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</si>
  <si>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</si>
  <si>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</si>
  <si>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</si>
  <si>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</si>
  <si>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</si>
  <si>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In medical records, data Is not routinely collected about national origin.  Federal policies are trying to get more information about a patients’ primary language, however.
Section 4302 of the Affordable Care Act requires that population surveys and federally funded health and health care programs enhance their collection and reporting of data on race, ethnicity, sex, primary language, disability status, those living in rural and frontier areas and other characteristics identified by the Secretary of Health and Human Services. The Secretary is also required to lead efforts in analyzing and monitoring trends in health disparities from the data collected. 
As of 2009, Four states (California, Maryland, New Jersey, and Texas) either explicitly require, encourage, or allow race and ethnicity data to be collected depending on the process used or the health insurance product. In addition, some states (e.g., Massachusetts and Minnesota) do not mandate in statute, but encourage or require through other state entities, that health insurance plans collect such data.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</si>
  <si>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</si>
  <si>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</si>
  <si>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</si>
  <si>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</si>
  <si>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</si>
  <si>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</si>
  <si>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</si>
  <si>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A. There are certain professional adaptations regarding treatment of certain problems faced by migrants, such as mental health professionals who specialize in care of traumatized refugees.
C. Complementary and alternative forms of care are often available in the U.S., but often not covered under health insurance and may be used by both natives and migrants.
There are Federal and state programs to encourage all three options.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</si>
  <si>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</si>
  <si>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</si>
  <si>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</si>
  <si>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</si>
  <si>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</si>
  <si>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There are limited efforts to adapt diagnostic and treatment methods based on certain traits, such as gender or race.</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</si>
  <si>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</si>
  <si>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</si>
  <si>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</si>
  <si>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</si>
  <si>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</si>
  <si>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</si>
  <si>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</si>
  <si>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There are policies to encourage racial and ethnic diversity in the health workforce, but they are not usually migrant specific.  That is, they might encourage increasing Hispanic health workers, regardless of whether they are native or immigrant.  These include general federal and state employment civil rights policies as well as special training grants to facilitate training of minority professionals.   
There are substantial Federal and state programs focused on the recruitment and training of minorities, which may include people from immigrant backgrounds. These include scholarships, loan forgiveness programs, residency training programs, pre-college academic enrichment programs, college and graduate school retention programs.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</si>
  <si>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</si>
  <si>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</si>
  <si>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</si>
  <si>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</si>
  <si>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</si>
  <si>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Community health centers (a type of clinic) must have boards that include patients, but they do not necessarily have to be migrants.  Some federal research programs provide incentives for community participation in the design of research, but these need not be migrants.  
Public health departments sometimes have advisory groups and some may include migrants.  
All these methods are in use somewhere, but there is no universal requirement other than the ones related to community health centers. Migrant Health Centers would have requirements specifically for migrant involvement. Some states may have requirements, but I don’t know for sure which policies.
In the absence of more complete information I am inclined to answer A &amp; D, because (A) there are cultural mediators as well as Migrant Health Centers with incentives for community particiption., and (D) inclusive data-collection is federally mandated and this in itself should lead to a certain degree of migrant involvement in research.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</si>
  <si>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</si>
  <si>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</si>
  <si>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</si>
  <si>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No general requirements for training of staff.  
No general requirements for training of staff.  
This depends on the definition of “staff”. Training and accreditation rules are set by states and by professional groups. Some of them have explicit CC training requirements. A number of states have proposed or passed legislation pertaining to cultural competency training for one or more segments of their state's health professionals. At least six states have moved to mandate some form of cultural and linguistic competency for either all or a component of its health care workforce. There is no Federal government requirement related tot his.
Policies exist at state (which we equate with “local”) level, in at least 6 migrant-rich states.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</si>
  <si>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</si>
  <si>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</si>
  <si>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The federal government has developed  guidelines for culturally and linguistically appropriate services, but these are not generally monitored or enforced. 
Some private health quality review organizations now include standards regarding language services that are required for accreditation.
CLAS standards are recomendations. JC requirements are monitored, but their interpretation on this topic varies widely. Some states have more explicit requirements for certain classes of providers, and these are monitored in some states.
Aspirational (e.g. guidelines available) with more specific provisions in some states.
Regarding A, the US is the homeland of “cultural competence” standards.
Regarding B, there is legislation in a number of states:
https://www.thinkculturalhealth.hhs.gov/Content/LegislatingCLAS.asp 
The Joint Commission accreditation requirements on ‘person- and ‘family-centered care’ can be said to back these up.  Option 1 is chosen because monitoring does take place, albeit not universally or consistently.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</si>
  <si>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</si>
  <si>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</si>
  <si>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</si>
  <si>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Although federal civil rights policies require that language assistance be made available, there is no requirement as to the form of such assistance.  
The Executive order related to language assistance offers a number of options for meeting the requirement for providing interpreter services but leaves the choice up to the provider. Some compliance agreements between OCR and providers have been quite specific about which methods must be used in individual cases. Some states have specific requirements about methods and/or the competency of the individuals who are allowed to provide interpreter services.
The scoring reflects the number of methods known to be in common use, which is certainly more than two.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</si>
  <si>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</si>
  <si>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</si>
  <si>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</si>
  <si>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</si>
  <si>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</si>
  <si>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</si>
  <si>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Federal civil rights policy requires that health care providers receiving Federal funds offer free language assistance to those who are not English proficient, but language barriers remain common nonetheless.  
Some states require provision of free interpretation services with additional specifications as to the manner and population threshold. Also, some states have chosen to use Federal Medicaid funds to cover interpretation services, or directly reimburse the cost of interpretation services to providers. Legal requirements for interpreters are not difficult to enforce – the process for filing a complaint against a provider is very straightforward. However, the OCR has limited capacity to proactively investigate compliance, and is reliant on individuals and communities to file complaints against non-compliant providers.
Legal requirements for interpreters are difficult to enforce, leaving many patients without linguistic access.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</si>
  <si>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</si>
  <si>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</si>
  <si>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</si>
  <si>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</si>
  <si>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</si>
  <si>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</si>
  <si>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</si>
  <si>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</si>
  <si>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</si>
  <si>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This varies.  Aside from limitations of insurance coverage and funding, there are no federal sanctions associated with provision of care to the undocumented, but a few local communities try to prohibit organizations from helping undocumented migrants.
No legal sanctions against helping undocumented migrants, if eligible for a service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</si>
  <si>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</si>
  <si>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</si>
  <si>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</si>
  <si>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</si>
  <si>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</si>
  <si>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</si>
  <si>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Reporting undocumented immigrants to immigration authorities is generally prohibited by public policies or professional norms.
No federal obligation to report undocumented immigrants; privacy protections include limits on information collection; explicit federal policy that information provided in health care applications will not be used for immigration enforcement; but at least one state has a policy of reporting immigrants under certain circumstances
Information about immigration status may be used only to determine an individual’s eligibility.
http://www.nilc.org/immigrantshcr.html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</si>
  <si>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</si>
  <si>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</si>
  <si>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</si>
  <si>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</si>
  <si>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</si>
  <si>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</si>
  <si>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</si>
  <si>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 xml:space="preserve">Programmes do not so mouch consider migrant status as cultural or linguistic needs. However, there are very few government funded programs that support the needs of undocumented migrants
</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</si>
  <si>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</si>
  <si>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</si>
  <si>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</si>
  <si>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</si>
  <si>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</si>
  <si>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Some NGOs offer services to help migrants get better access to care.  Federal civil rights policy requires that health care providers offer free language assistance to those who are not English proficient, but language barriers remain common nonetheless.
Many state and federally funded community clinics offer mediator or navigator services. NGOs that offer these services many receive government funding for this purpose. The Affordable Care Act providers federal funding for creation of navigator programs to help people understand their insurance options, and these programs are often aimed at vulnerable populations, including LEP individuals and eligible migrants.
See http://nohla.org/pdf-downloads/HBE_PC_121210_Language_Access.pdf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</si>
  <si>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</si>
  <si>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</si>
  <si>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</si>
  <si>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</si>
  <si>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</si>
  <si>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</si>
  <si>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</si>
  <si>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Groups reached by information for migrants on entitlements and use of health services 
A. Legal migrants
B. Asylum seekers
C. Undocumented migrants
Skip this question if answered Option 3 in previous questions
</t>
  </si>
  <si>
    <t>c. Groups</t>
  </si>
  <si>
    <t>153c</t>
  </si>
  <si>
    <t xml:space="preserve">Depends.  English is the most common language used, then Spanish.  After that, it depends on the community.  Federal civil rights policy requires that health care providers offer free language assistance to those who are not English proficient, but language barriers remain common nonetheless.
Title VI of the Civil Rights Act of 1964 and Executive Order 13166 (2000) stipulates that people who are LEP (with Limited English Proficiency) should have meaningful access to federally conducted and federally funded programs and activities. In principle this should mean that (Federal) programs for health education and health promotion should be available in many languages. 
http://www.lep.gov/faqs/faqs.html#OneQ2 
Some of these materials are available in dozens of languages, but there is no requirement that all materials are made available in all languages. Even where Civil Rights  or state requirements apply, providers can decide how extensive their offerings should be, unless they are compelled by OCR or the state to achieve particular targets.
</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</si>
  <si>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</si>
  <si>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</si>
  <si>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</si>
  <si>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</si>
  <si>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</si>
  <si>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</si>
  <si>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Generally, public health information is broadly disseminated without regard to migrant status.  In some cases, materials are designed for specific cultural or language groups, e.g., Hispanic or Asian popujlations, but may include both migrants and nationals.  
There are occasional public health exceptions,. e.g., information about tuberculosis or Hepatitis B that are endemic to certain immigrant populations.  
For this question, I think the answer is A. All of the methods are used, but different methods for different ethnic or linguistic groups, from many different sources. There is no one systematic approach to health info dissemination since it can be done by federal or state agencies, or by NGOs receiving contracts from the governement or private foundations. Private health care organizations and insurers also play a large role in producing and disseminating health info. Some states may have specific requirements for what health information is translated and for which audiences. Cultural adaptations are sometimes incorporated, but this is primarily at the discretion of the publishing organization and not mandated.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</si>
  <si>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</si>
  <si>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</si>
  <si>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</si>
  <si>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</si>
  <si>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</si>
  <si>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Most of the special information is generally targeted at immigrants, recognizing that they often include mixtures of legal, asylum and undocumented migrants.  
</t>
  </si>
  <si>
    <t xml:space="preserve">Groups reached by information for migrants on entitlements and use of health services 
A. Legal migrants
B. Asylum seekers
C. Undocumented migrants
Skip this question if answered Option 3 in previous questions.
</t>
  </si>
  <si>
    <t>152c</t>
  </si>
  <si>
    <t xml:space="preserve">Depends.  English is the most common language used, then Spanish.  After that, it depends on the community.
Limited materials available in 15 languages but services in languages other than English/Spanish available primarily through voluntary efforts of community based organizations.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</si>
  <si>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</si>
  <si>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</si>
  <si>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NGOs and foreign language media sometimes directly provide information about entitlements targeted to specific communities, but the rules are complex and confusing.
Federal and state governments sometimes work with NGOs or foreign language media to provide special outreach or information to immigrant communities.  Often on an ad hoc basis.
Some targeted outreach to specific groups (e.g. farmworkers) but nothing systematic
Websites seem to be the only systematic source of information
</t>
  </si>
  <si>
    <t>152a</t>
  </si>
  <si>
    <t>Information for migrants concerning entitlements and use of health services</t>
  </si>
  <si>
    <t>a-c. Information for migrants concerning entitlements and use of health services</t>
  </si>
  <si>
    <t xml:space="preserve">Immigrant eligibility for insurance is confusing and complicated.  Health care organizations and some NGOs often receive information about immigrants’ entitlements, but may nonetheless be confused.
Federal agency and community based organizations provide some information, particularly to contracted navigator and certified enrolment entities, but nothing mandatory or systematic regarding migrant eligibility specifically.
Information available on internet is fairly complete and up-to-date. However, the information is very complicated and in the absence of evidence to the contrary, we may assume that employees are not kept fully up-to-date about it by organisations. (Option 2, only A)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</si>
  <si>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</si>
  <si>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</si>
  <si>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</si>
  <si>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</si>
  <si>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</si>
  <si>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B. Immigrants are required to produce Social Security number (SSN) and their (verified) immigration/citizenship status.
“Today, immigrant families face numerous barriers to enrolling in Medicaid and CHIP, including confusion regarding their eligibility, fear of immigration enforcement, concerns about harming their status or the status of their family members, concerns about their sponsors, difficulty completing the application process, and language and literacy challenges.”  - Kaiser Foundation, see:
https://kaiserfamilyfoundation.files.wordpress.com/2013/03/8279-02.pdf   B: Discretion: For migrants not included in Medicaid, coverage will depend on the extent of their private health insurance and the service provider’s willingness to treat them if uninsured.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</si>
  <si>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</si>
  <si>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</si>
  <si>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</si>
  <si>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</si>
  <si>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</si>
  <si>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Administrative discretion and documentation for legal migrants</t>
  </si>
  <si>
    <t xml:space="preserve">A: In some states, exemptions are available through which some categories of migrant children become eligible for CHIP (Childrens’ Health Insurance Program). 
C. In some states, CHIP covers parents and pregnant women.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</si>
  <si>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</si>
  <si>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</si>
  <si>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</si>
  <si>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</si>
  <si>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</si>
  <si>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</si>
  <si>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</si>
  <si>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</si>
  <si>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</si>
  <si>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</si>
  <si>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</si>
  <si>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</si>
  <si>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No federal coverage
• Not allowed to purchase private health insurance at full cost in state insurance exchange(s).
• Not eligible for premium tax credits or lower copayments 
• Exempt from individual mandate
• Not eligible for Medicare, nonemergency Medicaid, or CHIP
• Remain eligible for emergency care under federal law
• Eligible for Emergency Medicaid if low-income
              (hence option B chosen)
Citizen or lawfully present children of undocumented parents are eligible:
• To purchase from the state insurance exchange
• For premium tax credits and lower copayments
• For Medicaid or CHIP
• May seek nonemergency health services at community health centers or safety-net hospitals
http://www.nilc.org/document.html?id=157 
http://www.nilc.org/immigrantshcr.html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</si>
  <si>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</si>
  <si>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</si>
  <si>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</si>
  <si>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</si>
  <si>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</si>
  <si>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</si>
  <si>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</si>
  <si>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</si>
  <si>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</si>
  <si>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</si>
  <si>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Asylum seekers: extent of coverage
Answer 0 if answered Option 3 in previous question.
</t>
  </si>
  <si>
    <t>b. Coverage for asylum-seekers</t>
  </si>
  <si>
    <t>146b</t>
  </si>
  <si>
    <t xml:space="preserve">If applicants are granted refugee or asylee status, they are eligible for health insurance on terms similar to nationals.  If they are low-income, they may be eligible for Medicaid for their first seven years in the U.S. and generally get it later when they become lawful permanent residents.
Eligible for health care exchange and subsidies if have work authorization or (if under 14) if have had application pending for &gt;180 days.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</si>
  <si>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</si>
  <si>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</si>
  <si>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</si>
  <si>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</si>
  <si>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</si>
  <si>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</si>
  <si>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</si>
  <si>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</si>
  <si>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</si>
  <si>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</si>
  <si>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The U.S. health system is very complex and rules differ for different types of health insurance and of health care access.  There are private and public insurance systems. Private insurance is purchased by employers or individuals, while public insurance is purchased by federal or state governments, sometimes with private contributions too.
Private insurance accounts for 54% of coverage (compare EU28 average = 27%) (OECD, WHO)
The option chosen refers to inclusion in Medicaid under the Affordable Care Act (ACA). States vary in their implementation of the ACA.
Legal migrants can generally get private insurance on the same terms as nationals, if they can afford it. Low-income legal migrants’ eligibility for public insurance (Medicaid)  is limited by certain rules (e.g., must be a “lawful permanent resident” in the U.S. for at least five years, with some variations across states).  Eligibility for Medicare for senior citizens is related to whether people have worked in eligible US jobs for at least 10 years.  Legal migrants are usually eligible for federal tax credits to help them buy private insurance thru newly developed “health insurance marketplaces.”
Basic conditions for inclusion are therefore: 
• Low income (applies to all users)
• 5 year residency as above
However, before the five years are up migrants may enroll in a “qualified health plan (QHP)” from the state insurance exchanges and are eligible for premium tax credits and lower copayments.
http://www.nilc.org/document.html?id=157 
For details on federal Medicaid coverage for immigrants, see 
http://www.nilc.org/table_ovrw_fedprogs.html
For details on state coverage for immigrants, see
http://www.nilc.org/document.html?id=159
For details on health coverage and subsidies for immigrants under the health care exchanges (ACA), see
http://www.nilc.org/immigrantshcr.html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</si>
  <si>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</si>
  <si>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</si>
  <si>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</si>
  <si>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</si>
  <si>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</si>
  <si>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</si>
  <si>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</si>
  <si>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</si>
  <si>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</si>
  <si>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Affirmative Action.  See Executive Order 11,246 (for employers with federal contracts &gt; $10,000 and federally assisted construction contracts)</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</si>
  <si>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</si>
  <si>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</si>
  <si>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</si>
  <si>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</si>
  <si>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</si>
  <si>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</si>
  <si>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</si>
  <si>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in US Dept of Justice Office of Civil Rights there are grant programs to educate the public and employers about anti-discrimination regimes</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</si>
  <si>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</si>
  <si>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</si>
  <si>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</si>
  <si>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</si>
  <si>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</si>
  <si>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</si>
  <si>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t>
  </si>
  <si>
    <t>A and b</t>
  </si>
  <si>
    <t xml:space="preserve">Specialised body has the power to:  
a) instigate proceedings in own name  
b) lead own investigation </t>
  </si>
  <si>
    <t>Powers to instigate proceedings and enforce findings</t>
  </si>
  <si>
    <t>[a]</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</si>
  <si>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</si>
  <si>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</si>
  <si>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</si>
  <si>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</si>
  <si>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</si>
  <si>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</si>
  <si>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</si>
  <si>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[b] see 42 U.S.C. § 2000e-4; 29 C.F.R. §§ 1600-1691</t>
  </si>
  <si>
    <t>Only one (please specify)</t>
  </si>
  <si>
    <t>Specialised Body has the powers to assist victims by way of
a)  independent legal advice to victims on their case                                                     
b) independent investigation of the facts of the case</t>
  </si>
  <si>
    <t>Powers to assists victims</t>
  </si>
  <si>
    <t>EEOC (Equal Employment Opportunity Commission), created by Title VII, 42 U.S.C. § 2000e-4</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</si>
  <si>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</si>
  <si>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</si>
  <si>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</si>
  <si>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</si>
  <si>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</si>
  <si>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</si>
  <si>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</si>
  <si>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 xml:space="preserve">[a], [c], [e], [f], [h] </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</si>
  <si>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</si>
  <si>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</si>
  <si>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</si>
  <si>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</si>
  <si>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</si>
  <si>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 xml:space="preserve">Actio popularis per se is not available as such but is probably subsumed within class action concepts. In civil litigation collective/class actions are sought. They are also vigorously fought by defense counsel. The standards are found in Fed Rule Civil Procedure 23. </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</si>
  <si>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</si>
  <si>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</si>
  <si>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</si>
  <si>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[b]  organizational standing in civil cases if a member of the organization can show harm</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</si>
  <si>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</si>
  <si>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</si>
  <si>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</si>
  <si>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</si>
  <si>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</si>
  <si>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[b] in federal court all interpreters are provided in criminal matters and agency matters  28 U.S.C. § 1827. Language Access in the State Courts – published in July 2009 by the Brennan Center for Justice at NYU.  The data are in Appendix D.  It is quite current (citations include items as late as May 26, 2009).  There is full detail (in summary form) for only the 35 states with the highest proportion of limited English proficient people (as a percentage of population), but there is information for the remaining states as well. The federal Civil Rights Act actually requires state courts that receive federal funds to provide interpreters to LEP individuals in criminal as well as in civil cases.  And, Federal Rule of Civil Procedure 43(d) affords district judges discretion to appoint interpreters in civil cases with payment to be made “from funds provided by law or by one or more parties.”  Of the 25 million LEPs, 13m live in states where there is no requirement for interpreters in civil cases. Another 6m livein states that charge, in violation of Title IV of the Civil Rights Act. Of the 35 states studied, 46% did not provide them in all civil cases, 80% failed to provide them for free, and 37% failed to use credentialed interpreters.</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</si>
  <si>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</si>
  <si>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</si>
  <si>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</si>
  <si>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</si>
  <si>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 xml:space="preserve">The major discrimination laws all have prohibitions against retaliation (which appears to be the same as victimization) for exercising protected rights (e.g., right to assert claims for discrimination).  </t>
  </si>
  <si>
    <t>A or none</t>
  </si>
  <si>
    <t xml:space="preserve"> More than a,b </t>
  </si>
  <si>
    <t>Protection against victimisation in:       
a) employment                                            
b) vocational training                                
c) education                                               
d) services                                                  
e) goods</t>
  </si>
  <si>
    <t>Protection against victimisation</t>
  </si>
  <si>
    <t xml:space="preserve">Both. The introduction of all statistical evidence is subject to the rules of evidence.  Situational testing is used by some government institutions to determine if there is a pattern of discrimination. "Situation testing" (a term which I had never heard used -- though I was familiar with the government's use of "testers" in the housing context) would similarly be admissable subject to the rules of evidence. </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</si>
  <si>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</si>
  <si>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</si>
  <si>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</si>
  <si>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</si>
  <si>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for [a]: prima facie case shifts burden to defendant; burden then on plaintiff to prove pretext; for [b]: see response to No. 128</t>
  </si>
  <si>
    <t xml:space="preserve">Only a </t>
  </si>
  <si>
    <t>a) shift in burden of proof in judicial civil procedures                                        
b) shift in burden of proof in administrative procedures</t>
  </si>
  <si>
    <t xml:space="preserve">Shift in burden of proof in procedures </t>
  </si>
  <si>
    <t xml:space="preserve">[a] and [c] (where [c] is a complaint to the EEOC, which investigates and responds accordingly but it does not function as an adjudicative tribunal; [b] would be available only by way of criminal complaint lodged with authorities. On b, victims of any type of discrimination have recourse "access" to the criminal justice system to seek prosecution of against whom they claim discrimination. They can file a criminal complaint with the police, but the discriminatory conduct would have to arise to the level of a crime; an example would be a hate crime. However the ultimate decision about whether the complaint will be filed in court is left to the federal or state prosecutor.  An individual cannot initiate a criminal proceeding--only a government official may do so. Their complainant would not have much influence over the federal or state prosecutor's handling of the case. Although when these cases arise they are usually notorious and fairly well publicized, they represent a very, very small percentage of discrimination claims.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</si>
  <si>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</si>
  <si>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</si>
  <si>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</si>
  <si>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</si>
  <si>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</si>
  <si>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 xml:space="preserve">housing &amp; 'public accommodations' yes (42 U.S.C. §§ 3601 et seq. (FHA), § 2000a (pub accom)), but not 'goods' generally;  possible claims for discrimination in health services could be asserted under the Equal Protection clause of the US Constitution (via 42 U.S.C. §§ </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</si>
  <si>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</si>
  <si>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</si>
  <si>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</si>
  <si>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housing &amp; 'public accommodations' yes (42 U.S.C. §§ 3601 et seq. (FHA), § 2000a (pub accom)), but not 'goods' generally;</t>
  </si>
  <si>
    <t>Law covers access to and/or supply of goods and services available to the public, including housing:                                                              
a) race and ethnicity                                
b) religion and belief                                      
c) nationality</t>
  </si>
  <si>
    <t>Access to and supply of public goods and services, including housing</t>
  </si>
  <si>
    <t xml:space="preserve">Equal Protection clause and 42 U.S.C. §§ 1981 and 1983.  </t>
  </si>
  <si>
    <t>Law covers social protection, including social security:                    
a) race and ethnicity                                
b) religion and belief                                   
c) nationality</t>
  </si>
  <si>
    <t xml:space="preserve">Social protection </t>
  </si>
  <si>
    <t>Title VI, 42 U.S.C. §§ 2000d [private]; US Const., Eq. Prot. Cl. &amp;42 U.S.C. §§ 1981, 1983 [public];</t>
  </si>
  <si>
    <t>Law covers education (primary and secondary level):                          
a) race and ethnicity                                
b) religion and belief                                 
c) nationality</t>
  </si>
  <si>
    <t xml:space="preserve">Education </t>
  </si>
  <si>
    <t>Title VII, 42 U.S.C. §§ 2000e-2000e17 [need &gt; 15 employees]; Immigration Reform &amp; Control Act of 1986, 100 Stat. 3359 ([need &gt; 3 employees]</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</si>
  <si>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</si>
  <si>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</si>
  <si>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</si>
  <si>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</si>
  <si>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 xml:space="preserve">If a person believe these have been discriminated against on the basis of multiple grounds they may plead them all in the EEOC complaint and in federal court. Once a case proceeds to discovery, plaintiffs often drop one or more of the theories to present the most credible theory to the trier of fact.  Plaintiff is free to assert all the claims of discrimination he/she has.  Many cases frequently assert multiple claims, e.g., sex and race, or age and race, or age and disability, etc.  </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</si>
  <si>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</si>
  <si>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</si>
  <si>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</si>
  <si>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</si>
  <si>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</si>
  <si>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Hate crimes only, 18 U.S.C. § 241 [conspiracy against civ rts]; various state laws as well; prohibition of hate speech may be subject to first amendment limitations; see R.A.V. v. City of St. Paul, 505 U.S. 377 (1992)</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</si>
  <si>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</si>
  <si>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</si>
  <si>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</si>
  <si>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</si>
  <si>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</si>
  <si>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 xml:space="preserve">[a &amp; b]: 14th amendment &amp; 42 U.S.C. §§ 1981, 1983 (for §1983, state def'ts only, not federal);Title VII, 42 U.S.C. §§ 2000e-2000e17 (need &gt; 15 employees) </t>
  </si>
  <si>
    <t>Anti-discrimination law applies to the public sector, including:                                     
a) Public bodies  
b) Police force</t>
  </si>
  <si>
    <t xml:space="preserve">Law applies to public sector </t>
  </si>
  <si>
    <t>[a]:Title VII, 42 U.S.C. §§ 2000e-2000e17 (need &gt; 15 employees) &amp; 42 U.S.C. §§ 1981; [b]: 14th amendment &amp; 42 U.S.C. §§ 1981, 1983 (for §1983, state def'ts only, not federal);</t>
  </si>
  <si>
    <t xml:space="preserve">Anti-discrimination law applies to natural and/or legal persons: 
a) In the private sector                          
b) Including private sector carrying out public sector activities                                          </t>
  </si>
  <si>
    <t xml:space="preserve">Law applies to natural&amp; legal persons </t>
  </si>
  <si>
    <t>Title VII, 42 U.S.C. §§ 2000e-2000e17 [employment discrim stat]</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</si>
  <si>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</si>
  <si>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</si>
  <si>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</si>
  <si>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</si>
  <si>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</si>
  <si>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</si>
  <si>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</si>
  <si>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</si>
  <si>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A person who is a national of the US whether by birth or naturalization, shall lose his nationality by voluntarily performing any of the following acts with the intention of relinquishing US nationality: obtaining naturalization in a foreign state upon his own application or upon an application filed by a duly authorized agent, after having attained the age of 18, or 2) taking an oath or making an affirmation or other formal declaration of allegiance to a foreign state after age 18.  INA sec. 349(a)(1) or 8 USC 1481</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</si>
  <si>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</si>
  <si>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</si>
  <si>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</si>
  <si>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</si>
  <si>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</si>
  <si>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</si>
  <si>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</si>
  <si>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</si>
  <si>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</si>
  <si>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</si>
  <si>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</si>
  <si>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 xml:space="preserve"> 8 USC 1448. The US government has looked generally with disfavor on USCs maintaining dual nationality, however the courts have also recognized that dual nationality is a status long recognized in the law.  A USC is not precluded from dual nationality when he obtained it: a)through naturalization in the US when the foreign state does not divest its citizens of their citizenship upon naturalization in a foreign country; b)thru birth in the US to a national of a country that follows principles of jus sanguinis; or c) through naturalization of a USC in a foreign state that does not require the USC to renounce his or her US citizenship or where  the USC was found not to expatriate himself.  Moreover there is no requirement that the dual national choose one nationality or the other when he becomes an adult.</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</si>
  <si>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</si>
  <si>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</si>
  <si>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</si>
  <si>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</si>
  <si>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</si>
  <si>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</si>
  <si>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</si>
  <si>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</si>
  <si>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</si>
  <si>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</si>
  <si>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</si>
  <si>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</si>
  <si>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</si>
  <si>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</si>
  <si>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</si>
  <si>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An individual can be denaturalized at any time, such as the former Nazis who were denaturalized many years after becoming citizens.</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</si>
  <si>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</si>
  <si>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</si>
  <si>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</si>
  <si>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</si>
  <si>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</si>
  <si>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</si>
  <si>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 xml:space="preserve">Concealment of material evidence or refusal to testify.  membership in certain groups. 8 USC 1451. http://www.newcitizen.us/losing.html </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</si>
  <si>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</si>
  <si>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</si>
  <si>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</si>
  <si>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</si>
  <si>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</si>
  <si>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</si>
  <si>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</si>
  <si>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 xml:space="preserve"> 8 USC 1446 and  1447</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</si>
  <si>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</si>
  <si>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</si>
  <si>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</si>
  <si>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</si>
  <si>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</si>
  <si>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 xml:space="preserve">Department of Homeland Security many take into account applicant's behavior for any period of time prior to 5 years proceeding filing of application.  INA 316(d)  </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</si>
  <si>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</si>
  <si>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</si>
  <si>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</si>
  <si>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</si>
  <si>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</si>
  <si>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Prohibition of persons opposed to the government or law or who favor totalitarian systems.  prohibition of deserters.  8 USC 1424</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</si>
  <si>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</si>
  <si>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</si>
  <si>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</si>
  <si>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8 USC 1447 permits an applicant to apply for a hearing before a US District Court if USCIS has failed to issue a determination on a naturalization application more than 120 days from date of examination</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</si>
  <si>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</si>
  <si>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</si>
  <si>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</si>
  <si>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</si>
  <si>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</si>
  <si>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</si>
  <si>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</si>
  <si>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Total cost is $675 ($595 for application and $80 for biometrics)</t>
  </si>
  <si>
    <t>Higher costs
(please specify amount)</t>
  </si>
  <si>
    <t>Normal costs (please specify amount) ex. same as regular administrative fees</t>
  </si>
  <si>
    <t>No or nominal costs (please specify amount)</t>
  </si>
  <si>
    <t>Costs of application and/or issue of nationality title</t>
  </si>
  <si>
    <t>Costs of application</t>
  </si>
  <si>
    <t>Applicant must demonstrate good moral character for 5 years prior to naturalization. 8 USCA 1427.  Good moral character defined in  8USC 1101(f)  with both specific exclusions (habitual drunkards, serious criminal convictions, aggravated felonies, gambling, false testimony to obtain an immigration benefit, persecutors/genocidaires, other discretionary grounds.</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</si>
  <si>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</si>
  <si>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</si>
  <si>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</si>
  <si>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</si>
  <si>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Applicant must not be inadmissable under criminal or national security grounds and must not have aggravated felony convictions.  Aggravated felony defined in 8 USC 1101(a)(43)</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</si>
  <si>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</si>
  <si>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</si>
  <si>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</si>
  <si>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</si>
  <si>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</si>
  <si>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</si>
  <si>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</si>
  <si>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</si>
  <si>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</si>
  <si>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Free materials/courses available online. Ad hoc courses available through USCIS and state grants</t>
  </si>
  <si>
    <t xml:space="preserve">None (only ad hoc projects) </t>
  </si>
  <si>
    <t>Some applicants (please specify)</t>
  </si>
  <si>
    <t>All applicants</t>
  </si>
  <si>
    <t>Which applicants are entitled to state-funded courses in order to pass the requirement?</t>
  </si>
  <si>
    <t>e. Naturalisation integration courses</t>
  </si>
  <si>
    <t>105e</t>
  </si>
  <si>
    <t>Materials available online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</si>
  <si>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</si>
  <si>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</si>
  <si>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</si>
  <si>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</si>
  <si>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Included in overall fee</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</si>
  <si>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</si>
  <si>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</si>
  <si>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</si>
  <si>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</si>
  <si>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</si>
  <si>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</si>
  <si>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See question 105b</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</si>
  <si>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</si>
  <si>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</si>
  <si>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</si>
  <si>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</si>
  <si>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</si>
  <si>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Applicant must demonstrate a knowledge and understanding of the fundamentals of the history and of the principles and form of government of the US.  8 USC 1423  There is an interview and a civics test.</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</si>
  <si>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</si>
  <si>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</si>
  <si>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</si>
  <si>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</si>
  <si>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</si>
  <si>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</si>
  <si>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</si>
  <si>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</si>
  <si>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Materials available online. Ad hoc courses available through USCIS and state grants</t>
  </si>
  <si>
    <t>e. Naturalisation language courses</t>
  </si>
  <si>
    <t>104e</t>
  </si>
  <si>
    <t>Support to pass language requirement                            a. Assessment based on publicly available list of questions                                                                      b. Assessment based on free/low-cost study guide</t>
  </si>
  <si>
    <t>d. Naturalisation language support</t>
  </si>
  <si>
    <t>104d</t>
  </si>
  <si>
    <t>c. Naturalisation language cost</t>
  </si>
  <si>
    <t>104c</t>
  </si>
  <si>
    <t>No exemptions for A). For B, For persons over 50 years old who have been an LPR for at least 20 years: no English test and civics test is in the language of their choice.  For persons over 55 years with at least 15 years LPR status: no English test and civics in language of choice.  For persons 65 years with at least 20 years LPR: no English test.  Civics test in language of choice and questions are chosen from designated set of questions.  There are also exceptions available for people who have been disabled for more than one year, if the disability was not caused by illegal drug use. 8 USCA 1427.</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</si>
  <si>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</si>
  <si>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</si>
  <si>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</si>
  <si>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standards are in 8 USCA sec.1423:  applicant must have an understanding of the English language, including an ability to read, write, and speak words in ordinary usage in the English language. http://www.uscis.gov/USCIS/Office%20of%20Citizenship/Citizenship%20Resource%20Center%20Site/Publications/PDFs/Test_Scoring_Guidelines.pdf</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</si>
  <si>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</si>
  <si>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</si>
  <si>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</si>
  <si>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</si>
  <si>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</si>
  <si>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</si>
  <si>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</si>
  <si>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</si>
  <si>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</si>
  <si>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</si>
  <si>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US constitution 14th amendment</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</si>
  <si>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</si>
  <si>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</si>
  <si>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</si>
  <si>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</si>
  <si>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</si>
  <si>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</si>
  <si>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</si>
  <si>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Because these relationships are not recognized for purposes of U.S. immigration law, partners, etc. must qualify independently for status.</t>
  </si>
  <si>
    <t>Same as for ordinary TCNs</t>
  </si>
  <si>
    <t>Longer than for spouses, but shorter than for ordinary TCNs</t>
  </si>
  <si>
    <t>Same as for spouses of nationals</t>
  </si>
  <si>
    <t>Residence requirement for partners/co-habitees of nationals</t>
  </si>
  <si>
    <t>b. Partners of nationals</t>
  </si>
  <si>
    <t>101b</t>
  </si>
  <si>
    <t>Spouses of US citizens may apply after being an LPR for 3 years.  8 USCA sec. 1430.</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</si>
  <si>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</si>
  <si>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</si>
  <si>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</si>
  <si>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</si>
  <si>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</si>
  <si>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</si>
  <si>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Rejection based on no reasonable explanation of absence. Must be physically present in the US at least half of the time.  If they have been out of the US more than 6 months but less than 1 year they have to prove they didn't abandon their residence.  For breaks longer than 1 year the continuity is broken except if they are employed by the government or certain private employers that require them to work outside of the US. More generous exceptions apply to persons employed abroad by the government and certain other entities or their spouses (8 USC 1427)</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</si>
  <si>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</si>
  <si>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</si>
  <si>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</si>
  <si>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</si>
  <si>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</si>
  <si>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Several years of permanent residence required (please specify)</t>
  </si>
  <si>
    <t>Required in year of application</t>
  </si>
  <si>
    <t>Not required</t>
  </si>
  <si>
    <t>Is possession of a permanent or long-term residence permit required?</t>
  </si>
  <si>
    <t>Permits considered</t>
  </si>
  <si>
    <t>Applicants for US citizenship must be an LPR for at least 5 years and must by physically present in the US for half that time.  8 USCA sec. 1427  There are special rules for members of the Armed Forces and spouses of US citizens.</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</si>
  <si>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</si>
  <si>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</si>
  <si>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</si>
  <si>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</si>
  <si>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</si>
  <si>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</si>
  <si>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</si>
  <si>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</si>
  <si>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</si>
  <si>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All lawfully residing, with eligibility given to citizens, asylees, refugees, and victims of trafficking</t>
  </si>
  <si>
    <t>Other limiting   conditions apply</t>
  </si>
  <si>
    <t xml:space="preserve">Priority to nationals </t>
  </si>
  <si>
    <t>Equal access with nationals</t>
  </si>
  <si>
    <t>Access to housing (rent control, public/social housing, participation in housing financing schemes)</t>
  </si>
  <si>
    <t>Access to housing</t>
  </si>
  <si>
    <t>8 USCA 1612 (402 of the Personal Responsibility and Work Opportunity Reconciliation Act of 1996) provides limits for access to federal benefits for LPRs. Most LPRs are ineligible for Medicaid, Supplemental Security Income (SSI), Temporary Assistance for Needy Families (TANF), and other federal benefit programs for the first 5 years of their LPR status. http://www.nilc.org/dc_conf/flashdrive09/Access-to-Public-Benefits/pb1_overview-immeligfedprograms-2009-11-04.pdf</t>
  </si>
  <si>
    <t>Access to social security (unemployment benefits, old age pension, invalidity benefits, maternity leave, family benefits, social assistance)</t>
  </si>
  <si>
    <t xml:space="preserve">Access to social security and assistance </t>
  </si>
  <si>
    <t xml:space="preserve">Access to civil service is covered in the set of indicators on labour market mobility. If this is the only restriction, then Option 1 applies. Under 8 USC 1324a(b), a card designating Lawful Permanent Resident status is valid to establish both employment authorization and identity. 
Generally, each government agency is responsible for applying any citizenship restrictions, with the exception of EXECUTIVE ORDER 11935 ON THE COMPETITIVE CIVIL SERVICE.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</si>
  <si>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</si>
  <si>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</si>
  <si>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</si>
  <si>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</si>
  <si>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</si>
  <si>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</si>
  <si>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 xml:space="preserve">There is a waiver available for refusal for criminal convctions under 8 USC 1182(h), for fraud under 8 USC 1182(i), or a general parole under 8 USC 1182(d)(5). There is also a cancellation of removal under 8 USC 1229(b). </t>
  </si>
  <si>
    <t>All rights</t>
  </si>
  <si>
    <t>Legal guarantees and redress in case of refusal, non-renewal, or withdrawal:
a. reasoned decision
b. right to appeal
c. representation before an independent administrative authority and/or a court</t>
  </si>
  <si>
    <t xml:space="preserve">Yes, there is cancellation of removal for certain LPRs. options A-C do not apply. the standard for the cancellation is very high, extreme hardship. </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</si>
  <si>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</si>
  <si>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</si>
  <si>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</si>
  <si>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</si>
  <si>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Cancellation of removal for LPRs is available under 8 USC 1229b. The person must have been an LPR for 5 years and in the U.S. for 7. In addition, they must not have committed any aggravated felonies. 
Members of Congress may also sponsor private bills to stop deportation.  Loss of LPR status may not result in removal if fear of persecution or torture can be demonstrated (asylum 8 USC 1158; witholding of removal 8 USC1231(b); torture convention regulations 8 CFR  secs 216 and 217)</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</si>
  <si>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</si>
  <si>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</si>
  <si>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</si>
  <si>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</si>
  <si>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</si>
  <si>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Certain crimes make immigrants inadmissible under 8 USC 1182(a)(2) and subject to loss of status under 8 USC 1227(a)(2). 
Fraud in the application makes immigrants inadmissble under 8 USC 1182(a)(6)(c) and subject to loss of status under 8 USC 1227(a)(1) or 8 USC 1227(a)(3).
Threats to public policy or national security makes immigrants inadmissable under 8 USC 1182(a)(3)(b) or subject to loss of status under 8 USC 1227(a)(4)(B). 
Finally, if an LPR leaves the country for more than six months under 8 USC 1427(a), they must prove that they did not intend to abandon their residence in the United States.</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</si>
  <si>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</si>
  <si>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</si>
  <si>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</si>
  <si>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</si>
  <si>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</si>
  <si>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 xml:space="preserve">While no renewal is necessary, if an LPR is absent for more than six months from the U.S. under 8 USC 1427(a), they must prove that they did not intend to abandon their lawful permanent residency. The burden of proof is on the LPR after 6 months and can become very difficult after extended periods of time. </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</si>
  <si>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</si>
  <si>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</si>
  <si>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</si>
  <si>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</si>
  <si>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</si>
  <si>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The permit does not expire, but the physical card must be renewed every 10 years</t>
  </si>
  <si>
    <t>Provided original requirements are still met</t>
  </si>
  <si>
    <t xml:space="preserve">Upon application </t>
  </si>
  <si>
    <t>Automatically</t>
  </si>
  <si>
    <t>Renewable permit</t>
  </si>
  <si>
    <t xml:space="preserve">LPRs may keep their status indefinitely. </t>
  </si>
  <si>
    <t>&lt; 5 years</t>
  </si>
  <si>
    <t>5 years</t>
  </si>
  <si>
    <t>&gt; 5 years</t>
  </si>
  <si>
    <t>Duration of validity of permit</t>
  </si>
  <si>
    <t xml:space="preserve">Duration of validity of permit </t>
  </si>
  <si>
    <t>Some wait times are more than 20 years. See the Visa Bulletin: http://travel.state.gov/visa/frvi/bulletin/bulletin_4879.html</t>
  </si>
  <si>
    <t>≤ 6 months defined by law (please specify)</t>
  </si>
  <si>
    <t xml:space="preserve">Maximum duration of procedure </t>
  </si>
  <si>
    <t>Does the state protect applicants from discretionary procedures (e.g. like EU nationals)?</t>
  </si>
  <si>
    <t>SECURITY OF STATUS</t>
  </si>
  <si>
    <t>The application fee for most immigrants obtaining LPR status is $985. Children, refugees, and others sometimes pay less. The form is called an I-485. http://www.gpo.gov/fdsys/pkg/FR-2010-09-24/pdf/2010-23725.pdf</t>
  </si>
  <si>
    <t>Higher costs
(please specify amounts for each)</t>
  </si>
  <si>
    <t>Normal costs (please specify amount) e.g. same as regular administrative fees in the country</t>
  </si>
  <si>
    <t>Costs of application and/or issue of status</t>
  </si>
  <si>
    <t xml:space="preserve">See Section 8 USC 1182(a)(4) of the INA, which provides that the alien cannot be likely to become a public charge. This takes into account age, health, family status, assests, resources, financial status, education, and skill. </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</si>
  <si>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</si>
  <si>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</si>
  <si>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</si>
  <si>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</si>
  <si>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</si>
  <si>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</si>
  <si>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</si>
  <si>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</si>
  <si>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</si>
  <si>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</si>
  <si>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</si>
  <si>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</si>
  <si>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</si>
  <si>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</si>
  <si>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</si>
  <si>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</si>
  <si>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</si>
  <si>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</si>
  <si>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</si>
  <si>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</si>
  <si>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</si>
  <si>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</si>
  <si>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</si>
  <si>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</si>
  <si>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</si>
  <si>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</si>
  <si>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</si>
  <si>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</si>
  <si>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</si>
  <si>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</si>
  <si>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</si>
  <si>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</si>
  <si>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</si>
  <si>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</si>
  <si>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Because habitual residence is not required to achieve LPR status, periods of absence are not at issue for most applicants.</t>
  </si>
  <si>
    <t>Shorter periods</t>
  </si>
  <si>
    <t>Up to 10 non-consecutive months and/or 6 consecutive months</t>
  </si>
  <si>
    <t>Periods of absence allowed previous to granting of status</t>
  </si>
  <si>
    <t>No habitual residence is needed to obtain LPR status, so time as a student is not relevant.</t>
  </si>
  <si>
    <t>Yes, with some conditions (limited number of years or type of study)</t>
  </si>
  <si>
    <t>Yes, all</t>
  </si>
  <si>
    <t>Is time of residence as a pupil/student counted?</t>
  </si>
  <si>
    <t>Time counted as pupil/student</t>
  </si>
  <si>
    <t>See 8 USC 1151. LPR status is limited to family sponsored immigrants described in section 8 USC 1153(a), employment-based immigrants described in section 8 USC 1153(b), diversity immigrants described in section 8 USC 1153(c), and certain special immigrants listed under 8 USC 1151(b). This excludes many temporary workers and students.</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</si>
  <si>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</si>
  <si>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</si>
  <si>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</si>
  <si>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</si>
  <si>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</si>
  <si>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 xml:space="preserve">See 8 USC 1151(a). No time in the U.S. is required to acquire Lawful Permanent Resident (LPR) visa. However, if the applicant is already in the U.S. and attempting to adjust to LPR status, certain time requirements may be imposed. For example, under 8 USC 1208, refugees must spend one year in the U.S. before applying to adjust to LPR status.  </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</si>
  <si>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</si>
  <si>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</si>
  <si>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</si>
  <si>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</si>
  <si>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</si>
  <si>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</si>
  <si>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Structural funding for immigrant organisations depends on the city b ut most are dependent on philanthropy or earned income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</si>
  <si>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</si>
  <si>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</si>
  <si>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</si>
  <si>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</si>
  <si>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</si>
  <si>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No support as far as I know.</t>
  </si>
  <si>
    <t>Public funding or support of immigrant organisations on local level in capital city</t>
  </si>
  <si>
    <t>Public funding/support for immigrant bodies at local level in capital city</t>
  </si>
  <si>
    <t>Structural funding for immigrant organisations depends on the state b ut most are dependent on philanthropy or earned income</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</si>
  <si>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</si>
  <si>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</si>
  <si>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</si>
  <si>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</si>
  <si>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There is some national funding of NGOs to work on specific projects.  Dept. of Education or Dept. of Labor may partner with immigrant NGOs on an educational campaign, for example.  Criteria would depend on the particular project.</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</si>
  <si>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</si>
  <si>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</si>
  <si>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</si>
  <si>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</si>
  <si>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Varies by state.  Some states like Illinois have an Office on New Americans that work with NGOs to coordinate information sharing.</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</si>
  <si>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</si>
  <si>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</si>
  <si>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</si>
  <si>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</si>
  <si>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</si>
  <si>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</si>
  <si>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</si>
  <si>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</si>
  <si>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</si>
  <si>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</si>
  <si>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</si>
  <si>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</si>
  <si>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</si>
  <si>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</si>
  <si>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</si>
  <si>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</si>
  <si>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</si>
  <si>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</si>
  <si>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</si>
  <si>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</si>
  <si>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</si>
  <si>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</si>
  <si>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</si>
  <si>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</si>
  <si>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</si>
  <si>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</si>
  <si>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</si>
  <si>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</si>
  <si>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</si>
  <si>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</si>
  <si>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</si>
  <si>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Most major cities have immigrant NGOs or coalitions which meet with city government on an ad hoc basis.  For example, Illinois Coalition for Immigrant and Refugee Rights (ICIRR), New York Immigration Coalition (NYIC), Coalition for Humane Immigrant Rights of Los Angeles (CHIRLA). A few have proper consultative bodies including immigrants. These are similar in structure to initiatives at State level.</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</si>
  <si>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</si>
  <si>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</si>
  <si>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</si>
  <si>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</si>
  <si>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</si>
  <si>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</si>
  <si>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</si>
  <si>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</si>
  <si>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</si>
  <si>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</si>
  <si>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</si>
  <si>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</si>
  <si>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</si>
  <si>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</si>
  <si>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</si>
  <si>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</si>
  <si>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 xml:space="preserve">Washington DC City Council consults with local NGOs on an ad hoc basis.  For example, http://icirr.org/en/node/3995  Washington DC City Council consults with local NGOs on an ad hoc basis. For example, http://www.caircoalition.org/ DC has Commission on Latino Community Development </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</si>
  <si>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</si>
  <si>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</si>
  <si>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</si>
  <si>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</si>
  <si>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</si>
  <si>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</si>
  <si>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</si>
  <si>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2(b) Representatives of each of the commissions on ethnic affairs now and in future: including but not limited to Historic/Asian-Pacific/Indian/Middle Eastern
Illinois: 3 nothing in executive order
Massachusetts: not addressed in statutes
New Jersey: Not addressed</t>
  </si>
  <si>
    <t>72e</t>
  </si>
  <si>
    <t>A)     Maryland: Report and recommend and other duties at request of Governor, including through Working Groups
A)     Illinois: Shall make recommendations to governor and state agencies
a)      Massachusetts:  (a) advising governor on policy, priorities (b) coordinating efforts of public agencies; (c) increasing communication, mutual understanding, and willingness to cooperate (d) increasing public. The council shall meet at least six times per year.
A)   New Jersey: Recommendations, also includes public hearings</t>
  </si>
  <si>
    <t>72d</t>
  </si>
  <si>
    <t xml:space="preserve">3 Co-Chaired by Department of Labor and County Executive member
Illinois: 2 Co-chaired by NGOs including migrant organisations http://immigrants.illinois.gov/PolicyCouncil.htm
2 Massachusetts: Co-chaired by NGOs including migrant organisations 
3 Chaired by Department of Public Advocate
</t>
  </si>
  <si>
    <t>Leadership of consultative body</t>
  </si>
  <si>
    <t>72c</t>
  </si>
  <si>
    <t>3 Maryland: Chair of each commission on ethnic affairs established by Governor. Appointed by Governor to serve at pleasure of Governor: Three reps of non-profit social service orgs. Reflecting state’s ethnic diversity, faith-based orgs. 
3 Illinois: 15-person consulting broadly with immigrant leaders. All persons appointed by Governor.
3 Massachusetts: Community leaders appointed by governors. Also holding a series of community meetings. http://www.mass.gov/legis/laws/mgl/6/6-208.htm 
3 New Jersey  (35) members of whom twenty-six (26) shall be public members appointed by the Governor</t>
  </si>
  <si>
    <t xml:space="preserve">Structural consultation </t>
  </si>
  <si>
    <t xml:space="preserve">Composition of consultative body of foreign residents on regional level </t>
  </si>
  <si>
    <t>72b</t>
  </si>
  <si>
    <t>Some state governments may consult with advisory bodies or NGOs on an ad hoc basis. Some states may have structural advisory bodies (such as Maryland Council for New Americans http://www.newamericans.maryland.gov/ and Illinois, http://immigrants.illinois.gov/PolicyCouncil.htm)  h</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</si>
  <si>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</si>
  <si>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</si>
  <si>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</si>
  <si>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</si>
  <si>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</si>
  <si>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</si>
  <si>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</si>
  <si>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</si>
  <si>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</si>
  <si>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</si>
  <si>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</si>
  <si>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</si>
  <si>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</si>
  <si>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The National Advisory Council does not serve this function, as it includes only policy experts (http://immigrants.illinois.gov/AdvisoryCouncil.htm).</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</si>
  <si>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</si>
  <si>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</si>
  <si>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</si>
  <si>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</si>
  <si>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</si>
  <si>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</si>
  <si>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</si>
  <si>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</si>
  <si>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8 USC 1182(D) makes inadmissible any immigrant who is or has been affiliated with the Communist or any other totalitarian party (exceptions for involuntary membership, past membership, and close family members). It remains an inadmissibility ground for becoming an LPR.  If you join a communist, subversive or anarchist organization within 5 years of being naturalized you can also be subject to denaturalization.  Exceptions to membership include involuntary, under the age of 16, by operation of law or for purpose of obtaining employment or other life sustaining essentials.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</si>
  <si>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</si>
  <si>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</si>
  <si>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</si>
  <si>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</si>
  <si>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</si>
  <si>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 xml:space="preserve">US Constitution, 1st Amendment states "Congress shall make no law respecting ... the right of the people peaceably to assemble" </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</si>
  <si>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</si>
  <si>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</si>
  <si>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</si>
  <si>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</si>
  <si>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</si>
  <si>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</si>
  <si>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</si>
  <si>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 Left up to the individual states. http://ronhayduk.com/immigrant-voting/around-the-us/</t>
  </si>
  <si>
    <t>No right / other restrictions apply</t>
  </si>
  <si>
    <t>Restricted to certain posts, reciprocity or special requirements</t>
  </si>
  <si>
    <t xml:space="preserve">Unrestricted </t>
  </si>
  <si>
    <t>Right to stand for elections at local level</t>
  </si>
  <si>
    <t>Right to stand in local elections</t>
  </si>
  <si>
    <t>Noncitizen voting is left up to the individual states.  Some states require changes to the state constitution for localities to allow noncitizen voting, while others require enabling legislation by the state.   Chicago in school elections (since 1988) Six towns in Maryland : Takoma Park, Barnesville, Martin’s Additions, Somerset, Garrett Park, and Chevy Chase Section 3. Most of these towns, all in Montgomery County, have allowed noncitizen voting for at least two decades, some for longer.
NYC allowed noncitizens to vote in the Community School Board elections (1969-2002). All of the above jurisdictions provide voting rights to both the documented and undocumented to this day (except for NYC).   Cambridge, Amherst, Newton, and most recently Brookline Massachusetts have passed legislation that allows noncitizens to vote in their local elections, but these towns need state enabling legislation to implement their local laws. More than a dozen other cities and states are — or recently have — considered restoring immigrant voting rights, including San Francisco, Portland Maine, Washington D.C, as well as municipalities in Massachusetts, Wisconsin, Minnesota, Vermont, Connecticut, North Carolina, Texas, California and New York.http://ronhayduk.com/immigrant-voting/around-the-us/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</si>
  <si>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</si>
  <si>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</si>
  <si>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</si>
  <si>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</si>
  <si>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Noncitizen voting is left up to the individual states.  No action for state voting rights.</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</si>
  <si>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</si>
  <si>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</si>
  <si>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</si>
  <si>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Voting Rights Act and US Constitution</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</si>
  <si>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</si>
  <si>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</si>
  <si>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</si>
  <si>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</si>
  <si>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</si>
  <si>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</si>
  <si>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</si>
  <si>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 xml:space="preserve">Only one-third of states require teacher candidates to study some aspect of cultural diversity in their core preparation courses, and/or to have a teaching practicum in a culturally diverse setting. </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</si>
  <si>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</si>
  <si>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</si>
  <si>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</si>
  <si>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</si>
  <si>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</si>
  <si>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States allow local school and district discretion. No federal policy.</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</si>
  <si>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</si>
  <si>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</si>
  <si>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</si>
  <si>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</si>
  <si>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</si>
  <si>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At state level</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</si>
  <si>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</si>
  <si>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</si>
  <si>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</si>
  <si>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</si>
  <si>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</si>
  <si>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No norm or standard requirement across all states.</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</si>
  <si>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</si>
  <si>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</si>
  <si>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</si>
  <si>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</si>
  <si>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</si>
  <si>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Some states may include intercultural education in their state education standards, and therefore it may be integrated throughout the curriculum but this is not necessarily required or practiced across all states.</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</si>
  <si>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</si>
  <si>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</si>
  <si>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</si>
  <si>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</si>
  <si>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</si>
  <si>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</si>
  <si>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 xml:space="preserve">Not covered by NCLB. Instead, voluntary state or district-level initiatives.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</si>
  <si>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</si>
  <si>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</si>
  <si>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 xml:space="preserve">NCLB requires schools to communicate and inform parents of LEP-speakers about performance and education options, but not to undertake specific outreach to migrant parents to become more involved. There may be limited resources under the Office of Refugee Resettlement. </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</si>
  <si>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</si>
  <si>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</si>
  <si>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</si>
  <si>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</si>
  <si>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Existing federal policy focused on race. De-segregation measures not foreseen in NCLB.</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</si>
  <si>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</si>
  <si>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</si>
  <si>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</si>
  <si>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</si>
  <si>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</si>
  <si>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</si>
  <si>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</si>
  <si>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Only ethnic studies which is focused on US-based ethnic populations like Black, Hispanic, or Chicano Studies and not on foreign cultures.</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</si>
  <si>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</si>
  <si>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</si>
  <si>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</si>
  <si>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</si>
  <si>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</si>
  <si>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</si>
  <si>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</si>
  <si>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Mostly B (foreign language). Some bilingual language programmes (a) aim to foster bilingualism.</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</si>
  <si>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</si>
  <si>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</si>
  <si>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</si>
  <si>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States vary in regulations and policies with regard to the use of migrant students' native languages in instructing those students in content areas such as lanuage arts, math, and science, the federal government supports foreign language instruction through the Foreign Language Assistance Program (NCLB title V, part D, subpart IX). </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</si>
  <si>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</si>
  <si>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</si>
  <si>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</si>
  <si>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</si>
  <si>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</si>
  <si>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</si>
  <si>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</si>
  <si>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</si>
  <si>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 xml:space="preserve">Federal policy does not require this and teacher preparation and teacher development programs/requirements are state-driven. According to NCLB, content-area teachers who have several LEP students in the classroom do not necessarily need to be “highly qualified” in ESL instruction, but ESL-certified teachers who provide content instruction to LEP students must be “highly qualified” both in ESL instruction and in the subject area that they teach. Also, the federal policy for professional development of teachers working with LEP students (in title II of the Higher Education Act and title II of NCLB) is targeting LEP instructional strategies, not migrant student instructional strategies. Districts are not required to take responsibility for the training and professional development of teachers—including bilingual/ESL teachers—to assist them in meeting the NCLB requirements for high-quality teachers. The EPE Research Center recently found that only 11 states have an incentive policy to help existing teachers or teachers’ aides receive ESL endorsements.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</si>
  <si>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</si>
  <si>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</si>
  <si>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Option A: Reporting on NCLB protected classes leads to SES and sanctions. Note: The penalties for states that fail to meet Title III targets are less severe than the penalties for districts and schools that miss their targets under Title I. Option B: NCLB title III, states may provide a share of federal title III funds to districts experiencing signficant influxes of migrant students.  These resources can be used for a variety of services, including instruction (i.e. hiring a teacher) and tutoring for migrant students. </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</si>
  <si>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</si>
  <si>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</si>
  <si>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</si>
  <si>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NCLB mandates disaggregated assessment results for protected groups: LEP, black, Hispanic, Asian, low-income, and  special education. States are able to define the number necessary to constitute a group for reporting purposes. However no tracking by country of birth. This monitoring is still conducted within the NCLB Waiver programme that now applies to the vast majority of US States: http://www2.ed.gov/policy/eseaflex/secretary-letters/cssorenewalltr.html</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</si>
  <si>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</si>
  <si>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</si>
  <si>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</si>
  <si>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</si>
  <si>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</si>
  <si>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ALL: NCLB: LEP students learn the same content and pass the same assessments as rest. Highly qualified and credentialed teacher required for every bilingual/ESL classroom as for rest. Also monitoring required. the "Castaneda test," pursuant to Castaneda v. Picard requires school programs to be (1) based on research and (2) adequately resourced.</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</si>
  <si>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</si>
  <si>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</si>
  <si>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</si>
  <si>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</si>
  <si>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</si>
  <si>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Schools and districts must teach and test LEP students in both English and academic content areas such as math, history, and science. Teachers who instruct LEP students in both academic content and English language must have special credentials in both fields.</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</si>
  <si>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</si>
  <si>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</si>
  <si>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</si>
  <si>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</si>
  <si>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</si>
  <si>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Special language support become a right with the Supreme Court's 1974 decision in Lau v. Nichols. Title III of the No Child Left Behind Act requires schools to measure and improve students’ English proficiency, with states held accountable for improving English proficiency on an annual basis.  The English Language Acquisition Grants program provides funds to states and school districts to improve education and English language acquisition of children who do not speak English. It was funded at $723 million in 2014, with funds distributed to states and school districts within states on a formula basis. This program was created in NCLB and replaces several bilingual education demonstration and professional development programs that existed prior to the law. This change replaced competitive grant programs with a formula grant program that recognizes the growing number of English language learner students and their dispersion across a large number of school districts throughout the United States.</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</si>
  <si>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</si>
  <si>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</si>
  <si>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</si>
  <si>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</si>
  <si>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</si>
  <si>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</si>
  <si>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</si>
  <si>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</si>
  <si>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</si>
  <si>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</si>
  <si>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</si>
  <si>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</si>
  <si>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</si>
  <si>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</si>
  <si>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</si>
  <si>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</si>
  <si>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Secondary school students can participate in high school-based programs under the Perkins Career and Technical Education law, which provides for education, job training, and apprenticeships in the work place.  These schools serve students regardless of their migration status.</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</si>
  <si>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</si>
  <si>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</si>
  <si>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</si>
  <si>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</si>
  <si>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</si>
  <si>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</si>
  <si>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</si>
  <si>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</si>
  <si>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A applies. Title III NCLB supports new assessments of LEP as well as alternatives (native-language tests). However no common national test. Annual assessments required to determine level and progress, as part of accountability provisions.</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</si>
  <si>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</si>
  <si>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</si>
  <si>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</si>
  <si>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Supreme Court Case Plyler v Doe explicitly states that all students regardless of immigration status have access to a public K-12 education.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</si>
  <si>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</si>
  <si>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</si>
  <si>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</si>
  <si>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</si>
  <si>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NCLB LEP testing requirements on reading/math with options to transfer or receive SES. Also, Higher Ed Act IV, A, 5 resources for secondary "migrant farmworker" students through High School equivalency program and College Assistance Migrant Program. Some state/district models to get migrant/LEP on academic track.</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</si>
  <si>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</si>
  <si>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</si>
  <si>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</si>
  <si>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</si>
  <si>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</si>
  <si>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</si>
  <si>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8 USC 1612 (Section 402 of the Personal Responsibility and Work Opportunity Reconciliation Act of 1996) provides limits for access to federal benefits for LPRs.)</t>
  </si>
  <si>
    <t xml:space="preserve">Other conditions apply (please specify) </t>
  </si>
  <si>
    <t>In the same way as the sponsor</t>
  </si>
  <si>
    <t>Access to  housing</t>
  </si>
  <si>
    <t xml:space="preserve">Access to social benefits </t>
  </si>
  <si>
    <t>LPR status confers work authorization</t>
  </si>
  <si>
    <t>Access to employment and self-employment</t>
  </si>
  <si>
    <t>Same as the sponsor assuming the sponsor is an LPR</t>
  </si>
  <si>
    <t>Access to education and training for adult family members</t>
  </si>
  <si>
    <t>Access  to education and training</t>
  </si>
  <si>
    <t>If dependent already has LPR status, death, divorce, etc does not change the individual's status.  If death, etc. occurs during or before peitioning process,  dependent may self-petition under certain circumstances .  See generally 8 USC 1154</t>
  </si>
  <si>
    <t>Renewal and Expansion of the Violence against Women Act 2013 - Access to Autonomous Residence for certain cases.  The bill expands protections for immigrant women by adding stalking to the list of serious crimes covered by the U visa. Other improvements to the U visa were included in earlier VAWA proposals, including expanding the number of U visas available. The purpose of the U visa is give victims of certain crimes temporary legal status and work eligibility in the United States for up to 4 years. Family members may also be included on the petition including spouses, children, unmarried sisters and brothers under 18, mothers, fathers, as well as stepparents and adoptive parents. An approved U visa petition will automatically grant the applicant work eligibility in the United States. There are different requirements that must be satisfied before an application can be submitted. The applicant must have suffered substantial physical or mental abuse due to a criminal activity in at least one of the following categories.</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</si>
  <si>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</si>
  <si>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</si>
  <si>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</si>
  <si>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</si>
  <si>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Children only</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</si>
  <si>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</si>
  <si>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</si>
  <si>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</si>
  <si>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</si>
  <si>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</si>
  <si>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</si>
  <si>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</si>
  <si>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</si>
  <si>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Ground of inadmissibility or removal will generally determine what factors may be taken into account when determining whether to permit an LPR to remain in country with same or different status.  For example, cancellation of removal  is available to LPRs after the commission of some crimes.  Battered spouses and children may seek individual LPR status (8 USC 1154)</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</si>
  <si>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</si>
  <si>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</si>
  <si>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</si>
  <si>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</si>
  <si>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</si>
  <si>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Certain crimes make immigrants inadmissible under 8 USC 1182(a)(2) and subject to loss of status under 8 USC 1227(a)(2). 
Fraud in the application makes immigrants inadmissble under 8 USC 1182(a)(6)(c ) and subject to loss of status under 8 USC 1227(a)(1) or 8 USC 1227(a)(3).
Threats to public policy or national security makes immigrants inadmissable under 8 USC 1182(a)(3)(b) or subject to loss of status under 8 USC 1227(a)(4)(B). 
Finally, if an LPR leaves the country for more than six months under 8 USC 1427(a), they must prove that they did not intend to abandon their residence in the United States.
Periods of absence and divorce/death are addressed in other indicators and not here.
-conditional residency based on marriage may also terminate if marriage terminates prior to 2 years, with allowance for waivers in case of abuse.</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</si>
  <si>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</si>
  <si>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</si>
  <si>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</si>
  <si>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</si>
  <si>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LPR status does not have to be renewed, but card expires every ten years</t>
  </si>
  <si>
    <t>&lt; 1 year renewable permit or new application necessary</t>
  </si>
  <si>
    <t>Not equal to sponsor’s but ≥ 1 year renewable permit</t>
  </si>
  <si>
    <t>Equal to sponsor’s residence permit and renewable</t>
  </si>
  <si>
    <t xml:space="preserve">Cost of adjustment application is $1,010 ($930 plus $80 biometric fee). Adjustment application is the highest of all applications </t>
  </si>
  <si>
    <t xml:space="preserve">
Same as regular administrative fees and duties in the country (please specify amounts for each)</t>
  </si>
  <si>
    <t>Cost of application</t>
  </si>
  <si>
    <t xml:space="preserve">Where applicable, 125% of poverty level 8 USC 213A.  Sponsorship serves as contractual agreement to ensure that beneficiary is maintained at that level or higher and continues in existence through time of naturalization. </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</si>
  <si>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</si>
  <si>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</si>
  <si>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</si>
  <si>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</si>
  <si>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</si>
  <si>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</si>
  <si>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</si>
  <si>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</si>
  <si>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</si>
  <si>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</si>
  <si>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</si>
  <si>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</si>
  <si>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</si>
  <si>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</si>
  <si>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</si>
  <si>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</si>
  <si>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</si>
  <si>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</si>
  <si>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</si>
  <si>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</si>
  <si>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</si>
  <si>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</si>
  <si>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</si>
  <si>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</si>
  <si>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</si>
  <si>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</si>
  <si>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</si>
  <si>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</si>
  <si>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</si>
  <si>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</si>
  <si>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</si>
  <si>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</si>
  <si>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</si>
  <si>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</si>
  <si>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</si>
  <si>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</si>
  <si>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</si>
  <si>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</si>
  <si>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</si>
  <si>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</si>
  <si>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</si>
  <si>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8 USC 1153 (a)(1) allocates 23,400 visas annually to unmarried sons and daughters (over the age of 21) of citizens; (a)(2) allocates 114,200 visas annually for spouses, children and unmarried sons and daughters of LPRs.  (The law provides for additional visas in the event that other categories are not exhausted but existing backlogs effectively mean that the numbers are capped as described)</t>
  </si>
  <si>
    <t xml:space="preserve">Those immigrating via the other family-based immigration processes are subject to the overall cap on family immigration, which currently allows up to 480,000 individuals per year. There are four “preference categories” for family-sponsored immigrants, each with their own numerical limitations: (1) unmarried sons and daughters of USCs; (2) spouses and adult, unmarried sons and daughters age 21 and over of legal permanent residents of the United States (LPRs); (3) married sons and daughters of USCs; and (4) brothers and sisters of adult USCs (over twenty-one years of age). In addition to the preference category limit, non-immediate relative family-sponsored immigrants are also subject to the general per-country limit, which states that the number of immigrant visas made available to a country in each fiscal year will not “exceed 7% (in the case of a single foreign state) or 2% (in the case of a dependent area) of the total number of such visas made available under such subsections in that fiscal year.” Source: http://www.loc.gov/law/help/family-reunification/us.php  </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</si>
  <si>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</si>
  <si>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</si>
  <si>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</si>
  <si>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</si>
  <si>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</si>
  <si>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Only US citizens are allowed to petition for parents (1151(b)(2)) and must be over the age of 21. LPRs are not permitted at all. An LPR can ONLY petition once he/she becomes a citizen.</t>
  </si>
  <si>
    <t>Allowed for all dependent ascendants</t>
  </si>
  <si>
    <t xml:space="preserve">Eligibility for dependent relatives in the ascending line </t>
  </si>
  <si>
    <t>Dependent parents/grandparents</t>
  </si>
  <si>
    <t>8 USC 1101(b) defines child generally as under 21; stepchildren and adopted children must have established relationship generally before 16</t>
  </si>
  <si>
    <t>Limitations on A or B limitations e.g. age limits &lt;18 years (please specify)</t>
  </si>
  <si>
    <t>Only a and b</t>
  </si>
  <si>
    <t>Eligibility for minor children (&lt;18 years)
a. Minor children
b. Adopted children
c. Children for whom custody is shared</t>
  </si>
  <si>
    <t>Minor children</t>
  </si>
  <si>
    <t>8 USC1152(b)(1) limits sponsorship of parents to citizens 21 or older; 8 USC 1153(a)(4) limits sponsorship of brothers and sisters to citizens 21 years of age or older. No specific limit on age for spouses but validity of marriage will be examined in all cases</t>
  </si>
  <si>
    <t>≥  21 years  (please specify age)</t>
  </si>
  <si>
    <t>18 years&lt;  , &lt; 21 years  (please specify age)</t>
  </si>
  <si>
    <t>≤ Age of majority in country (18 years)</t>
  </si>
  <si>
    <t>Age limits for sponsors and spouses</t>
  </si>
  <si>
    <t>b. Age limits</t>
  </si>
  <si>
    <t>24b</t>
  </si>
  <si>
    <t>Before 2013, federal immigration law did not recognise same-sex marriages even if they were legal in specific states.</t>
  </si>
  <si>
    <t xml:space="preserve">Name of new law/policy: United States v. Windsor (Supreme Court Decision) (Date of adoption &amp; date of entry into force: June 26, 2013)
Summary of changes: In the U.S. v. Windsor case, the Supreme Court of the United States struck down Section 3 of the Defense of Marriage Act as unconstitutional, allowing for federal benefits to be made equally available for legally-married same-sex couples as they are for opposite sex couples. In the immigration context, same-sex spouses are now eligible for all spousal benefits in immigration law as long as the marriage is legal in the jurisdiction where it was celebrated (not necessarily of the jurisdiction of residence). This means that a same-sex couple legally married overseas, or in a U.S. state where marriage is legal, is entitled to spousal immigration benefits even if they live in a U.S. state where that marriage is not recognized.
</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</si>
  <si>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</si>
  <si>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</si>
  <si>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</si>
  <si>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</si>
  <si>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</si>
  <si>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</si>
  <si>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</si>
  <si>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Legal status in the U.S. does not automatically entitle family members to remain after admission to U.S. as nonimmigrant.  Applicants must establish family relationship and meet other eligibility requirements under 8 USC 1153 and 1154.  Generally proof of valid marriage/birth or adoption certificate and other documents establishing qualifying relationship provide threshhold eligibility.</t>
  </si>
  <si>
    <t>Permanent residence 
permit, explicit 'prospects for permanent residence' required or discretion in eligibility</t>
  </si>
  <si>
    <t>Certain short-term residence permits 
excluded</t>
  </si>
  <si>
    <t>Any residence permit</t>
  </si>
  <si>
    <t>Documents taken into account to be eligible for family reunion</t>
  </si>
  <si>
    <t>Permit for &gt; 1 year (please specify)</t>
  </si>
  <si>
    <t>Permit for 1 year (please specify)</t>
  </si>
  <si>
    <t>Residence permit for &lt;1 year (please specify)</t>
  </si>
  <si>
    <t>Permit duration required (sponsor)</t>
  </si>
  <si>
    <t>Permit duration required</t>
  </si>
  <si>
    <t>Legal residents, meaning legal permanent residents, may petition without any additional residence requirement for family members as follows: 114,200 visas available each year for spouses, children, and unmarried sons and daughters of LPRs.  (8 USC 1153).  Admission is based on date of filing; backlogs exist creating many year delays in reunification of LPR families.  In some cases, the LPR becomes a citizen during the waiting period and may then apply to bring spouse and children in as immediate relatives..  LPRs admitted under family, employment or diversity visa categories may also bring spouses and children (unmarried under 21) at time of admission.  Spouses and children of refugees and asylees may accompany or follow to join principal applicant (8 USC 1159);  Conditional status based on marriage requires two years before conversion to permanent status  8 USC 122(d); Applications in support of victims of trafficking (l) or domestic violence (m) who petition without sponsorship must be physically present in U.S. for at least 3 years in nonimmigrant  category.</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</si>
  <si>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</si>
  <si>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</si>
  <si>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</si>
  <si>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</si>
  <si>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</si>
  <si>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</si>
  <si>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</si>
  <si>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</si>
  <si>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There is equal treatment for wage and hour, health and safety, and taxation.  The remedies available for discrimination are dependent on employer size.  Remedies for discrimination under the Immigration and Nationality Act are limited to citizens, lawful permanent residents who apply for citizenship within 6 months of being eligible for naturalization, lawful temporary residents, refugees and asylees. National origin and document abuse is limited to: citizens/nationals, and work-authorized migrants.  Employment discrimination under Title VII, the Americans with Disability Act, the Age discrimination in Employment Act, the National Labor Relations Act, and the Family and Medical Leave Act cover all workers regardless of status (with few exceptions, see http://www.nilc.org/immsemplymnt/ircaempverif/emp-discrim-laws-fed-2009-06-23.pdf). See http://www.nilc.org/immsemplymnt/ircaempverif/emp-discrim-laws-fed-2009-06-23.pdf for overview of federal laws and agencies regarding employment discrimination laws.  Also see Fact Sheet #48: Application of U.S. Labor Laws to Immigrant Workers: Effect of Hoffman Plastic decision on laws enforced by the Wage and Hour Division available at http://www.dol.gov/esa/regs/compliance/whd/whdfs48.htm</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</si>
  <si>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</si>
  <si>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</si>
  <si>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</si>
  <si>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</si>
  <si>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</si>
  <si>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1996 welfare law Title IV Section 401 includes benefits that all immigrants are eligible for (qualified or unqualified). In that section, programs for housing and community development assistance is included. http://www.gpo.gov/fdsys/pkg/BILLS-104hr3734enr/pdf/BILLS-104hr3734enr.pdf</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</si>
  <si>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</si>
  <si>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</si>
  <si>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</si>
  <si>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</si>
  <si>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The 1996 welfare law created two categories of immigrants for benefits eligibility purposes:  “qualified” and “not qualified.”  Contrary to what these names suggest, the law excluded most people in both groups from eligibility for many benefits, with a few exceptions. The qualified immigrant category includes:
Lawful permanent residents, or LPRs (persons with green cards).
Refugees, persons granted asylum or withholding of deportation/removal, and conditional entrants.
Persons granted parole by the Department of Homeland Security (DHS) for a period of at least one year.
Cuban and Haitian entrants.
Certain abused immigrants, their children, and/or their parents.
Certain victims of trafficking. Source: see http://www.nilc.org/overview-immeligfedprograms.html for information about immigrant access to federal benefit programs.   Unemployment insurance is governed by 26 U.S.C. 3304(a)15).  Work-related injury compensation is covered by state law - three. Unemployment: Federal Unemployment Tax Act, 26 USC 3301, Sec. 3304(a)14A -- equal access, eligibility is based on time worked.  Social Security: Social Secuirty Act.  Equal access, Disability: Equal access.  No paid national maternity leave, but some states such as NJ and CA have it.  Social assistance:  excluded</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</si>
  <si>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</si>
  <si>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</si>
  <si>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Hoffman Plastic Compounds Inc. v. NLRB, 535 U.S. 137 (2002)</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</si>
  <si>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</si>
  <si>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</si>
  <si>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</si>
  <si>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</si>
  <si>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</si>
  <si>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</si>
  <si>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Active policy of information on rights of migrant workers at national level (or regional in federal states)</t>
  </si>
  <si>
    <t>Active information policy</t>
  </si>
  <si>
    <t>B: training may be required by individual states, and some states may voluntarily offer training of staff.</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</si>
  <si>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</si>
  <si>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</si>
  <si>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</si>
  <si>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</si>
  <si>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</si>
  <si>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</si>
  <si>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</si>
  <si>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</si>
  <si>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</si>
  <si>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</si>
  <si>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 xml:space="preserve">For more on federal support for ESL Adult Education, see http://www2.ed.gov/about/offices/list/ovae/pi/
Workforce Innovation and Opportunity Act 2014 reinforces  English literacy and civics education, in combination with integrated education and training activities. (A) 65 percent to the States on the basis of a State’s need for integrated English literacy and civics education (B) 35 percent to the States on the basis of whether the State experienced growth in past three years (c) Each program that receives funding under this section shall be designed to (1) prepare adults who are English language learners for, and place such adults in, unsubsidized employment in indemand industries and occupations that lead to economic selfsufficiency; and (2) integrate with the local workforce development system and its functions to carry out the activities of the program. http://www.doleta.gov/wioa/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</si>
  <si>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</si>
  <si>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</si>
  <si>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</si>
  <si>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</si>
  <si>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 xml:space="preserve">There is no federal or state regulation of credential evaluation services. The federal government has no role in appeals or monitoring. Neither the U.S. Department of Education nor USNEI endorses or recommends any individual credential evaluation service or its standards, code of ethics, or good practices. Applicants must find a service themselves. USNEI recommends simply using the internet. As a consequence, the cost of credential evaluations vary according to the complexity of the case and the amount of documentation/translations required. They are generally paid for either by the individual or occasionally by an employer. Credential evaluation services provide procedures to appeal their recommendations (again no government role). </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</si>
  <si>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</si>
  <si>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</si>
  <si>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</si>
  <si>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</si>
  <si>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</si>
  <si>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</si>
  <si>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</si>
  <si>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</si>
  <si>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</si>
  <si>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</si>
  <si>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</si>
  <si>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</si>
  <si>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</si>
  <si>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</si>
  <si>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 xml:space="preserve">There is no single authority in the United States for the recognition of foreign degrees and other qualifications. The US Department of Education and US Network for Education Information (USNEI) do not evaluate foreign degrees or qualifications. Section 214.2(h)(4)(iii)(D) provides four different ways to establish work experience as the equivalent of required education. It also provides for the evaluation of a foreign degree as being the equivalent of a U.S. degree. International agreements and the practice in the U.S. education system and labor market recognize the existence of three competent authorities for recognition matters:1) Admitting school or higher education institution, for students with qualifications abroad 2) Hiring employer, for employees; and 3) State or territorial licensing boards, for self-employed. Many, if not most, of these competent authorities in turn depend on expert comparability recommendations prepared by independent credential evaluation services. Credential evaluation services are independent organizations. U.S. educational institutions and credential evaluation services evaluate applicants on an individual case basis, and they look for many factors in making an admission decision, not just your diplomas.  This is how evaluations are done for U.S. citizens as well.  Therefore, US and non-US citizens can both expect that different institutions and services may be evaluated differently according to their criteria. </t>
  </si>
  <si>
    <t>Recognition of academic qualifications acquired abroad</t>
  </si>
  <si>
    <t xml:space="preserve">Recognition of academic qualifications </t>
  </si>
  <si>
    <t>Family members and LPRs have same access as US citizens to education and training. The unequal treatment comes in the form of in-state tuition. H1B and H2B do not in themselves qualify holders for in-state tuition, regardless of their years of residence. The relevant legislation is at state level, where only a few have extended in-state tuition to legal-resident non-US citizens: CA, IL, NY, OK TX, UT, WA (1-year residence requirement) also KS, NB, NM, NY, WS (however requirement of graduation from state high school). In remaining states, equal access to in-state tuition is not guaranteed.</t>
  </si>
  <si>
    <t>Equality of access to study grants:
What categories of TCNs have equal access?
a. Long-term residents
b. Residents on temporary work permits (excluding seasonal)
c. Residents on family reunion permits (same as sponsor)</t>
  </si>
  <si>
    <t>Study grants</t>
  </si>
  <si>
    <t xml:space="preserve">Family members and LPRs have same access as US citizens to education and training. Given the multitude of temporary worker categories to the US, I focused on H1B and H2B. I find equal access to education and training. Both permit holders can study, while maintaining their full-time employment. </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</si>
  <si>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</si>
  <si>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</si>
  <si>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</si>
  <si>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</si>
  <si>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</si>
  <si>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</si>
  <si>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</si>
  <si>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</si>
  <si>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</si>
  <si>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</si>
  <si>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</si>
  <si>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</si>
  <si>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</si>
  <si>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some public-sector jobs are restricted to citizens Executive Order 11935</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</si>
  <si>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</si>
  <si>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</si>
  <si>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</si>
  <si>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</si>
  <si>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</si>
  <si>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</si>
  <si>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</si>
  <si>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</si>
  <si>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Assuming that residents refers to person who have formal employment authorization. 8 CFR 274</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</si>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</sst>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10"/>
      <name val="Calibri"/>
      <family val="2"/>
    </font>
    <font>
      <sz val="9"/>
      <name val="Arial"/>
      <family val="2"/>
    </font>
    <font>
      <strike/>
      <sz val="8"/>
      <name val="Arial"/>
      <family val="2"/>
    </font>
    <font>
      <sz val="8"/>
      <name val="Arial"/>
      <family val="2"/>
    </font>
    <font>
      <sz val="11"/>
      <name val="Calibri"/>
      <family val="2"/>
    </font>
    <font>
      <sz val="10"/>
      <name val="Arial"/>
      <family val="2"/>
      <charset val="238"/>
    </font>
    <font>
      <b/>
      <i/>
      <sz val="8"/>
      <name val="Arial"/>
      <family val="2"/>
    </font>
    <font>
      <sz val="11"/>
      <name val="Arial"/>
      <family val="2"/>
    </font>
    <font>
      <u/>
      <sz val="10"/>
      <color theme="10"/>
      <name val="Arial"/>
      <family val="2"/>
    </font>
    <font>
      <b/>
      <sz val="12"/>
      <name val="Arial"/>
      <family val="2"/>
    </font>
    <font>
      <u/>
      <sz val="11"/>
      <color theme="10"/>
      <name val="Calibri"/>
      <family val="2"/>
      <scheme val="minor"/>
    </font>
  </fonts>
  <fills count="15">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100">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applyNumberFormat="0" applyFill="0" applyBorder="0" applyAlignment="0" applyProtection="0">
      <alignment vertical="center"/>
    </xf>
    <xf numFmtId="0" fontId="17"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25">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7" fillId="0" borderId="0" xfId="0" applyFont="1" applyAlignment="1">
      <alignment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horizontal="center" vertical="center"/>
    </xf>
    <xf numFmtId="0" fontId="1" fillId="0" borderId="1" xfId="1"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4" fillId="0" borderId="1" xfId="0" applyFont="1" applyBorder="1" applyAlignment="1">
      <alignment horizontal="left" vertical="center" wrapText="1" readingOrder="1"/>
    </xf>
    <xf numFmtId="0" fontId="1" fillId="0" borderId="1" xfId="0" applyFont="1" applyFill="1" applyBorder="1" applyAlignment="1">
      <alignment horizontal="center" vertical="center"/>
    </xf>
    <xf numFmtId="0" fontId="1" fillId="0" borderId="1" xfId="0" applyNumberFormat="1" applyFont="1" applyFill="1" applyBorder="1" applyAlignment="1" applyProtection="1">
      <alignment horizontal="center" vertical="center" wrapText="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center" vertical="center"/>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1" fontId="1" fillId="5"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0" fontId="1" fillId="0" borderId="1" xfId="0" applyFont="1" applyBorder="1" applyAlignment="1">
      <alignment vertical="center" wrapText="1"/>
    </xf>
    <xf numFmtId="1" fontId="1" fillId="3" borderId="1" xfId="0" applyNumberFormat="1" applyFont="1" applyFill="1" applyBorder="1"/>
    <xf numFmtId="1" fontId="1" fillId="4" borderId="1" xfId="0" applyNumberFormat="1" applyFont="1" applyFill="1" applyBorder="1" applyAlignment="1">
      <alignment horizontal="center" vertical="center"/>
    </xf>
    <xf numFmtId="0" fontId="1" fillId="0" borderId="1" xfId="0" applyFont="1" applyBorder="1" applyAlignment="1">
      <alignment horizontal="center" vertical="center" wrapText="1" shrinkToFit="1"/>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2"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2" applyNumberFormat="1" applyFont="1" applyFill="1" applyBorder="1" applyAlignment="1" applyProtection="1">
      <alignment horizontal="center" vertical="center" wrapText="1"/>
    </xf>
    <xf numFmtId="0" fontId="4" fillId="0" borderId="1" xfId="0" applyFont="1" applyBorder="1" applyAlignment="1">
      <alignment wrapText="1"/>
    </xf>
    <xf numFmtId="0" fontId="1" fillId="0" borderId="1" xfId="3" applyFont="1" applyFill="1" applyBorder="1" applyAlignment="1">
      <alignment horizontal="center" vertical="center" wrapText="1"/>
    </xf>
    <xf numFmtId="1" fontId="1" fillId="0" borderId="1" xfId="0" applyNumberFormat="1" applyFont="1" applyFill="1" applyBorder="1" applyAlignment="1">
      <alignment horizontal="center" vertical="center"/>
    </xf>
    <xf numFmtId="0" fontId="1" fillId="0" borderId="4" xfId="0" applyFont="1" applyBorder="1" applyAlignment="1">
      <alignment horizontal="left" vertical="center" wrapText="1"/>
    </xf>
    <xf numFmtId="0" fontId="1" fillId="2" borderId="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0" xfId="0" applyFont="1" applyFill="1"/>
    <xf numFmtId="0" fontId="2" fillId="0" borderId="1" xfId="0" applyFont="1" applyFill="1" applyBorder="1" applyAlignment="1">
      <alignment horizontal="center" vertical="center" wrapText="1"/>
    </xf>
    <xf numFmtId="0" fontId="1" fillId="0" borderId="1" xfId="4" applyNumberFormat="1" applyFont="1" applyFill="1" applyBorder="1" applyAlignment="1" applyProtection="1">
      <alignment horizontal="center"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4" borderId="1" xfId="0" applyNumberFormat="1" applyFont="1" applyFill="1" applyBorder="1" applyAlignment="1">
      <alignment horizontal="center" vertical="center" wrapText="1"/>
    </xf>
    <xf numFmtId="0" fontId="1" fillId="0" borderId="1" xfId="5" applyNumberFormat="1" applyFont="1" applyFill="1" applyBorder="1" applyAlignment="1" applyProtection="1">
      <alignment horizontal="center" vertical="center" wrapText="1"/>
    </xf>
    <xf numFmtId="0" fontId="1" fillId="4" borderId="1" xfId="0" applyFont="1" applyFill="1" applyBorder="1" applyAlignment="1">
      <alignment vertical="center" wrapText="1"/>
    </xf>
    <xf numFmtId="0" fontId="1" fillId="3" borderId="1" xfId="0" applyNumberFormat="1" applyFont="1" applyFill="1" applyBorder="1" applyAlignment="1">
      <alignment horizontal="center" vertical="center" wrapText="1"/>
    </xf>
    <xf numFmtId="1" fontId="1" fillId="0" borderId="1" xfId="0" applyNumberFormat="1" applyFont="1" applyBorder="1" applyAlignment="1">
      <alignment horizontal="center" vertical="center"/>
    </xf>
    <xf numFmtId="1" fontId="1" fillId="0" borderId="1" xfId="0" applyNumberFormat="1" applyFont="1" applyBorder="1" applyAlignment="1">
      <alignment horizontal="center" vertical="center" wrapText="1"/>
    </xf>
    <xf numFmtId="0" fontId="1" fillId="0" borderId="1" xfId="1" applyFont="1" applyFill="1" applyBorder="1" applyAlignment="1">
      <alignment horizontal="center" vertical="center" wrapText="1"/>
    </xf>
    <xf numFmtId="0" fontId="1" fillId="0" borderId="1" xfId="6" applyFont="1" applyFill="1" applyBorder="1" applyAlignment="1">
      <alignment horizontal="center" vertical="center" wrapText="1"/>
    </xf>
    <xf numFmtId="0" fontId="12" fillId="4" borderId="1" xfId="0" applyFont="1" applyFill="1" applyBorder="1" applyAlignment="1">
      <alignment horizontal="center" vertical="center" wrapText="1"/>
    </xf>
    <xf numFmtId="0" fontId="13" fillId="3" borderId="1" xfId="0" applyNumberFormat="1" applyFont="1" applyFill="1" applyBorder="1" applyAlignment="1">
      <alignment vertical="top" wrapText="1"/>
    </xf>
    <xf numFmtId="0" fontId="14" fillId="3" borderId="1" xfId="0" applyNumberFormat="1" applyFont="1" applyFill="1" applyBorder="1" applyAlignment="1">
      <alignment wrapText="1"/>
    </xf>
    <xf numFmtId="0" fontId="1" fillId="4" borderId="1"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horizontal="center" vertical="center" wrapText="1"/>
    </xf>
    <xf numFmtId="0" fontId="14" fillId="0" borderId="1" xfId="0" applyNumberFormat="1" applyFont="1" applyFill="1" applyBorder="1" applyAlignment="1" applyProtection="1">
      <alignment horizontal="center" vertical="center" wrapText="1"/>
    </xf>
    <xf numFmtId="1" fontId="2" fillId="3" borderId="1" xfId="0" applyNumberFormat="1" applyFont="1" applyFill="1" applyBorder="1" applyAlignment="1">
      <alignment horizontal="center" vertical="center" wrapText="1"/>
    </xf>
    <xf numFmtId="0" fontId="11" fillId="3" borderId="0" xfId="0" applyFont="1" applyFill="1" applyAlignment="1">
      <alignment vertical="center" wrapText="1"/>
    </xf>
    <xf numFmtId="0" fontId="1" fillId="3" borderId="0" xfId="0" applyFont="1" applyFill="1" applyBorder="1" applyAlignment="1">
      <alignment wrapText="1"/>
    </xf>
    <xf numFmtId="0" fontId="1" fillId="3" borderId="3" xfId="0" applyFont="1" applyFill="1" applyBorder="1" applyAlignment="1">
      <alignment wrapText="1"/>
    </xf>
    <xf numFmtId="0" fontId="2" fillId="0" borderId="1" xfId="0" applyFont="1" applyBorder="1" applyAlignment="1">
      <alignment horizontal="center" vertical="center" wrapText="1"/>
    </xf>
    <xf numFmtId="1" fontId="12" fillId="2" borderId="1" xfId="0" applyNumberFormat="1" applyFont="1" applyFill="1" applyBorder="1" applyAlignment="1">
      <alignment horizontal="center" vertical="center" wrapText="1"/>
    </xf>
    <xf numFmtId="0" fontId="4" fillId="2" borderId="1" xfId="0" applyFont="1" applyFill="1" applyBorder="1" applyAlignment="1">
      <alignment wrapText="1"/>
    </xf>
    <xf numFmtId="0" fontId="1" fillId="0" borderId="1" xfId="0" applyFont="1" applyBorder="1"/>
    <xf numFmtId="0" fontId="1" fillId="0" borderId="1" xfId="7" applyFont="1" applyFill="1" applyBorder="1" applyAlignment="1" applyProtection="1">
      <alignment horizontal="center" vertical="center" wrapText="1"/>
    </xf>
    <xf numFmtId="0" fontId="1" fillId="6" borderId="1" xfId="0" applyFont="1" applyFill="1" applyBorder="1" applyAlignment="1">
      <alignment horizontal="center" vertical="center" wrapText="1"/>
    </xf>
    <xf numFmtId="1" fontId="1" fillId="6" borderId="1" xfId="0" applyNumberFormat="1" applyFont="1" applyFill="1" applyBorder="1" applyAlignment="1">
      <alignment horizontal="center" vertical="center"/>
    </xf>
    <xf numFmtId="1" fontId="2" fillId="4" borderId="1" xfId="0" applyNumberFormat="1" applyFont="1" applyFill="1" applyBorder="1" applyAlignment="1">
      <alignment horizontal="center" vertical="center" wrapText="1"/>
    </xf>
    <xf numFmtId="0" fontId="1" fillId="3" borderId="5" xfId="0" applyFont="1" applyFill="1" applyBorder="1" applyAlignment="1">
      <alignment wrapText="1"/>
    </xf>
    <xf numFmtId="0" fontId="1" fillId="0" borderId="5" xfId="0" applyFont="1" applyBorder="1" applyAlignment="1">
      <alignment wrapText="1"/>
    </xf>
    <xf numFmtId="0" fontId="6" fillId="3" borderId="5" xfId="0" applyFont="1" applyFill="1" applyBorder="1" applyAlignment="1">
      <alignment horizontal="center" vertical="center" wrapText="1"/>
    </xf>
    <xf numFmtId="0" fontId="16" fillId="2" borderId="1" xfId="0" applyNumberFormat="1" applyFont="1" applyFill="1" applyBorder="1" applyAlignment="1">
      <alignment horizontal="center" vertical="center" wrapText="1"/>
    </xf>
    <xf numFmtId="1" fontId="16"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6" fillId="2" borderId="5" xfId="0" applyFont="1" applyFill="1" applyBorder="1" applyAlignment="1">
      <alignment wrapText="1"/>
    </xf>
    <xf numFmtId="0" fontId="1" fillId="2" borderId="5" xfId="0" applyFont="1" applyFill="1" applyBorder="1" applyAlignment="1">
      <alignment wrapText="1"/>
    </xf>
    <xf numFmtId="0" fontId="16" fillId="7" borderId="1" xfId="0" applyNumberFormat="1" applyFont="1" applyFill="1" applyBorder="1" applyAlignment="1">
      <alignment vertical="top" wrapText="1"/>
    </xf>
    <xf numFmtId="0" fontId="16" fillId="8" borderId="1" xfId="0" applyNumberFormat="1" applyFont="1" applyFill="1" applyBorder="1" applyAlignment="1">
      <alignment vertical="top" wrapText="1"/>
    </xf>
    <xf numFmtId="0" fontId="16" fillId="9" borderId="1" xfId="0" applyNumberFormat="1" applyFont="1" applyFill="1" applyBorder="1" applyAlignment="1">
      <alignment vertical="top" wrapText="1"/>
    </xf>
    <xf numFmtId="0" fontId="16" fillId="10" borderId="1" xfId="0" applyNumberFormat="1" applyFont="1" applyFill="1" applyBorder="1" applyAlignment="1">
      <alignment vertical="top" wrapText="1"/>
    </xf>
    <xf numFmtId="0" fontId="16" fillId="11" borderId="1" xfId="0" applyNumberFormat="1" applyFont="1" applyFill="1" applyBorder="1" applyAlignment="1">
      <alignment vertical="top" wrapText="1"/>
    </xf>
    <xf numFmtId="0" fontId="16" fillId="12" borderId="1" xfId="0" applyNumberFormat="1" applyFont="1" applyFill="1" applyBorder="1" applyAlignment="1">
      <alignment vertical="top" wrapText="1"/>
    </xf>
    <xf numFmtId="0" fontId="16" fillId="13" borderId="6" xfId="0" applyNumberFormat="1" applyFont="1" applyFill="1" applyBorder="1" applyAlignment="1">
      <alignment vertical="top" wrapText="1"/>
    </xf>
    <xf numFmtId="0" fontId="16" fillId="13" borderId="1" xfId="0" applyNumberFormat="1" applyFont="1" applyFill="1" applyBorder="1" applyAlignment="1">
      <alignment vertical="top" wrapText="1"/>
    </xf>
    <xf numFmtId="0" fontId="16" fillId="14" borderId="5" xfId="0" applyNumberFormat="1" applyFont="1" applyFill="1" applyBorder="1" applyAlignment="1">
      <alignment vertical="top" wrapText="1"/>
    </xf>
    <xf numFmtId="1" fontId="16" fillId="14" borderId="5" xfId="0" applyNumberFormat="1" applyFont="1" applyFill="1" applyBorder="1" applyAlignment="1">
      <alignment vertical="top" wrapText="1"/>
    </xf>
    <xf numFmtId="0" fontId="6" fillId="0" borderId="1" xfId="0" applyFont="1" applyBorder="1" applyAlignment="1">
      <alignment wrapText="1"/>
    </xf>
    <xf numFmtId="0" fontId="6" fillId="0" borderId="5" xfId="0" applyFont="1" applyBorder="1" applyAlignment="1">
      <alignment wrapText="1"/>
    </xf>
  </cellXfs>
  <cellStyles count="100">
    <cellStyle name="Hipervínculo" xfId="7" builtinId="8"/>
    <cellStyle name="Hyperlink 2" xfId="8"/>
    <cellStyle name="Normal" xfId="0" builtinId="0"/>
    <cellStyle name="Normal 10" xfId="9"/>
    <cellStyle name="Normal 11" xfId="10"/>
    <cellStyle name="Normal 12" xfId="11"/>
    <cellStyle name="Normal 13" xfId="12"/>
    <cellStyle name="Normal 14" xfId="13"/>
    <cellStyle name="Normal 15" xfId="14"/>
    <cellStyle name="Normal 16" xfId="15"/>
    <cellStyle name="Normal 17" xfId="16"/>
    <cellStyle name="Normal 18" xfId="17"/>
    <cellStyle name="Normal 19" xfId="18"/>
    <cellStyle name="Normal 2" xfId="19"/>
    <cellStyle name="Normal 20" xfId="20"/>
    <cellStyle name="Normal 21" xfId="21"/>
    <cellStyle name="Normal 22" xfId="22"/>
    <cellStyle name="Normal 23" xfId="23"/>
    <cellStyle name="Normal 24" xfId="24"/>
    <cellStyle name="Normal 25" xfId="25"/>
    <cellStyle name="Normal 26" xfId="26"/>
    <cellStyle name="Normal 27" xfId="27"/>
    <cellStyle name="Normal 28" xfId="28"/>
    <cellStyle name="Normal 29" xfId="29"/>
    <cellStyle name="Normal 3" xfId="1"/>
    <cellStyle name="Normal 30" xfId="30"/>
    <cellStyle name="Normal 31" xfId="31"/>
    <cellStyle name="Normal 32" xfId="32"/>
    <cellStyle name="Normal 33" xfId="33"/>
    <cellStyle name="Normal 34" xfId="34"/>
    <cellStyle name="Normal 35" xfId="35"/>
    <cellStyle name="Normal 36" xfId="6"/>
    <cellStyle name="Normal 37" xfId="36"/>
    <cellStyle name="Normal 38" xfId="37"/>
    <cellStyle name="Normal 39" xfId="38"/>
    <cellStyle name="Normal 4" xfId="39"/>
    <cellStyle name="Normal 40" xfId="40"/>
    <cellStyle name="Normal 41" xfId="41"/>
    <cellStyle name="Normal 42" xfId="42"/>
    <cellStyle name="Normal 43" xfId="5"/>
    <cellStyle name="Normal 44" xfId="43"/>
    <cellStyle name="Normal 45" xfId="4"/>
    <cellStyle name="Normal 46" xfId="44"/>
    <cellStyle name="Normal 47" xfId="45"/>
    <cellStyle name="Normal 48" xfId="46"/>
    <cellStyle name="Normal 49" xfId="47"/>
    <cellStyle name="Normal 5" xfId="48"/>
    <cellStyle name="Normal 50" xfId="3"/>
    <cellStyle name="Normal 51" xfId="2"/>
    <cellStyle name="Normal 52" xfId="49"/>
    <cellStyle name="Normal 53" xfId="50"/>
    <cellStyle name="Normal 54" xfId="51"/>
    <cellStyle name="Normal 55" xfId="52"/>
    <cellStyle name="Normal 56" xfId="53"/>
    <cellStyle name="Normal 57" xfId="54"/>
    <cellStyle name="Normal 58" xfId="55"/>
    <cellStyle name="Normal 59" xfId="56"/>
    <cellStyle name="Normal 6" xfId="57"/>
    <cellStyle name="Normal 60" xfId="58"/>
    <cellStyle name="Normal 61" xfId="59"/>
    <cellStyle name="Normal 62" xfId="60"/>
    <cellStyle name="Normal 63" xfId="61"/>
    <cellStyle name="Normal 64" xfId="62"/>
    <cellStyle name="Normal 65" xfId="63"/>
    <cellStyle name="Normal 66" xfId="64"/>
    <cellStyle name="Normal 67" xfId="65"/>
    <cellStyle name="Normal 68" xfId="66"/>
    <cellStyle name="Normal 69" xfId="67"/>
    <cellStyle name="Normal 7" xfId="68"/>
    <cellStyle name="Normal 70" xfId="69"/>
    <cellStyle name="Normal 71" xfId="70"/>
    <cellStyle name="Normal 72" xfId="71"/>
    <cellStyle name="Normal 73" xfId="72"/>
    <cellStyle name="Normal 74" xfId="73"/>
    <cellStyle name="Normal 75" xfId="74"/>
    <cellStyle name="Normal 76" xfId="75"/>
    <cellStyle name="Normal 77" xfId="76"/>
    <cellStyle name="Normal 78" xfId="77"/>
    <cellStyle name="Normal 79" xfId="78"/>
    <cellStyle name="Normal 8" xfId="79"/>
    <cellStyle name="Normal 80" xfId="80"/>
    <cellStyle name="Normal 81" xfId="81"/>
    <cellStyle name="Normal 82" xfId="82"/>
    <cellStyle name="Normal 83" xfId="83"/>
    <cellStyle name="Normal 84" xfId="84"/>
    <cellStyle name="Normal 85" xfId="85"/>
    <cellStyle name="Normal 86" xfId="86"/>
    <cellStyle name="Normal 87" xfId="87"/>
    <cellStyle name="Normal 88" xfId="88"/>
    <cellStyle name="Normal 89" xfId="89"/>
    <cellStyle name="Normal 9" xfId="90"/>
    <cellStyle name="Normal 90" xfId="91"/>
    <cellStyle name="Normal 91" xfId="92"/>
    <cellStyle name="Normal 92" xfId="93"/>
    <cellStyle name="Normal 93" xfId="94"/>
    <cellStyle name="Normal 95" xfId="95"/>
    <cellStyle name="Normal 96" xfId="96"/>
    <cellStyle name="Normal 97" xfId="97"/>
    <cellStyle name="Normal 98" xfId="98"/>
    <cellStyle name="Normal 99" xfI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2"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24" t="s">
        <v>1176</v>
      </c>
      <c r="B1" s="124" t="s">
        <v>1175</v>
      </c>
      <c r="C1" s="123" t="s">
        <v>1174</v>
      </c>
      <c r="D1" s="123" t="s">
        <v>1173</v>
      </c>
      <c r="E1" s="123" t="s">
        <v>1172</v>
      </c>
      <c r="F1" s="123" t="s">
        <v>1171</v>
      </c>
      <c r="G1" s="123" t="s">
        <v>1170</v>
      </c>
      <c r="H1" s="123" t="s">
        <v>1169</v>
      </c>
      <c r="I1" s="123" t="s">
        <v>1168</v>
      </c>
      <c r="J1" s="122" t="s">
        <v>1167</v>
      </c>
      <c r="K1" s="121" t="s">
        <v>1166</v>
      </c>
      <c r="L1" s="120" t="s">
        <v>1165</v>
      </c>
      <c r="M1" s="119" t="s">
        <v>1164</v>
      </c>
      <c r="N1" s="118" t="s">
        <v>1163</v>
      </c>
      <c r="O1" s="118" t="s">
        <v>1162</v>
      </c>
      <c r="P1" s="117" t="s">
        <v>1161</v>
      </c>
      <c r="Q1" s="117" t="s">
        <v>1160</v>
      </c>
      <c r="R1" s="116" t="s">
        <v>1159</v>
      </c>
      <c r="S1" s="116" t="s">
        <v>1158</v>
      </c>
      <c r="T1" s="115" t="s">
        <v>1157</v>
      </c>
      <c r="U1" s="115" t="s">
        <v>1156</v>
      </c>
      <c r="V1" s="114" t="s">
        <v>1155</v>
      </c>
      <c r="W1" s="114" t="s">
        <v>1154</v>
      </c>
      <c r="X1" s="113" t="s">
        <v>1153</v>
      </c>
      <c r="Y1" s="113" t="s">
        <v>1152</v>
      </c>
    </row>
    <row r="2" spans="1:25" s="61" customFormat="1" ht="66.75" customHeight="1" x14ac:dyDescent="0.25">
      <c r="A2" s="111"/>
      <c r="B2" s="111" t="s">
        <v>1151</v>
      </c>
      <c r="C2" s="110"/>
      <c r="D2" s="110"/>
      <c r="E2" s="110"/>
      <c r="F2" s="110"/>
      <c r="G2" s="110"/>
      <c r="H2" s="110"/>
      <c r="I2" s="110"/>
      <c r="J2" s="109">
        <f>AVERAGE(J5,J30,J73,J106,J146,J176,J217)</f>
        <v>61.977040816326529</v>
      </c>
      <c r="K2" s="108"/>
      <c r="L2" s="109">
        <f>AVERAGE(L5,L30,L73,L106,L146,L176,L217)</f>
        <v>61.619897959183675</v>
      </c>
      <c r="M2" s="108"/>
      <c r="N2" s="109">
        <f>AVERAGE(N5,N30,N73,N106,N146,N176,N217)</f>
        <v>61.492346938775519</v>
      </c>
      <c r="O2" s="108"/>
      <c r="P2" s="109">
        <f>AVERAGE(P5,P30,P73,P106,P146,P176,P217)</f>
        <v>61.492346938775519</v>
      </c>
      <c r="Q2" s="108"/>
      <c r="R2" s="109">
        <f>AVERAGE(R5,R30,R73,R106,R146,R176,R217)</f>
        <v>61.492346938775519</v>
      </c>
      <c r="S2" s="108"/>
      <c r="T2" s="109"/>
      <c r="U2" s="108"/>
      <c r="V2" s="109"/>
      <c r="W2" s="108"/>
      <c r="X2" s="109"/>
      <c r="Y2" s="108"/>
    </row>
    <row r="3" spans="1:25" s="9" customFormat="1" ht="66.75" customHeight="1" x14ac:dyDescent="0.25">
      <c r="A3" s="111"/>
      <c r="B3" s="112" t="s">
        <v>1150</v>
      </c>
      <c r="C3" s="110"/>
      <c r="D3" s="110"/>
      <c r="E3" s="110"/>
      <c r="F3" s="110"/>
      <c r="G3" s="110"/>
      <c r="H3" s="110"/>
      <c r="I3" s="110"/>
      <c r="J3" s="109">
        <f>AVERAGE(J5,J30,J73,J106,J146,J176,J217,J250)</f>
        <v>62.858382936507937</v>
      </c>
      <c r="K3" s="108"/>
      <c r="L3" s="109"/>
      <c r="M3" s="108"/>
      <c r="N3" s="109"/>
      <c r="O3" s="108"/>
      <c r="P3" s="109"/>
      <c r="Q3" s="108"/>
      <c r="R3" s="109"/>
      <c r="S3" s="108"/>
      <c r="T3" s="109"/>
      <c r="U3" s="108"/>
      <c r="V3" s="109"/>
      <c r="W3" s="108"/>
      <c r="X3" s="109"/>
      <c r="Y3" s="108"/>
    </row>
    <row r="4" spans="1:25" s="61" customFormat="1" ht="66.75" customHeight="1" x14ac:dyDescent="0.25">
      <c r="A4" s="111"/>
      <c r="B4" s="111"/>
      <c r="C4" s="110"/>
      <c r="D4" s="15"/>
      <c r="E4" s="15"/>
      <c r="F4" s="110"/>
      <c r="G4" s="110"/>
      <c r="H4" s="110"/>
      <c r="I4" s="110"/>
      <c r="J4" s="109"/>
      <c r="K4" s="108"/>
      <c r="L4" s="109"/>
      <c r="M4" s="108"/>
      <c r="N4" s="109"/>
      <c r="O4" s="108"/>
      <c r="P4" s="109"/>
      <c r="Q4" s="108"/>
      <c r="R4" s="109"/>
      <c r="S4" s="108"/>
      <c r="T4" s="109"/>
      <c r="U4" s="108"/>
      <c r="V4" s="109"/>
      <c r="W4" s="108"/>
      <c r="X4" s="109"/>
      <c r="Y4" s="108"/>
    </row>
    <row r="5" spans="1:25" s="51" customFormat="1" ht="104.25" customHeight="1" x14ac:dyDescent="0.25">
      <c r="A5" s="19"/>
      <c r="B5" s="20" t="s">
        <v>1149</v>
      </c>
      <c r="C5" s="19"/>
      <c r="D5" s="19"/>
      <c r="E5" s="19"/>
      <c r="F5" s="54" t="s">
        <v>1148</v>
      </c>
      <c r="G5" s="19"/>
      <c r="H5" s="19"/>
      <c r="I5" s="19"/>
      <c r="J5" s="53">
        <f>AVERAGE(J6,J12,J19,J25)</f>
        <v>66.875</v>
      </c>
      <c r="K5" s="52"/>
      <c r="L5" s="53">
        <f>AVERAGE(L6,L12,L19,L25)</f>
        <v>64.375</v>
      </c>
      <c r="M5" s="52"/>
      <c r="N5" s="53">
        <f>AVERAGE(N6,N12,N19,N25)</f>
        <v>64.375</v>
      </c>
      <c r="O5" s="52"/>
      <c r="P5" s="53">
        <f>AVERAGE(P6,P12,P19,P25)</f>
        <v>64.375</v>
      </c>
      <c r="Q5" s="52"/>
      <c r="R5" s="53">
        <f>AVERAGE(R6,R12,R19,R25)</f>
        <v>64.375</v>
      </c>
      <c r="S5" s="52"/>
      <c r="T5" s="53" t="e">
        <f>AVERAGE(T6,T12,T19,T25)</f>
        <v>#DIV/0!</v>
      </c>
      <c r="U5" s="52"/>
      <c r="V5" s="18" t="e">
        <f>AVERAGE(V6,V12,V19,V25)</f>
        <v>#DIV/0!</v>
      </c>
      <c r="W5" s="17"/>
      <c r="X5" s="53" t="e">
        <f>AVERAGE(X6,X12,X19,X25)</f>
        <v>#DIV/0!</v>
      </c>
      <c r="Y5" s="52"/>
    </row>
    <row r="6" spans="1:25" s="51" customFormat="1" ht="104.25" customHeight="1" x14ac:dyDescent="0.25">
      <c r="A6" s="19"/>
      <c r="B6" s="107"/>
      <c r="C6" s="20" t="s">
        <v>1147</v>
      </c>
      <c r="D6" s="19"/>
      <c r="E6" s="19"/>
      <c r="F6" s="54" t="s">
        <v>1146</v>
      </c>
      <c r="G6" s="19"/>
      <c r="H6" s="19"/>
      <c r="I6" s="19"/>
      <c r="J6" s="53">
        <f>AVERAGE(J7:J11)</f>
        <v>100</v>
      </c>
      <c r="K6" s="52"/>
      <c r="L6" s="52">
        <f>AVERAGE(L7:L11)</f>
        <v>100</v>
      </c>
      <c r="M6" s="52"/>
      <c r="N6" s="52">
        <f>AVERAGE(N7:N11)</f>
        <v>100</v>
      </c>
      <c r="O6" s="52"/>
      <c r="P6" s="52">
        <f>AVERAGE(P7:P11)</f>
        <v>100</v>
      </c>
      <c r="Q6" s="52"/>
      <c r="R6" s="52">
        <f>AVERAGE(R7:R11)</f>
        <v>100</v>
      </c>
      <c r="S6" s="52"/>
      <c r="T6" s="52" t="e">
        <f>AVERAGE(T7:T11)</f>
        <v>#DIV/0!</v>
      </c>
      <c r="U6" s="52"/>
      <c r="V6" s="17" t="e">
        <f>AVERAGE(V7:V11)</f>
        <v>#DIV/0!</v>
      </c>
      <c r="W6" s="17"/>
      <c r="X6" s="52" t="e">
        <f>AVERAGE(X7:X11)</f>
        <v>#DIV/0!</v>
      </c>
      <c r="Y6" s="52"/>
    </row>
    <row r="7" spans="1:25" ht="284.25" customHeight="1" x14ac:dyDescent="0.25">
      <c r="A7" s="4">
        <v>1</v>
      </c>
      <c r="B7" s="106"/>
      <c r="C7" s="4"/>
      <c r="D7" s="8" t="s">
        <v>1145</v>
      </c>
      <c r="E7" s="8"/>
      <c r="F7" s="7" t="s">
        <v>1144</v>
      </c>
      <c r="G7" s="7" t="s">
        <v>1069</v>
      </c>
      <c r="H7" s="7" t="s">
        <v>1068</v>
      </c>
      <c r="I7" s="7" t="s">
        <v>1067</v>
      </c>
      <c r="J7" s="83">
        <v>100</v>
      </c>
      <c r="K7" s="31" t="s">
        <v>1143</v>
      </c>
      <c r="L7" s="83">
        <v>100</v>
      </c>
      <c r="M7" s="5"/>
      <c r="N7" s="83">
        <v>100</v>
      </c>
      <c r="O7" s="5"/>
      <c r="P7" s="83">
        <v>100</v>
      </c>
      <c r="Q7" s="5"/>
      <c r="R7" s="83">
        <v>100</v>
      </c>
      <c r="S7" s="5"/>
      <c r="T7" s="83"/>
      <c r="U7" s="5"/>
      <c r="V7" s="84"/>
      <c r="W7" s="5"/>
      <c r="X7" s="83"/>
      <c r="Y7" s="5"/>
    </row>
    <row r="8" spans="1:25" ht="75" x14ac:dyDescent="0.25">
      <c r="A8" s="4">
        <v>2</v>
      </c>
      <c r="B8" s="106"/>
      <c r="C8" s="4"/>
      <c r="D8" s="8" t="s">
        <v>1142</v>
      </c>
      <c r="E8" s="8"/>
      <c r="F8" s="7" t="s">
        <v>1141</v>
      </c>
      <c r="G8" s="7" t="s">
        <v>1140</v>
      </c>
      <c r="H8" s="7" t="s">
        <v>1128</v>
      </c>
      <c r="I8" s="7" t="s">
        <v>1127</v>
      </c>
      <c r="J8" s="83">
        <v>100</v>
      </c>
      <c r="K8" s="5"/>
      <c r="L8" s="83">
        <v>100</v>
      </c>
      <c r="M8" s="5"/>
      <c r="N8" s="83">
        <v>100</v>
      </c>
      <c r="O8" s="5"/>
      <c r="P8" s="83">
        <v>100</v>
      </c>
      <c r="Q8" s="5"/>
      <c r="R8" s="83">
        <v>100</v>
      </c>
      <c r="S8" s="5"/>
      <c r="T8" s="83"/>
      <c r="U8" s="5"/>
      <c r="V8" s="26"/>
      <c r="W8" s="25"/>
      <c r="X8" s="83"/>
      <c r="Y8" s="5"/>
    </row>
    <row r="9" spans="1:25" ht="180" x14ac:dyDescent="0.25">
      <c r="A9" s="4">
        <v>3</v>
      </c>
      <c r="B9" s="106"/>
      <c r="C9" s="4"/>
      <c r="D9" s="8" t="s">
        <v>1139</v>
      </c>
      <c r="E9" s="8"/>
      <c r="F9" s="7" t="s">
        <v>1138</v>
      </c>
      <c r="G9" s="7" t="s">
        <v>1137</v>
      </c>
      <c r="H9" s="7" t="s">
        <v>1136</v>
      </c>
      <c r="I9" s="7" t="s">
        <v>1135</v>
      </c>
      <c r="J9" s="83">
        <v>100</v>
      </c>
      <c r="K9" s="65" t="s">
        <v>1134</v>
      </c>
      <c r="L9" s="83">
        <v>100</v>
      </c>
      <c r="M9" s="5"/>
      <c r="N9" s="83">
        <v>100</v>
      </c>
      <c r="O9" s="5"/>
      <c r="P9" s="83">
        <v>100</v>
      </c>
      <c r="Q9" s="5"/>
      <c r="R9" s="83">
        <v>100</v>
      </c>
      <c r="S9" s="5"/>
      <c r="T9" s="83"/>
      <c r="U9" s="5"/>
      <c r="V9" s="5"/>
      <c r="W9" s="5"/>
      <c r="X9" s="83"/>
      <c r="Y9" s="5"/>
    </row>
    <row r="10" spans="1:25" ht="165" x14ac:dyDescent="0.25">
      <c r="A10" s="4">
        <v>4</v>
      </c>
      <c r="B10" s="106"/>
      <c r="C10" s="4"/>
      <c r="D10" s="8" t="s">
        <v>1133</v>
      </c>
      <c r="E10" s="8"/>
      <c r="F10" s="7" t="s">
        <v>1132</v>
      </c>
      <c r="G10" s="7" t="s">
        <v>1069</v>
      </c>
      <c r="H10" s="7" t="s">
        <v>1068</v>
      </c>
      <c r="I10" s="7" t="s">
        <v>1067</v>
      </c>
      <c r="J10" s="83">
        <v>100</v>
      </c>
      <c r="K10" s="5"/>
      <c r="L10" s="83">
        <v>100</v>
      </c>
      <c r="M10" s="5"/>
      <c r="N10" s="83">
        <v>100</v>
      </c>
      <c r="O10" s="5"/>
      <c r="P10" s="83">
        <v>100</v>
      </c>
      <c r="Q10" s="5"/>
      <c r="R10" s="83">
        <v>100</v>
      </c>
      <c r="S10" s="5"/>
      <c r="T10" s="83"/>
      <c r="U10" s="5"/>
      <c r="V10" s="5"/>
      <c r="W10" s="5"/>
      <c r="X10" s="83"/>
      <c r="Y10" s="5"/>
    </row>
    <row r="11" spans="1:25" ht="75" x14ac:dyDescent="0.25">
      <c r="A11" s="4">
        <v>5</v>
      </c>
      <c r="B11" s="106"/>
      <c r="C11" s="4"/>
      <c r="D11" s="8" t="s">
        <v>1131</v>
      </c>
      <c r="E11" s="8"/>
      <c r="F11" s="7" t="s">
        <v>1130</v>
      </c>
      <c r="G11" s="7" t="s">
        <v>1129</v>
      </c>
      <c r="H11" s="7" t="s">
        <v>1128</v>
      </c>
      <c r="I11" s="7" t="s">
        <v>1127</v>
      </c>
      <c r="J11" s="83">
        <v>100</v>
      </c>
      <c r="K11" s="5"/>
      <c r="L11" s="83">
        <v>100</v>
      </c>
      <c r="M11" s="5"/>
      <c r="N11" s="83">
        <v>100</v>
      </c>
      <c r="O11" s="5"/>
      <c r="P11" s="83">
        <v>100</v>
      </c>
      <c r="Q11" s="5"/>
      <c r="R11" s="83">
        <v>100</v>
      </c>
      <c r="S11" s="5"/>
      <c r="T11" s="83"/>
      <c r="U11" s="5"/>
      <c r="V11" s="5"/>
      <c r="W11" s="5"/>
      <c r="X11" s="83"/>
      <c r="Y11" s="5"/>
    </row>
    <row r="12" spans="1:25" s="51" customFormat="1" ht="45" x14ac:dyDescent="0.25">
      <c r="A12" s="19"/>
      <c r="B12" s="105"/>
      <c r="C12" s="20" t="s">
        <v>1126</v>
      </c>
      <c r="D12" s="20"/>
      <c r="E12" s="20"/>
      <c r="F12" s="54" t="s">
        <v>1125</v>
      </c>
      <c r="G12" s="54"/>
      <c r="H12" s="54"/>
      <c r="I12" s="54"/>
      <c r="J12" s="53">
        <f>AVERAGE(J13:J18)</f>
        <v>75</v>
      </c>
      <c r="K12" s="52"/>
      <c r="L12" s="53">
        <f>AVERAGE(L13:L18)</f>
        <v>75</v>
      </c>
      <c r="M12" s="52"/>
      <c r="N12" s="53">
        <f>AVERAGE(N13:N18)</f>
        <v>75</v>
      </c>
      <c r="O12" s="52"/>
      <c r="P12" s="53">
        <f>AVERAGE(P13:P18)</f>
        <v>75</v>
      </c>
      <c r="Q12" s="52"/>
      <c r="R12" s="53">
        <f>AVERAGE(R13:R18)</f>
        <v>75</v>
      </c>
      <c r="S12" s="52"/>
      <c r="T12" s="53"/>
      <c r="U12" s="52"/>
      <c r="V12" s="18" t="e">
        <f>AVERAGE(V13:V18)</f>
        <v>#DIV/0!</v>
      </c>
      <c r="W12" s="17"/>
      <c r="X12" s="53"/>
      <c r="Y12" s="52"/>
    </row>
    <row r="13" spans="1:25" ht="135" x14ac:dyDescent="0.25">
      <c r="A13" s="4">
        <v>6</v>
      </c>
      <c r="B13" s="4"/>
      <c r="C13" s="4"/>
      <c r="D13" s="8" t="s">
        <v>1124</v>
      </c>
      <c r="E13" s="8"/>
      <c r="F13" s="7" t="s">
        <v>1123</v>
      </c>
      <c r="G13" s="7" t="s">
        <v>1069</v>
      </c>
      <c r="H13" s="7" t="s">
        <v>1068</v>
      </c>
      <c r="I13" s="7" t="s">
        <v>1067</v>
      </c>
      <c r="J13" s="83">
        <v>100</v>
      </c>
      <c r="K13" s="5"/>
      <c r="L13" s="83">
        <v>100</v>
      </c>
      <c r="M13" s="5"/>
      <c r="N13" s="83">
        <v>100</v>
      </c>
      <c r="O13" s="5"/>
      <c r="P13" s="83">
        <v>100</v>
      </c>
      <c r="Q13" s="5"/>
      <c r="R13" s="83">
        <v>100</v>
      </c>
      <c r="S13" s="5"/>
      <c r="T13" s="83"/>
      <c r="U13" s="5"/>
      <c r="V13" s="65"/>
      <c r="W13" s="65"/>
      <c r="X13" s="83"/>
      <c r="Y13" s="5"/>
    </row>
    <row r="14" spans="1:25" ht="135" x14ac:dyDescent="0.25">
      <c r="A14" s="4">
        <v>7</v>
      </c>
      <c r="B14" s="4"/>
      <c r="C14" s="4"/>
      <c r="D14" s="8" t="s">
        <v>1122</v>
      </c>
      <c r="E14" s="8"/>
      <c r="F14" s="7" t="s">
        <v>1121</v>
      </c>
      <c r="G14" s="7" t="s">
        <v>1069</v>
      </c>
      <c r="H14" s="7" t="s">
        <v>1068</v>
      </c>
      <c r="I14" s="7" t="s">
        <v>1067</v>
      </c>
      <c r="J14" s="69">
        <v>100</v>
      </c>
      <c r="K14" s="31" t="s">
        <v>1120</v>
      </c>
      <c r="L14" s="69">
        <v>100</v>
      </c>
      <c r="M14" s="65"/>
      <c r="N14" s="69">
        <v>100</v>
      </c>
      <c r="O14" s="65"/>
      <c r="P14" s="69">
        <v>100</v>
      </c>
      <c r="Q14" s="65"/>
      <c r="R14" s="69">
        <v>100</v>
      </c>
      <c r="S14" s="31"/>
      <c r="T14" s="69"/>
      <c r="U14" s="65"/>
      <c r="V14" s="104"/>
      <c r="W14" s="25"/>
      <c r="X14" s="103"/>
      <c r="Y14" s="102"/>
    </row>
    <row r="15" spans="1:25" ht="240" x14ac:dyDescent="0.25">
      <c r="A15" s="4">
        <v>8</v>
      </c>
      <c r="B15" s="4"/>
      <c r="C15" s="4"/>
      <c r="D15" s="8" t="s">
        <v>1119</v>
      </c>
      <c r="E15" s="8"/>
      <c r="F15" s="7" t="s">
        <v>1118</v>
      </c>
      <c r="G15" s="7" t="s">
        <v>1069</v>
      </c>
      <c r="H15" s="7" t="s">
        <v>1068</v>
      </c>
      <c r="I15" s="7" t="s">
        <v>1067</v>
      </c>
      <c r="J15" s="59">
        <v>50</v>
      </c>
      <c r="K15" s="5" t="s">
        <v>1117</v>
      </c>
      <c r="L15" s="59">
        <v>50</v>
      </c>
      <c r="M15" s="5"/>
      <c r="N15" s="59">
        <v>50</v>
      </c>
      <c r="O15" s="5"/>
      <c r="P15" s="59">
        <v>50</v>
      </c>
      <c r="Q15" s="5"/>
      <c r="R15" s="59">
        <v>50</v>
      </c>
      <c r="S15" s="5"/>
      <c r="T15" s="59"/>
      <c r="U15" s="5"/>
      <c r="V15" s="104"/>
      <c r="W15" s="25"/>
      <c r="X15" s="59"/>
      <c r="Y15" s="5"/>
    </row>
    <row r="16" spans="1:25" ht="409.5" x14ac:dyDescent="0.25">
      <c r="A16" s="4">
        <v>9</v>
      </c>
      <c r="B16" s="4"/>
      <c r="C16" s="4"/>
      <c r="D16" s="8" t="s">
        <v>1116</v>
      </c>
      <c r="E16" s="8"/>
      <c r="F16" s="7" t="s">
        <v>1115</v>
      </c>
      <c r="G16" s="7" t="s">
        <v>1111</v>
      </c>
      <c r="H16" s="7" t="s">
        <v>1106</v>
      </c>
      <c r="I16" s="7" t="s">
        <v>1110</v>
      </c>
      <c r="J16" s="83">
        <v>100</v>
      </c>
      <c r="K16" s="25" t="s">
        <v>1114</v>
      </c>
      <c r="L16" s="83">
        <v>100</v>
      </c>
      <c r="M16" s="5"/>
      <c r="N16" s="83">
        <v>100</v>
      </c>
      <c r="O16" s="5"/>
      <c r="P16" s="83">
        <v>100</v>
      </c>
      <c r="Q16" s="5"/>
      <c r="R16" s="83">
        <v>100</v>
      </c>
      <c r="S16" s="5"/>
      <c r="T16" s="83"/>
      <c r="U16" s="5"/>
      <c r="V16" s="26"/>
      <c r="W16" s="25"/>
      <c r="X16" s="83"/>
      <c r="Y16" s="5"/>
    </row>
    <row r="17" spans="1:25" ht="135" x14ac:dyDescent="0.25">
      <c r="A17" s="4">
        <v>10</v>
      </c>
      <c r="B17" s="4"/>
      <c r="C17" s="4"/>
      <c r="D17" s="8" t="s">
        <v>1113</v>
      </c>
      <c r="E17" s="8"/>
      <c r="F17" s="7" t="s">
        <v>1112</v>
      </c>
      <c r="G17" s="7" t="s">
        <v>1111</v>
      </c>
      <c r="H17" s="7" t="s">
        <v>1106</v>
      </c>
      <c r="I17" s="7" t="s">
        <v>1110</v>
      </c>
      <c r="J17" s="59">
        <v>100</v>
      </c>
      <c r="K17" s="25"/>
      <c r="L17" s="59">
        <v>100</v>
      </c>
      <c r="M17" s="25"/>
      <c r="N17" s="59">
        <v>100</v>
      </c>
      <c r="O17" s="25"/>
      <c r="P17" s="59">
        <v>100</v>
      </c>
      <c r="Q17" s="25"/>
      <c r="R17" s="59">
        <v>100</v>
      </c>
      <c r="S17" s="25"/>
      <c r="T17" s="59"/>
      <c r="U17" s="25"/>
      <c r="V17" s="26"/>
      <c r="W17" s="25"/>
      <c r="X17" s="59"/>
      <c r="Y17" s="25"/>
    </row>
    <row r="18" spans="1:25" ht="75" x14ac:dyDescent="0.25">
      <c r="A18" s="4">
        <v>11</v>
      </c>
      <c r="B18" s="4"/>
      <c r="C18" s="4"/>
      <c r="D18" s="8" t="s">
        <v>1109</v>
      </c>
      <c r="E18" s="8"/>
      <c r="F18" s="7" t="s">
        <v>1108</v>
      </c>
      <c r="G18" s="7" t="s">
        <v>1107</v>
      </c>
      <c r="H18" s="7" t="s">
        <v>1106</v>
      </c>
      <c r="I18" s="7" t="s">
        <v>1105</v>
      </c>
      <c r="J18" s="59">
        <v>0</v>
      </c>
      <c r="K18" s="25"/>
      <c r="L18" s="59">
        <v>0</v>
      </c>
      <c r="M18" s="25"/>
      <c r="N18" s="59">
        <v>0</v>
      </c>
      <c r="O18" s="25"/>
      <c r="P18" s="59">
        <v>0</v>
      </c>
      <c r="Q18" s="25"/>
      <c r="R18" s="59">
        <v>0</v>
      </c>
      <c r="S18" s="25"/>
      <c r="T18" s="59"/>
      <c r="U18" s="25"/>
      <c r="V18" s="26"/>
      <c r="W18" s="25"/>
      <c r="X18" s="59"/>
      <c r="Y18" s="25"/>
    </row>
    <row r="19" spans="1:25" s="51" customFormat="1" ht="87" customHeight="1" x14ac:dyDescent="0.25">
      <c r="A19" s="19"/>
      <c r="B19" s="19"/>
      <c r="C19" s="20" t="s">
        <v>1104</v>
      </c>
      <c r="D19" s="20"/>
      <c r="E19" s="20"/>
      <c r="F19" s="54" t="s">
        <v>1103</v>
      </c>
      <c r="G19" s="54"/>
      <c r="H19" s="54"/>
      <c r="I19" s="54"/>
      <c r="J19" s="53">
        <f>AVERAGE(J20:J24)</f>
        <v>30</v>
      </c>
      <c r="K19" s="52"/>
      <c r="L19" s="53">
        <f>AVERAGE(L20:L24)</f>
        <v>20</v>
      </c>
      <c r="M19" s="52"/>
      <c r="N19" s="53">
        <f>AVERAGE(N20:N24)</f>
        <v>20</v>
      </c>
      <c r="O19" s="52"/>
      <c r="P19" s="53">
        <f>AVERAGE(P20:P24)</f>
        <v>20</v>
      </c>
      <c r="Q19" s="52"/>
      <c r="R19" s="53">
        <f>AVERAGE(R20:R24)</f>
        <v>20</v>
      </c>
      <c r="S19" s="52"/>
      <c r="T19" s="53"/>
      <c r="U19" s="52"/>
      <c r="V19" s="17" t="e">
        <f>AVERAGE(V20:V24)</f>
        <v>#DIV/0!</v>
      </c>
      <c r="W19" s="17"/>
      <c r="X19" s="52"/>
      <c r="Y19" s="52"/>
    </row>
    <row r="20" spans="1:25" ht="315" x14ac:dyDescent="0.25">
      <c r="A20" s="4">
        <v>12</v>
      </c>
      <c r="B20" s="4"/>
      <c r="D20" s="8" t="s">
        <v>1102</v>
      </c>
      <c r="E20" s="8"/>
      <c r="F20" s="7" t="s">
        <v>1101</v>
      </c>
      <c r="G20" s="7" t="s">
        <v>226</v>
      </c>
      <c r="H20" s="7" t="s">
        <v>1100</v>
      </c>
      <c r="I20" s="7" t="s">
        <v>61</v>
      </c>
      <c r="J20" s="26">
        <v>0</v>
      </c>
      <c r="K20" s="31" t="s">
        <v>1099</v>
      </c>
      <c r="L20" s="26">
        <v>0</v>
      </c>
      <c r="M20" s="25"/>
      <c r="N20" s="26">
        <v>0</v>
      </c>
      <c r="O20" s="25"/>
      <c r="P20" s="26">
        <v>0</v>
      </c>
      <c r="Q20" s="25"/>
      <c r="R20" s="26">
        <v>0</v>
      </c>
      <c r="S20" s="25"/>
      <c r="T20" s="26"/>
      <c r="U20" s="25"/>
      <c r="V20" s="26"/>
      <c r="W20" s="25"/>
      <c r="X20" s="26"/>
      <c r="Y20" s="25"/>
    </row>
    <row r="21" spans="1:25" ht="360" x14ac:dyDescent="0.25">
      <c r="A21" s="4">
        <v>13</v>
      </c>
      <c r="B21" s="4"/>
      <c r="C21" s="4"/>
      <c r="D21" s="8" t="s">
        <v>1098</v>
      </c>
      <c r="E21" s="8"/>
      <c r="F21" s="7" t="s">
        <v>1097</v>
      </c>
      <c r="G21" s="7" t="s">
        <v>1096</v>
      </c>
      <c r="H21" s="7" t="s">
        <v>1095</v>
      </c>
      <c r="I21" s="7" t="s">
        <v>1089</v>
      </c>
      <c r="J21" s="59">
        <v>50</v>
      </c>
      <c r="K21" s="25" t="s">
        <v>1094</v>
      </c>
      <c r="L21" s="59">
        <v>0</v>
      </c>
      <c r="M21" s="25"/>
      <c r="N21" s="59">
        <v>0</v>
      </c>
      <c r="O21" s="25"/>
      <c r="P21" s="59">
        <v>0</v>
      </c>
      <c r="Q21" s="25"/>
      <c r="R21" s="59">
        <v>0</v>
      </c>
      <c r="S21" s="25"/>
      <c r="T21" s="59"/>
      <c r="U21" s="25"/>
      <c r="V21" s="26"/>
      <c r="W21" s="25"/>
      <c r="X21" s="59"/>
      <c r="Y21" s="25"/>
    </row>
    <row r="22" spans="1:25" ht="135" x14ac:dyDescent="0.25">
      <c r="A22" s="4">
        <v>14</v>
      </c>
      <c r="B22" s="4"/>
      <c r="C22" s="4"/>
      <c r="D22" s="8" t="s">
        <v>1093</v>
      </c>
      <c r="E22" s="8"/>
      <c r="F22" s="7" t="s">
        <v>1092</v>
      </c>
      <c r="G22" s="7" t="s">
        <v>1091</v>
      </c>
      <c r="H22" s="7" t="s">
        <v>1090</v>
      </c>
      <c r="I22" s="7" t="s">
        <v>1089</v>
      </c>
      <c r="J22" s="59">
        <v>0</v>
      </c>
      <c r="K22" s="25"/>
      <c r="L22" s="59">
        <v>0</v>
      </c>
      <c r="M22" s="25"/>
      <c r="N22" s="59">
        <v>0</v>
      </c>
      <c r="O22" s="25"/>
      <c r="P22" s="59">
        <v>0</v>
      </c>
      <c r="Q22" s="25"/>
      <c r="R22" s="59">
        <v>0</v>
      </c>
      <c r="S22" s="25"/>
      <c r="T22" s="59"/>
      <c r="U22" s="25"/>
      <c r="V22" s="25"/>
      <c r="W22" s="25"/>
      <c r="X22" s="59"/>
      <c r="Y22" s="25"/>
    </row>
    <row r="23" spans="1:25" ht="135" x14ac:dyDescent="0.25">
      <c r="A23" s="4">
        <v>15</v>
      </c>
      <c r="B23" s="4"/>
      <c r="C23" s="4"/>
      <c r="D23" s="8" t="s">
        <v>1088</v>
      </c>
      <c r="E23" s="8"/>
      <c r="F23" s="7" t="s">
        <v>1087</v>
      </c>
      <c r="G23" s="7" t="s">
        <v>1086</v>
      </c>
      <c r="H23" s="7" t="s">
        <v>1085</v>
      </c>
      <c r="I23" s="7" t="s">
        <v>1084</v>
      </c>
      <c r="J23" s="59">
        <v>50</v>
      </c>
      <c r="K23" s="31" t="s">
        <v>1083</v>
      </c>
      <c r="L23" s="59">
        <v>50</v>
      </c>
      <c r="M23" s="25"/>
      <c r="N23" s="59">
        <v>50</v>
      </c>
      <c r="O23" s="25"/>
      <c r="P23" s="59">
        <v>50</v>
      </c>
      <c r="Q23" s="25"/>
      <c r="R23" s="59">
        <v>50</v>
      </c>
      <c r="S23" s="25"/>
      <c r="T23" s="59"/>
      <c r="U23" s="25"/>
      <c r="V23" s="25"/>
      <c r="W23" s="25"/>
      <c r="X23" s="59"/>
      <c r="Y23" s="25"/>
    </row>
    <row r="24" spans="1:25" ht="135" x14ac:dyDescent="0.25">
      <c r="A24" s="4">
        <v>16</v>
      </c>
      <c r="B24" s="4"/>
      <c r="C24" s="4"/>
      <c r="D24" s="8" t="s">
        <v>1082</v>
      </c>
      <c r="E24" s="8"/>
      <c r="F24" s="7" t="s">
        <v>1081</v>
      </c>
      <c r="G24" s="7" t="s">
        <v>664</v>
      </c>
      <c r="H24" s="7" t="s">
        <v>663</v>
      </c>
      <c r="I24" s="7" t="s">
        <v>662</v>
      </c>
      <c r="J24" s="59">
        <v>50</v>
      </c>
      <c r="K24" s="25"/>
      <c r="L24" s="59">
        <v>50</v>
      </c>
      <c r="M24" s="25"/>
      <c r="N24" s="59">
        <v>50</v>
      </c>
      <c r="O24" s="25"/>
      <c r="P24" s="59">
        <v>50</v>
      </c>
      <c r="Q24" s="25"/>
      <c r="R24" s="59">
        <v>50</v>
      </c>
      <c r="S24" s="25"/>
      <c r="T24" s="59"/>
      <c r="U24" s="25"/>
      <c r="V24" s="25"/>
      <c r="W24" s="25"/>
      <c r="X24" s="59"/>
      <c r="Y24" s="25"/>
    </row>
    <row r="25" spans="1:25" s="51" customFormat="1" ht="60" x14ac:dyDescent="0.25">
      <c r="A25" s="19"/>
      <c r="B25" s="19"/>
      <c r="C25" s="20" t="s">
        <v>1080</v>
      </c>
      <c r="D25" s="20"/>
      <c r="E25" s="20"/>
      <c r="F25" s="54" t="s">
        <v>1079</v>
      </c>
      <c r="G25" s="54"/>
      <c r="H25" s="54"/>
      <c r="I25" s="54"/>
      <c r="J25" s="53">
        <f>AVERAGE(J26:J29)</f>
        <v>62.5</v>
      </c>
      <c r="K25" s="52"/>
      <c r="L25" s="53">
        <f>AVERAGE(L26:L29)</f>
        <v>62.5</v>
      </c>
      <c r="M25" s="52"/>
      <c r="N25" s="53">
        <f>AVERAGE(N26:N29)</f>
        <v>62.5</v>
      </c>
      <c r="O25" s="52"/>
      <c r="P25" s="53">
        <f>AVERAGE(P26:P29)</f>
        <v>62.5</v>
      </c>
      <c r="Q25" s="52"/>
      <c r="R25" s="53">
        <f>AVERAGE(R26:R29)</f>
        <v>62.5</v>
      </c>
      <c r="S25" s="52"/>
      <c r="T25" s="53"/>
      <c r="U25" s="52"/>
      <c r="V25" s="18" t="e">
        <f>AVERAGE(V26:V29)</f>
        <v>#DIV/0!</v>
      </c>
      <c r="W25" s="17"/>
      <c r="X25" s="53"/>
      <c r="Y25" s="52"/>
    </row>
    <row r="26" spans="1:25" ht="45" x14ac:dyDescent="0.25">
      <c r="A26" s="4">
        <v>17</v>
      </c>
      <c r="B26" s="4"/>
      <c r="C26" s="4"/>
      <c r="D26" s="8" t="s">
        <v>1078</v>
      </c>
      <c r="E26" s="8"/>
      <c r="F26" s="7" t="s">
        <v>1077</v>
      </c>
      <c r="G26" s="7" t="s">
        <v>526</v>
      </c>
      <c r="H26" s="7" t="s">
        <v>1076</v>
      </c>
      <c r="I26" s="7" t="s">
        <v>1075</v>
      </c>
      <c r="J26" s="59">
        <v>100</v>
      </c>
      <c r="K26" s="31" t="s">
        <v>1074</v>
      </c>
      <c r="L26" s="59">
        <v>100</v>
      </c>
      <c r="M26" s="25"/>
      <c r="N26" s="59">
        <v>100</v>
      </c>
      <c r="O26" s="25"/>
      <c r="P26" s="59">
        <v>100</v>
      </c>
      <c r="Q26" s="25"/>
      <c r="R26" s="59">
        <v>100</v>
      </c>
      <c r="S26" s="25"/>
      <c r="T26" s="59"/>
      <c r="U26" s="25"/>
      <c r="V26" s="25"/>
      <c r="W26" s="25"/>
      <c r="X26" s="59"/>
      <c r="Y26" s="25"/>
    </row>
    <row r="27" spans="1:25" s="73" customFormat="1" ht="409.5" x14ac:dyDescent="0.25">
      <c r="A27" s="4">
        <v>18</v>
      </c>
      <c r="B27" s="4"/>
      <c r="C27" s="4"/>
      <c r="D27" s="8" t="s">
        <v>1073</v>
      </c>
      <c r="E27" s="8"/>
      <c r="F27" s="7" t="s">
        <v>1072</v>
      </c>
      <c r="G27" s="76" t="s">
        <v>1069</v>
      </c>
      <c r="H27" s="76" t="s">
        <v>1068</v>
      </c>
      <c r="I27" s="76" t="s">
        <v>1067</v>
      </c>
      <c r="J27" s="65">
        <v>0</v>
      </c>
      <c r="K27" s="31" t="s">
        <v>1071</v>
      </c>
      <c r="L27" s="65">
        <v>0</v>
      </c>
      <c r="M27" s="65"/>
      <c r="N27" s="65">
        <v>0</v>
      </c>
      <c r="O27" s="65"/>
      <c r="P27" s="65">
        <v>0</v>
      </c>
      <c r="Q27" s="65"/>
      <c r="R27" s="65">
        <v>0</v>
      </c>
      <c r="S27" s="65"/>
      <c r="T27" s="69"/>
      <c r="U27" s="65"/>
      <c r="V27" s="65"/>
      <c r="W27" s="65"/>
      <c r="X27" s="69"/>
      <c r="Y27" s="65"/>
    </row>
    <row r="28" spans="1:25" ht="150" x14ac:dyDescent="0.25">
      <c r="A28" s="4">
        <v>19</v>
      </c>
      <c r="B28" s="4"/>
      <c r="C28" s="4"/>
      <c r="D28" s="8" t="s">
        <v>528</v>
      </c>
      <c r="E28" s="8"/>
      <c r="F28" s="7" t="s">
        <v>1070</v>
      </c>
      <c r="G28" s="7" t="s">
        <v>1069</v>
      </c>
      <c r="H28" s="7" t="s">
        <v>1068</v>
      </c>
      <c r="I28" s="7" t="s">
        <v>1067</v>
      </c>
      <c r="J28" s="69">
        <v>100</v>
      </c>
      <c r="K28" s="65" t="s">
        <v>1066</v>
      </c>
      <c r="L28" s="69">
        <v>100</v>
      </c>
      <c r="M28" s="65"/>
      <c r="N28" s="69">
        <v>100</v>
      </c>
      <c r="O28" s="65"/>
      <c r="P28" s="69">
        <v>100</v>
      </c>
      <c r="Q28" s="65"/>
      <c r="R28" s="69">
        <v>100</v>
      </c>
      <c r="S28" s="65"/>
      <c r="T28" s="69"/>
      <c r="U28" s="65"/>
      <c r="V28" s="26"/>
      <c r="W28" s="25"/>
      <c r="X28" s="103"/>
      <c r="Y28" s="102"/>
    </row>
    <row r="29" spans="1:25" ht="409.5" x14ac:dyDescent="0.25">
      <c r="A29" s="4">
        <v>20</v>
      </c>
      <c r="B29" s="4"/>
      <c r="C29" s="4"/>
      <c r="D29" s="8" t="s">
        <v>1065</v>
      </c>
      <c r="E29" s="8"/>
      <c r="F29" s="7" t="s">
        <v>1064</v>
      </c>
      <c r="G29" s="7" t="s">
        <v>1063</v>
      </c>
      <c r="H29" s="7" t="s">
        <v>1062</v>
      </c>
      <c r="I29" s="7" t="s">
        <v>1061</v>
      </c>
      <c r="J29" s="69">
        <v>50</v>
      </c>
      <c r="K29" s="101" t="s">
        <v>1060</v>
      </c>
      <c r="L29" s="69">
        <v>50</v>
      </c>
      <c r="M29" s="65"/>
      <c r="N29" s="69">
        <v>50</v>
      </c>
      <c r="O29" s="65"/>
      <c r="P29" s="69">
        <v>50</v>
      </c>
      <c r="Q29" s="65"/>
      <c r="R29" s="69">
        <v>50</v>
      </c>
      <c r="S29" s="25"/>
      <c r="T29" s="59"/>
      <c r="U29" s="25"/>
      <c r="V29" s="25"/>
      <c r="W29" s="25"/>
      <c r="X29" s="59"/>
      <c r="Y29" s="25"/>
    </row>
    <row r="30" spans="1:25" s="51" customFormat="1" ht="108.75" customHeight="1" x14ac:dyDescent="0.25">
      <c r="A30" s="19"/>
      <c r="B30" s="20" t="s">
        <v>1059</v>
      </c>
      <c r="C30" s="19"/>
      <c r="D30" s="19"/>
      <c r="E30" s="19"/>
      <c r="F30" s="19" t="s">
        <v>1058</v>
      </c>
      <c r="G30" s="19"/>
      <c r="H30" s="19"/>
      <c r="I30" s="19"/>
      <c r="J30" s="53">
        <f>AVERAGE(J31,J41,J60,J66)</f>
        <v>66.13095238095238</v>
      </c>
      <c r="K30" s="52"/>
      <c r="L30" s="53">
        <f>AVERAGE(L31,L41,L60,L66)</f>
        <v>66.13095238095238</v>
      </c>
      <c r="M30" s="52"/>
      <c r="N30" s="53">
        <f>AVERAGE(N31,N41,N60,N66)</f>
        <v>65.238095238095241</v>
      </c>
      <c r="O30" s="52"/>
      <c r="P30" s="53">
        <f>AVERAGE(P31,P41,P60,P66)</f>
        <v>65.238095238095241</v>
      </c>
      <c r="Q30" s="52"/>
      <c r="R30" s="53">
        <f>AVERAGE(R31,R41,R60,R66)</f>
        <v>65.238095238095241</v>
      </c>
      <c r="S30" s="52"/>
      <c r="T30" s="53"/>
      <c r="U30" s="52"/>
      <c r="V30" s="18" t="e">
        <f>AVERAGE(V31,V41,V60,V66)</f>
        <v>#DIV/0!</v>
      </c>
      <c r="W30" s="17"/>
      <c r="X30" s="53"/>
      <c r="Y30" s="52"/>
    </row>
    <row r="31" spans="1:25" s="51" customFormat="1" ht="97.5" customHeight="1" x14ac:dyDescent="0.25">
      <c r="A31" s="19"/>
      <c r="B31" s="19"/>
      <c r="C31" s="20" t="s">
        <v>1057</v>
      </c>
      <c r="D31" s="19"/>
      <c r="E31" s="19"/>
      <c r="F31" s="19" t="s">
        <v>1056</v>
      </c>
      <c r="G31" s="19"/>
      <c r="H31" s="19"/>
      <c r="I31" s="19"/>
      <c r="J31" s="53">
        <f>AVERAGE(J32:J35,J38:J40)</f>
        <v>67.857142857142861</v>
      </c>
      <c r="K31" s="52"/>
      <c r="L31" s="53">
        <f>AVERAGE(L32:L35,L38:L40)</f>
        <v>67.857142857142861</v>
      </c>
      <c r="M31" s="52"/>
      <c r="N31" s="53">
        <f>AVERAGE(N32:N35,N38:N40)</f>
        <v>64.285714285714292</v>
      </c>
      <c r="O31" s="52"/>
      <c r="P31" s="53">
        <f>AVERAGE(P32:P35,P38:P40)</f>
        <v>64.285714285714292</v>
      </c>
      <c r="Q31" s="52"/>
      <c r="R31" s="53">
        <f>AVERAGE(R32:R35,R38:R40)</f>
        <v>64.285714285714292</v>
      </c>
      <c r="S31" s="52"/>
      <c r="T31" s="53"/>
      <c r="U31" s="52"/>
      <c r="V31" s="18" t="e">
        <f>AVERAGE(V32:V35,V38:V40)</f>
        <v>#DIV/0!</v>
      </c>
      <c r="W31" s="17"/>
      <c r="X31" s="53"/>
      <c r="Y31" s="52"/>
    </row>
    <row r="32" spans="1:25" ht="117.75" customHeight="1" x14ac:dyDescent="0.25">
      <c r="A32" s="4">
        <v>21</v>
      </c>
      <c r="B32" s="4"/>
      <c r="C32" s="4"/>
      <c r="D32" s="8" t="s">
        <v>518</v>
      </c>
      <c r="E32" s="8"/>
      <c r="F32" s="7" t="s">
        <v>1055</v>
      </c>
      <c r="G32" s="7" t="s">
        <v>1054</v>
      </c>
      <c r="H32" s="7" t="s">
        <v>1053</v>
      </c>
      <c r="I32" s="7" t="s">
        <v>1052</v>
      </c>
      <c r="J32" s="59">
        <v>100</v>
      </c>
      <c r="K32" s="5" t="s">
        <v>1051</v>
      </c>
      <c r="L32" s="59">
        <v>100</v>
      </c>
      <c r="M32" s="5"/>
      <c r="N32" s="59">
        <v>100</v>
      </c>
      <c r="O32" s="5"/>
      <c r="P32" s="59">
        <v>100</v>
      </c>
      <c r="Q32" s="5"/>
      <c r="R32" s="59">
        <v>100</v>
      </c>
      <c r="S32" s="5"/>
      <c r="T32" s="59"/>
      <c r="U32" s="5"/>
      <c r="V32" s="25"/>
      <c r="W32" s="5"/>
      <c r="X32" s="59"/>
      <c r="Y32" s="5"/>
    </row>
    <row r="33" spans="1:25" ht="45" x14ac:dyDescent="0.25">
      <c r="A33" s="4">
        <v>22</v>
      </c>
      <c r="B33" s="4"/>
      <c r="C33" s="4"/>
      <c r="D33" s="8" t="s">
        <v>1050</v>
      </c>
      <c r="E33" s="8"/>
      <c r="F33" s="7" t="s">
        <v>1049</v>
      </c>
      <c r="G33" s="7" t="s">
        <v>1048</v>
      </c>
      <c r="H33" s="7" t="s">
        <v>1047</v>
      </c>
      <c r="I33" s="7" t="s">
        <v>1046</v>
      </c>
      <c r="J33" s="59">
        <v>100</v>
      </c>
      <c r="K33" s="5"/>
      <c r="L33" s="59">
        <v>100</v>
      </c>
      <c r="M33" s="5"/>
      <c r="N33" s="59">
        <v>100</v>
      </c>
      <c r="O33" s="5"/>
      <c r="P33" s="59">
        <v>100</v>
      </c>
      <c r="Q33" s="5"/>
      <c r="R33" s="59">
        <v>100</v>
      </c>
      <c r="S33" s="5"/>
      <c r="T33" s="59"/>
      <c r="U33" s="5"/>
      <c r="V33" s="25"/>
      <c r="W33" s="25"/>
      <c r="X33" s="59"/>
      <c r="Y33" s="5"/>
    </row>
    <row r="34" spans="1:25" ht="165" x14ac:dyDescent="0.25">
      <c r="A34" s="4">
        <v>23</v>
      </c>
      <c r="B34" s="4"/>
      <c r="C34" s="4"/>
      <c r="D34" s="8" t="s">
        <v>512</v>
      </c>
      <c r="E34" s="8"/>
      <c r="F34" s="7" t="s">
        <v>1045</v>
      </c>
      <c r="G34" s="7" t="s">
        <v>1044</v>
      </c>
      <c r="H34" s="7" t="s">
        <v>1043</v>
      </c>
      <c r="I34" s="7" t="s">
        <v>1042</v>
      </c>
      <c r="J34" s="59">
        <v>50</v>
      </c>
      <c r="K34" s="5" t="s">
        <v>1041</v>
      </c>
      <c r="L34" s="59">
        <v>50</v>
      </c>
      <c r="M34" s="5"/>
      <c r="N34" s="59">
        <v>50</v>
      </c>
      <c r="O34" s="5"/>
      <c r="P34" s="59">
        <v>50</v>
      </c>
      <c r="Q34" s="5"/>
      <c r="R34" s="59">
        <v>50</v>
      </c>
      <c r="S34" s="5"/>
      <c r="T34" s="59"/>
      <c r="U34" s="5"/>
      <c r="V34" s="25"/>
      <c r="W34" s="25"/>
      <c r="X34" s="59"/>
      <c r="Y34" s="5"/>
    </row>
    <row r="35" spans="1:25" s="61" customFormat="1" ht="51.75" x14ac:dyDescent="0.25">
      <c r="A35" s="15">
        <v>24</v>
      </c>
      <c r="B35" s="15"/>
      <c r="C35" s="15"/>
      <c r="D35" s="72" t="s">
        <v>1040</v>
      </c>
      <c r="E35" s="72"/>
      <c r="F35" s="12" t="s">
        <v>1040</v>
      </c>
      <c r="G35" s="12"/>
      <c r="H35" s="12"/>
      <c r="I35" s="12"/>
      <c r="J35" s="63">
        <f>AVERAGE(J36:J37)</f>
        <v>75</v>
      </c>
      <c r="K35" s="10"/>
      <c r="L35" s="63">
        <f>AVERAGE(L36:L37)</f>
        <v>75</v>
      </c>
      <c r="M35" s="62"/>
      <c r="N35" s="63">
        <f>AVERAGE(N36:N37)</f>
        <v>50</v>
      </c>
      <c r="O35" s="62"/>
      <c r="P35" s="63">
        <f>AVERAGE(P36:P37)</f>
        <v>50</v>
      </c>
      <c r="Q35" s="62"/>
      <c r="R35" s="63">
        <f>AVERAGE(R36:R37)</f>
        <v>50</v>
      </c>
      <c r="S35" s="10"/>
      <c r="T35" s="63"/>
      <c r="U35" s="10"/>
      <c r="V35" s="11" t="e">
        <f>AVERAGE(V36:V37)</f>
        <v>#DIV/0!</v>
      </c>
      <c r="W35" s="10"/>
      <c r="X35" s="63"/>
      <c r="Y35" s="62"/>
    </row>
    <row r="36" spans="1:25" ht="375" x14ac:dyDescent="0.25">
      <c r="A36" s="4" t="s">
        <v>1039</v>
      </c>
      <c r="B36" s="4"/>
      <c r="C36" s="4"/>
      <c r="D36" s="8"/>
      <c r="E36" s="8" t="s">
        <v>1038</v>
      </c>
      <c r="F36" s="7" t="s">
        <v>1037</v>
      </c>
      <c r="G36" s="7" t="s">
        <v>1036</v>
      </c>
      <c r="H36" s="7" t="s">
        <v>1035</v>
      </c>
      <c r="I36" s="7" t="s">
        <v>1034</v>
      </c>
      <c r="J36" s="69">
        <v>50</v>
      </c>
      <c r="K36" s="65" t="s">
        <v>1033</v>
      </c>
      <c r="L36" s="59">
        <v>50</v>
      </c>
      <c r="M36" s="100"/>
      <c r="N36" s="37">
        <v>0</v>
      </c>
      <c r="O36" s="37" t="s">
        <v>1032</v>
      </c>
      <c r="P36" s="37">
        <v>0</v>
      </c>
      <c r="Q36" s="37"/>
      <c r="R36" s="37">
        <v>0</v>
      </c>
      <c r="S36" s="37"/>
      <c r="T36" s="37"/>
      <c r="U36" s="37"/>
      <c r="V36" s="25"/>
      <c r="W36" s="25"/>
      <c r="X36" s="37"/>
      <c r="Y36" s="37"/>
    </row>
    <row r="37" spans="1:25" ht="105" x14ac:dyDescent="0.25">
      <c r="A37" s="4" t="s">
        <v>1031</v>
      </c>
      <c r="B37" s="4"/>
      <c r="C37" s="4"/>
      <c r="D37" s="8"/>
      <c r="E37" s="8" t="s">
        <v>1030</v>
      </c>
      <c r="F37" s="7" t="s">
        <v>1029</v>
      </c>
      <c r="G37" s="7" t="s">
        <v>1028</v>
      </c>
      <c r="H37" s="7" t="s">
        <v>1027</v>
      </c>
      <c r="I37" s="7" t="s">
        <v>1026</v>
      </c>
      <c r="J37" s="59">
        <v>100</v>
      </c>
      <c r="K37" s="5" t="s">
        <v>1025</v>
      </c>
      <c r="L37" s="59">
        <v>100</v>
      </c>
      <c r="M37" s="5"/>
      <c r="N37" s="59">
        <v>100</v>
      </c>
      <c r="O37" s="5"/>
      <c r="P37" s="59">
        <v>100</v>
      </c>
      <c r="Q37" s="5"/>
      <c r="R37" s="59">
        <v>100</v>
      </c>
      <c r="S37" s="5"/>
      <c r="T37" s="59"/>
      <c r="U37" s="5"/>
      <c r="V37" s="25"/>
      <c r="W37" s="25"/>
      <c r="X37" s="59"/>
      <c r="Y37" s="5"/>
    </row>
    <row r="38" spans="1:25" ht="90" x14ac:dyDescent="0.25">
      <c r="A38" s="4">
        <v>25</v>
      </c>
      <c r="B38" s="4"/>
      <c r="C38" s="4"/>
      <c r="D38" s="8" t="s">
        <v>1024</v>
      </c>
      <c r="E38" s="8"/>
      <c r="F38" s="7" t="s">
        <v>1023</v>
      </c>
      <c r="G38" s="7" t="s">
        <v>222</v>
      </c>
      <c r="H38" s="7" t="s">
        <v>1022</v>
      </c>
      <c r="I38" s="7" t="s">
        <v>1021</v>
      </c>
      <c r="J38" s="59">
        <v>100</v>
      </c>
      <c r="K38" s="5" t="s">
        <v>1020</v>
      </c>
      <c r="L38" s="59">
        <v>100</v>
      </c>
      <c r="M38" s="5"/>
      <c r="N38" s="59">
        <v>100</v>
      </c>
      <c r="O38" s="5"/>
      <c r="P38" s="59">
        <v>100</v>
      </c>
      <c r="Q38" s="5"/>
      <c r="R38" s="59">
        <v>100</v>
      </c>
      <c r="S38" s="5"/>
      <c r="T38" s="59"/>
      <c r="U38" s="5"/>
      <c r="V38" s="25"/>
      <c r="W38" s="25"/>
      <c r="X38" s="59"/>
      <c r="Y38" s="5"/>
    </row>
    <row r="39" spans="1:25" ht="90" x14ac:dyDescent="0.25">
      <c r="A39" s="4">
        <v>26</v>
      </c>
      <c r="B39" s="4"/>
      <c r="C39" s="4"/>
      <c r="D39" s="8" t="s">
        <v>1019</v>
      </c>
      <c r="E39" s="8"/>
      <c r="F39" s="7" t="s">
        <v>1018</v>
      </c>
      <c r="G39" s="7" t="s">
        <v>1017</v>
      </c>
      <c r="H39" s="7" t="s">
        <v>1012</v>
      </c>
      <c r="I39" s="7" t="s">
        <v>1011</v>
      </c>
      <c r="J39" s="59">
        <v>0</v>
      </c>
      <c r="K39" s="5" t="s">
        <v>1016</v>
      </c>
      <c r="L39" s="59">
        <v>0</v>
      </c>
      <c r="M39" s="5"/>
      <c r="N39" s="59">
        <v>0</v>
      </c>
      <c r="O39" s="5"/>
      <c r="P39" s="59">
        <v>0</v>
      </c>
      <c r="Q39" s="5"/>
      <c r="R39" s="59">
        <v>0</v>
      </c>
      <c r="S39" s="5"/>
      <c r="T39" s="59"/>
      <c r="U39" s="5"/>
      <c r="V39" s="25"/>
      <c r="W39" s="25"/>
      <c r="X39" s="59"/>
      <c r="Y39" s="5"/>
    </row>
    <row r="40" spans="1:25" ht="409.5" x14ac:dyDescent="0.25">
      <c r="A40" s="4">
        <v>27</v>
      </c>
      <c r="B40" s="4"/>
      <c r="C40" s="4"/>
      <c r="D40" s="8" t="s">
        <v>1015</v>
      </c>
      <c r="E40" s="8"/>
      <c r="F40" s="7" t="s">
        <v>1014</v>
      </c>
      <c r="G40" s="7" t="s">
        <v>1013</v>
      </c>
      <c r="H40" s="7" t="s">
        <v>1012</v>
      </c>
      <c r="I40" s="7" t="s">
        <v>1011</v>
      </c>
      <c r="J40" s="59">
        <v>50</v>
      </c>
      <c r="K40" s="5" t="s">
        <v>1010</v>
      </c>
      <c r="L40" s="59">
        <v>50</v>
      </c>
      <c r="M40" s="5"/>
      <c r="N40" s="59">
        <v>50</v>
      </c>
      <c r="O40" s="5"/>
      <c r="P40" s="59">
        <v>50</v>
      </c>
      <c r="Q40" s="5"/>
      <c r="R40" s="59">
        <v>50</v>
      </c>
      <c r="S40" s="5" t="s">
        <v>1009</v>
      </c>
      <c r="T40" s="59"/>
      <c r="U40" s="5"/>
      <c r="V40" s="25"/>
      <c r="W40" s="25"/>
      <c r="X40" s="59"/>
      <c r="Y40" s="5"/>
    </row>
    <row r="41" spans="1:25" s="51" customFormat="1" ht="148.5" customHeight="1" x14ac:dyDescent="0.25">
      <c r="A41" s="19"/>
      <c r="B41" s="19"/>
      <c r="C41" s="20" t="s">
        <v>1008</v>
      </c>
      <c r="D41" s="19"/>
      <c r="E41" s="19"/>
      <c r="F41" s="19" t="s">
        <v>1007</v>
      </c>
      <c r="G41" s="19"/>
      <c r="H41" s="19"/>
      <c r="I41" s="19"/>
      <c r="J41" s="53">
        <f>AVERAGE(J42,J49,J57:J59)</f>
        <v>70</v>
      </c>
      <c r="K41" s="17"/>
      <c r="L41" s="53">
        <f>AVERAGE(L42,L49,L57:L59)</f>
        <v>70</v>
      </c>
      <c r="M41" s="52"/>
      <c r="N41" s="53">
        <f>AVERAGE(N42,N49,N57:N59)</f>
        <v>70</v>
      </c>
      <c r="O41" s="52"/>
      <c r="P41" s="53">
        <f>AVERAGE(P42,P49,P57:P59)</f>
        <v>70</v>
      </c>
      <c r="Q41" s="52"/>
      <c r="R41" s="53">
        <f>AVERAGE(R42,R49,R57:R59)</f>
        <v>70</v>
      </c>
      <c r="S41" s="52"/>
      <c r="T41" s="53"/>
      <c r="U41" s="52"/>
      <c r="V41" s="18" t="e">
        <f>AVERAGE(V42,V49,V57:V59)</f>
        <v>#DIV/0!</v>
      </c>
      <c r="W41" s="17"/>
      <c r="X41" s="53"/>
      <c r="Y41" s="52"/>
    </row>
    <row r="42" spans="1:25" s="61" customFormat="1" ht="148.5" customHeight="1" x14ac:dyDescent="0.3">
      <c r="A42" s="15">
        <v>28</v>
      </c>
      <c r="B42" s="15"/>
      <c r="C42" s="14"/>
      <c r="D42" s="99" t="s">
        <v>1006</v>
      </c>
      <c r="E42" s="99"/>
      <c r="F42" s="15" t="s">
        <v>1006</v>
      </c>
      <c r="G42" s="15"/>
      <c r="H42" s="15"/>
      <c r="I42" s="15"/>
      <c r="J42" s="63">
        <f>AVERAGE(J43:J48)</f>
        <v>100</v>
      </c>
      <c r="K42" s="10"/>
      <c r="L42" s="63">
        <f>AVERAGE(L43:L48)</f>
        <v>100</v>
      </c>
      <c r="M42" s="62"/>
      <c r="N42" s="63">
        <f>AVERAGE(N43:N48)</f>
        <v>100</v>
      </c>
      <c r="O42" s="62"/>
      <c r="P42" s="63">
        <f>AVERAGE(P43:P48)</f>
        <v>100</v>
      </c>
      <c r="Q42" s="62"/>
      <c r="R42" s="63">
        <f>AVERAGE(R43:R48)</f>
        <v>100</v>
      </c>
      <c r="S42" s="62"/>
      <c r="T42" s="63"/>
      <c r="U42" s="62"/>
      <c r="V42" s="11" t="e">
        <f>AVERAGE(V43:V48)</f>
        <v>#DIV/0!</v>
      </c>
      <c r="W42" s="10"/>
      <c r="X42" s="63"/>
      <c r="Y42" s="62"/>
    </row>
    <row r="43" spans="1:25" ht="60" x14ac:dyDescent="0.25">
      <c r="A43" s="4" t="s">
        <v>1005</v>
      </c>
      <c r="B43" s="4"/>
      <c r="C43" s="4"/>
      <c r="D43" s="4"/>
      <c r="E43" s="8" t="s">
        <v>1004</v>
      </c>
      <c r="F43" s="7" t="s">
        <v>1003</v>
      </c>
      <c r="G43" s="7" t="s">
        <v>603</v>
      </c>
      <c r="H43" s="7" t="s">
        <v>613</v>
      </c>
      <c r="I43" s="7" t="s">
        <v>612</v>
      </c>
      <c r="J43" s="59">
        <v>100</v>
      </c>
      <c r="K43" s="5"/>
      <c r="L43" s="59">
        <v>100</v>
      </c>
      <c r="M43" s="5"/>
      <c r="N43" s="59">
        <v>100</v>
      </c>
      <c r="O43" s="5"/>
      <c r="P43" s="59">
        <v>100</v>
      </c>
      <c r="Q43" s="5"/>
      <c r="R43" s="59">
        <v>100</v>
      </c>
      <c r="S43" s="5"/>
      <c r="T43" s="59"/>
      <c r="U43" s="5"/>
      <c r="V43" s="87"/>
      <c r="W43" s="25"/>
      <c r="X43" s="59"/>
      <c r="Y43" s="5"/>
    </row>
    <row r="44" spans="1:25" ht="75" x14ac:dyDescent="0.25">
      <c r="A44" s="4" t="s">
        <v>1002</v>
      </c>
      <c r="B44" s="4"/>
      <c r="C44" s="4"/>
      <c r="D44" s="4"/>
      <c r="E44" s="8" t="s">
        <v>1001</v>
      </c>
      <c r="F44" s="7" t="s">
        <v>1000</v>
      </c>
      <c r="G44" s="7" t="s">
        <v>999</v>
      </c>
      <c r="H44" s="7" t="s">
        <v>602</v>
      </c>
      <c r="I44" s="7" t="s">
        <v>449</v>
      </c>
      <c r="J44" s="37"/>
      <c r="K44" s="5"/>
      <c r="L44" s="37"/>
      <c r="M44" s="37"/>
      <c r="N44" s="37"/>
      <c r="O44" s="37"/>
      <c r="P44" s="37"/>
      <c r="Q44" s="37"/>
      <c r="R44" s="37"/>
      <c r="S44" s="37"/>
      <c r="T44" s="37"/>
      <c r="U44" s="37"/>
      <c r="V44" s="87"/>
      <c r="W44" s="25"/>
      <c r="X44" s="37"/>
      <c r="Y44" s="37"/>
    </row>
    <row r="45" spans="1:25" ht="120" x14ac:dyDescent="0.25">
      <c r="A45" s="4" t="s">
        <v>998</v>
      </c>
      <c r="B45" s="4"/>
      <c r="C45" s="4"/>
      <c r="D45" s="4"/>
      <c r="E45" s="8" t="s">
        <v>997</v>
      </c>
      <c r="F45" s="7" t="s">
        <v>996</v>
      </c>
      <c r="G45" s="7" t="s">
        <v>444</v>
      </c>
      <c r="H45" s="7" t="s">
        <v>443</v>
      </c>
      <c r="I45" s="7" t="s">
        <v>215</v>
      </c>
      <c r="J45" s="59"/>
      <c r="K45" s="25"/>
      <c r="L45" s="37"/>
      <c r="M45" s="37"/>
      <c r="N45" s="37"/>
      <c r="O45" s="37"/>
      <c r="P45" s="37"/>
      <c r="Q45" s="37"/>
      <c r="R45" s="37"/>
      <c r="S45" s="37"/>
      <c r="T45" s="37"/>
      <c r="U45" s="37"/>
      <c r="V45" s="87"/>
      <c r="W45" s="25"/>
      <c r="X45" s="37"/>
      <c r="Y45" s="37"/>
    </row>
    <row r="46" spans="1:25" ht="75" x14ac:dyDescent="0.25">
      <c r="A46" s="4" t="s">
        <v>995</v>
      </c>
      <c r="B46" s="4"/>
      <c r="C46" s="4"/>
      <c r="D46" s="4"/>
      <c r="E46" s="8" t="s">
        <v>994</v>
      </c>
      <c r="F46" s="7" t="s">
        <v>439</v>
      </c>
      <c r="G46" s="7" t="s">
        <v>438</v>
      </c>
      <c r="H46" s="7" t="s">
        <v>437</v>
      </c>
      <c r="I46" s="7" t="s">
        <v>436</v>
      </c>
      <c r="J46" s="59"/>
      <c r="K46" s="25"/>
      <c r="L46" s="37"/>
      <c r="M46" s="37"/>
      <c r="N46" s="37"/>
      <c r="O46" s="37"/>
      <c r="P46" s="37"/>
      <c r="Q46" s="37"/>
      <c r="R46" s="37"/>
      <c r="S46" s="37"/>
      <c r="T46" s="37"/>
      <c r="U46" s="37"/>
      <c r="V46" s="5"/>
      <c r="W46" s="5"/>
      <c r="X46" s="37"/>
      <c r="Y46" s="37"/>
    </row>
    <row r="47" spans="1:25" ht="90" x14ac:dyDescent="0.25">
      <c r="A47" s="4" t="s">
        <v>993</v>
      </c>
      <c r="B47" s="4"/>
      <c r="C47" s="4"/>
      <c r="D47" s="4"/>
      <c r="E47" s="8" t="s">
        <v>992</v>
      </c>
      <c r="F47" s="7" t="s">
        <v>991</v>
      </c>
      <c r="G47" s="7" t="s">
        <v>226</v>
      </c>
      <c r="H47" s="7" t="s">
        <v>261</v>
      </c>
      <c r="I47" s="7" t="s">
        <v>431</v>
      </c>
      <c r="J47" s="59"/>
      <c r="K47" s="25"/>
      <c r="L47" s="37"/>
      <c r="M47" s="37"/>
      <c r="N47" s="37"/>
      <c r="O47" s="37"/>
      <c r="P47" s="37"/>
      <c r="Q47" s="37"/>
      <c r="R47" s="37"/>
      <c r="S47" s="37"/>
      <c r="T47" s="37"/>
      <c r="U47" s="37"/>
      <c r="V47" s="87"/>
      <c r="W47" s="25"/>
      <c r="X47" s="37"/>
      <c r="Y47" s="37"/>
    </row>
    <row r="48" spans="1:25" ht="45" x14ac:dyDescent="0.25">
      <c r="A48" s="4" t="s">
        <v>990</v>
      </c>
      <c r="B48" s="4"/>
      <c r="C48" s="4"/>
      <c r="D48" s="4"/>
      <c r="E48" s="8" t="s">
        <v>989</v>
      </c>
      <c r="F48" s="7" t="s">
        <v>427</v>
      </c>
      <c r="G48" s="7" t="s">
        <v>426</v>
      </c>
      <c r="H48" s="7" t="s">
        <v>425</v>
      </c>
      <c r="I48" s="7" t="s">
        <v>424</v>
      </c>
      <c r="J48" s="59"/>
      <c r="K48" s="25"/>
      <c r="L48" s="37"/>
      <c r="M48" s="37"/>
      <c r="N48" s="37"/>
      <c r="O48" s="37"/>
      <c r="P48" s="37"/>
      <c r="Q48" s="37"/>
      <c r="R48" s="37"/>
      <c r="S48" s="37"/>
      <c r="T48" s="37"/>
      <c r="U48" s="37"/>
      <c r="V48" s="87"/>
      <c r="W48" s="25"/>
      <c r="X48" s="37"/>
      <c r="Y48" s="37"/>
    </row>
    <row r="49" spans="1:25" s="61" customFormat="1" ht="69" x14ac:dyDescent="0.25">
      <c r="A49" s="15"/>
      <c r="B49" s="15"/>
      <c r="C49" s="15"/>
      <c r="D49" s="72" t="s">
        <v>988</v>
      </c>
      <c r="E49" s="72"/>
      <c r="F49" s="12" t="s">
        <v>988</v>
      </c>
      <c r="G49" s="12"/>
      <c r="H49" s="12"/>
      <c r="I49" s="12"/>
      <c r="J49" s="63">
        <f>AVERAGE(J50:J56)</f>
        <v>100</v>
      </c>
      <c r="K49" s="10"/>
      <c r="L49" s="63">
        <f>AVERAGE(L50:L56)</f>
        <v>100</v>
      </c>
      <c r="M49" s="62"/>
      <c r="N49" s="63">
        <f>AVERAGE(N50:N56)</f>
        <v>100</v>
      </c>
      <c r="O49" s="62"/>
      <c r="P49" s="63">
        <f>AVERAGE(P50:P56)</f>
        <v>100</v>
      </c>
      <c r="Q49" s="62"/>
      <c r="R49" s="63">
        <f>AVERAGE(R50:R56)</f>
        <v>100</v>
      </c>
      <c r="S49" s="62"/>
      <c r="T49" s="63"/>
      <c r="U49" s="62"/>
      <c r="V49" s="98" t="e">
        <f>AVERAGE(V50:V56)</f>
        <v>#DIV/0!</v>
      </c>
      <c r="W49" s="10"/>
      <c r="X49" s="63"/>
      <c r="Y49" s="62"/>
    </row>
    <row r="50" spans="1:25" ht="120" x14ac:dyDescent="0.25">
      <c r="A50" s="4" t="s">
        <v>987</v>
      </c>
      <c r="B50" s="4"/>
      <c r="C50" s="4"/>
      <c r="D50" s="4"/>
      <c r="E50" s="8" t="s">
        <v>986</v>
      </c>
      <c r="F50" s="7" t="s">
        <v>985</v>
      </c>
      <c r="G50" s="7" t="s">
        <v>603</v>
      </c>
      <c r="H50" s="7" t="s">
        <v>613</v>
      </c>
      <c r="I50" s="7" t="s">
        <v>612</v>
      </c>
      <c r="J50" s="59">
        <v>100</v>
      </c>
      <c r="K50" s="37"/>
      <c r="L50" s="59">
        <v>100</v>
      </c>
      <c r="M50" s="37"/>
      <c r="N50" s="59">
        <v>100</v>
      </c>
      <c r="O50" s="37"/>
      <c r="P50" s="59">
        <v>100</v>
      </c>
      <c r="Q50" s="37"/>
      <c r="R50" s="59">
        <v>100</v>
      </c>
      <c r="S50" s="37"/>
      <c r="T50" s="59"/>
      <c r="U50" s="37"/>
      <c r="V50" s="87"/>
      <c r="W50" s="25"/>
      <c r="X50" s="59"/>
      <c r="Y50" s="37"/>
    </row>
    <row r="51" spans="1:25" ht="90" x14ac:dyDescent="0.25">
      <c r="A51" s="4" t="s">
        <v>984</v>
      </c>
      <c r="B51" s="4"/>
      <c r="C51" s="4"/>
      <c r="D51" s="4"/>
      <c r="E51" s="8" t="s">
        <v>983</v>
      </c>
      <c r="F51" s="7" t="s">
        <v>609</v>
      </c>
      <c r="G51" s="7" t="s">
        <v>608</v>
      </c>
      <c r="H51" s="7" t="s">
        <v>471</v>
      </c>
      <c r="I51" s="7" t="s">
        <v>607</v>
      </c>
      <c r="J51" s="59"/>
      <c r="K51" s="37"/>
      <c r="L51" s="37"/>
      <c r="M51" s="37"/>
      <c r="N51" s="37"/>
      <c r="O51" s="37"/>
      <c r="P51" s="37"/>
      <c r="Q51" s="37"/>
      <c r="R51" s="37"/>
      <c r="S51" s="37"/>
      <c r="T51" s="37"/>
      <c r="U51" s="37"/>
      <c r="V51" s="25"/>
      <c r="W51" s="25"/>
      <c r="X51" s="37"/>
      <c r="Y51" s="37"/>
    </row>
    <row r="52" spans="1:25" ht="75" x14ac:dyDescent="0.25">
      <c r="A52" s="4" t="s">
        <v>982</v>
      </c>
      <c r="B52" s="4"/>
      <c r="C52" s="4"/>
      <c r="D52" s="4"/>
      <c r="E52" s="8" t="s">
        <v>981</v>
      </c>
      <c r="F52" s="7" t="s">
        <v>980</v>
      </c>
      <c r="G52" s="7" t="s">
        <v>603</v>
      </c>
      <c r="H52" s="7" t="s">
        <v>602</v>
      </c>
      <c r="I52" s="7" t="s">
        <v>601</v>
      </c>
      <c r="J52" s="37"/>
      <c r="K52" s="5"/>
      <c r="L52" s="37"/>
      <c r="M52" s="37"/>
      <c r="N52" s="37"/>
      <c r="O52" s="37"/>
      <c r="P52" s="37"/>
      <c r="Q52" s="37"/>
      <c r="R52" s="37"/>
      <c r="S52" s="37"/>
      <c r="T52" s="37"/>
      <c r="U52" s="37"/>
      <c r="V52" s="87"/>
      <c r="W52" s="25"/>
      <c r="X52" s="37"/>
      <c r="Y52" s="37"/>
    </row>
    <row r="53" spans="1:25" ht="120" x14ac:dyDescent="0.25">
      <c r="A53" s="4" t="s">
        <v>979</v>
      </c>
      <c r="B53" s="4"/>
      <c r="C53" s="4"/>
      <c r="D53" s="4"/>
      <c r="E53" s="8" t="s">
        <v>978</v>
      </c>
      <c r="F53" s="7" t="s">
        <v>598</v>
      </c>
      <c r="G53" s="7" t="s">
        <v>444</v>
      </c>
      <c r="H53" s="7" t="s">
        <v>443</v>
      </c>
      <c r="I53" s="7" t="s">
        <v>215</v>
      </c>
      <c r="J53" s="59"/>
      <c r="K53" s="25"/>
      <c r="L53" s="37"/>
      <c r="M53" s="37"/>
      <c r="N53" s="37"/>
      <c r="O53" s="37"/>
      <c r="P53" s="37"/>
      <c r="Q53" s="37"/>
      <c r="R53" s="37"/>
      <c r="S53" s="37"/>
      <c r="T53" s="37"/>
      <c r="U53" s="37"/>
      <c r="V53" s="25"/>
      <c r="W53" s="25"/>
      <c r="X53" s="37"/>
      <c r="Y53" s="37"/>
    </row>
    <row r="54" spans="1:25" ht="75" x14ac:dyDescent="0.25">
      <c r="A54" s="4" t="s">
        <v>977</v>
      </c>
      <c r="B54" s="4"/>
      <c r="C54" s="4"/>
      <c r="D54" s="4"/>
      <c r="E54" s="8" t="s">
        <v>976</v>
      </c>
      <c r="F54" s="7" t="s">
        <v>439</v>
      </c>
      <c r="G54" s="7" t="s">
        <v>438</v>
      </c>
      <c r="H54" s="7" t="s">
        <v>437</v>
      </c>
      <c r="I54" s="7" t="s">
        <v>436</v>
      </c>
      <c r="J54" s="59"/>
      <c r="K54" s="25"/>
      <c r="L54" s="37"/>
      <c r="M54" s="37"/>
      <c r="N54" s="37"/>
      <c r="O54" s="37"/>
      <c r="P54" s="37"/>
      <c r="Q54" s="37"/>
      <c r="R54" s="37"/>
      <c r="S54" s="37"/>
      <c r="T54" s="37"/>
      <c r="U54" s="37"/>
      <c r="V54" s="5"/>
      <c r="W54" s="5"/>
      <c r="X54" s="37"/>
      <c r="Y54" s="37"/>
    </row>
    <row r="55" spans="1:25" ht="90" x14ac:dyDescent="0.25">
      <c r="A55" s="4" t="s">
        <v>975</v>
      </c>
      <c r="B55" s="4"/>
      <c r="C55" s="4"/>
      <c r="D55" s="4"/>
      <c r="E55" s="8" t="s">
        <v>974</v>
      </c>
      <c r="F55" s="7" t="s">
        <v>593</v>
      </c>
      <c r="G55" s="7" t="s">
        <v>226</v>
      </c>
      <c r="H55" s="7" t="s">
        <v>261</v>
      </c>
      <c r="I55" s="7" t="s">
        <v>431</v>
      </c>
      <c r="J55" s="59"/>
      <c r="K55" s="25"/>
      <c r="L55" s="37"/>
      <c r="M55" s="25"/>
      <c r="N55" s="37"/>
      <c r="O55" s="37"/>
      <c r="P55" s="37"/>
      <c r="Q55" s="37"/>
      <c r="R55" s="37"/>
      <c r="S55" s="37"/>
      <c r="T55" s="37"/>
      <c r="U55" s="37"/>
      <c r="V55" s="25"/>
      <c r="W55" s="25"/>
      <c r="X55" s="37"/>
      <c r="Y55" s="37"/>
    </row>
    <row r="56" spans="1:25" ht="45" x14ac:dyDescent="0.25">
      <c r="A56" s="4" t="s">
        <v>973</v>
      </c>
      <c r="B56" s="4"/>
      <c r="C56" s="4"/>
      <c r="D56" s="4"/>
      <c r="E56" s="8" t="s">
        <v>972</v>
      </c>
      <c r="F56" s="7" t="s">
        <v>427</v>
      </c>
      <c r="G56" s="7" t="s">
        <v>426</v>
      </c>
      <c r="H56" s="7" t="s">
        <v>425</v>
      </c>
      <c r="I56" s="7" t="s">
        <v>424</v>
      </c>
      <c r="J56" s="59"/>
      <c r="K56" s="37"/>
      <c r="L56" s="59"/>
      <c r="M56" s="37"/>
      <c r="N56" s="59"/>
      <c r="O56" s="37"/>
      <c r="P56" s="59"/>
      <c r="Q56" s="37"/>
      <c r="R56" s="59"/>
      <c r="S56" s="37"/>
      <c r="T56" s="59"/>
      <c r="U56" s="37"/>
      <c r="V56" s="25"/>
      <c r="W56" s="25"/>
      <c r="X56" s="59"/>
      <c r="Y56" s="37"/>
    </row>
    <row r="57" spans="1:25" ht="75" x14ac:dyDescent="0.25">
      <c r="A57" s="4">
        <v>30</v>
      </c>
      <c r="B57" s="4"/>
      <c r="C57" s="4"/>
      <c r="D57" s="8" t="s">
        <v>971</v>
      </c>
      <c r="E57" s="8"/>
      <c r="F57" s="7" t="s">
        <v>970</v>
      </c>
      <c r="G57" s="7" t="s">
        <v>8</v>
      </c>
      <c r="H57" s="7" t="s">
        <v>969</v>
      </c>
      <c r="I57" s="7" t="s">
        <v>968</v>
      </c>
      <c r="J57" s="59">
        <v>100</v>
      </c>
      <c r="K57" s="37"/>
      <c r="L57" s="59">
        <v>100</v>
      </c>
      <c r="M57" s="37"/>
      <c r="N57" s="59">
        <v>100</v>
      </c>
      <c r="O57" s="37"/>
      <c r="P57" s="59">
        <v>100</v>
      </c>
      <c r="Q57" s="37"/>
      <c r="R57" s="59">
        <v>100</v>
      </c>
      <c r="S57" s="37"/>
      <c r="T57" s="59"/>
      <c r="U57" s="37"/>
      <c r="V57" s="25"/>
      <c r="W57" s="25"/>
      <c r="X57" s="59"/>
      <c r="Y57" s="37"/>
    </row>
    <row r="58" spans="1:25" ht="90" x14ac:dyDescent="0.25">
      <c r="A58" s="4">
        <v>31</v>
      </c>
      <c r="B58" s="4"/>
      <c r="C58" s="4"/>
      <c r="D58" s="8" t="s">
        <v>422</v>
      </c>
      <c r="E58" s="8"/>
      <c r="F58" s="7" t="s">
        <v>589</v>
      </c>
      <c r="G58" s="7" t="s">
        <v>588</v>
      </c>
      <c r="H58" s="7" t="s">
        <v>587</v>
      </c>
      <c r="I58" s="7" t="s">
        <v>586</v>
      </c>
      <c r="J58" s="59">
        <v>50</v>
      </c>
      <c r="K58" s="5" t="s">
        <v>967</v>
      </c>
      <c r="L58" s="59">
        <v>50</v>
      </c>
      <c r="M58" s="25"/>
      <c r="N58" s="59">
        <v>50</v>
      </c>
      <c r="O58" s="25"/>
      <c r="P58" s="59">
        <v>50</v>
      </c>
      <c r="Q58" s="25"/>
      <c r="R58" s="59">
        <v>50</v>
      </c>
      <c r="S58" s="25"/>
      <c r="T58" s="59"/>
      <c r="U58" s="25"/>
      <c r="V58" s="25"/>
      <c r="W58" s="25"/>
      <c r="X58" s="59"/>
      <c r="Y58" s="25"/>
    </row>
    <row r="59" spans="1:25" ht="105" x14ac:dyDescent="0.25">
      <c r="A59" s="4">
        <v>32</v>
      </c>
      <c r="B59" s="4"/>
      <c r="C59" s="4"/>
      <c r="D59" s="8" t="s">
        <v>966</v>
      </c>
      <c r="E59" s="8"/>
      <c r="F59" s="7" t="s">
        <v>584</v>
      </c>
      <c r="G59" s="7" t="s">
        <v>8</v>
      </c>
      <c r="H59" s="7" t="s">
        <v>965</v>
      </c>
      <c r="I59" s="7" t="s">
        <v>582</v>
      </c>
      <c r="J59" s="59">
        <v>0</v>
      </c>
      <c r="K59" s="5" t="s">
        <v>964</v>
      </c>
      <c r="L59" s="59">
        <v>0</v>
      </c>
      <c r="M59" s="37"/>
      <c r="N59" s="59">
        <v>0</v>
      </c>
      <c r="O59" s="37"/>
      <c r="P59" s="59">
        <v>0</v>
      </c>
      <c r="Q59" s="37"/>
      <c r="R59" s="59">
        <v>0</v>
      </c>
      <c r="S59" s="37"/>
      <c r="T59" s="59"/>
      <c r="U59" s="37"/>
      <c r="V59" s="25"/>
      <c r="W59" s="25"/>
      <c r="X59" s="59"/>
      <c r="Y59" s="37"/>
    </row>
    <row r="60" spans="1:25" s="51" customFormat="1" ht="96" customHeight="1" x14ac:dyDescent="0.25">
      <c r="A60" s="19"/>
      <c r="B60" s="19"/>
      <c r="C60" s="20" t="s">
        <v>580</v>
      </c>
      <c r="D60" s="19"/>
      <c r="E60" s="19"/>
      <c r="F60" s="54" t="s">
        <v>579</v>
      </c>
      <c r="G60" s="54"/>
      <c r="H60" s="54"/>
      <c r="I60" s="54"/>
      <c r="J60" s="53">
        <f>AVERAGE(J61:J65)</f>
        <v>60</v>
      </c>
      <c r="K60" s="52"/>
      <c r="L60" s="53">
        <f>AVERAGE(L61:L65)</f>
        <v>60</v>
      </c>
      <c r="M60" s="52"/>
      <c r="N60" s="53">
        <f>AVERAGE(N61:N65)</f>
        <v>60</v>
      </c>
      <c r="O60" s="52"/>
      <c r="P60" s="53">
        <f>AVERAGE(P61:P65)</f>
        <v>60</v>
      </c>
      <c r="Q60" s="52"/>
      <c r="R60" s="53">
        <f>AVERAGE(R61:R65)</f>
        <v>60</v>
      </c>
      <c r="S60" s="52"/>
      <c r="T60" s="53"/>
      <c r="U60" s="52"/>
      <c r="V60" s="18" t="e">
        <f>AVERAGE(V62:V65)</f>
        <v>#DIV/0!</v>
      </c>
      <c r="W60" s="17"/>
      <c r="X60" s="53"/>
      <c r="Y60" s="52"/>
    </row>
    <row r="61" spans="1:25" ht="60" x14ac:dyDescent="0.25">
      <c r="A61" s="4">
        <v>33</v>
      </c>
      <c r="B61" s="4"/>
      <c r="C61" s="4"/>
      <c r="D61" s="8" t="s">
        <v>578</v>
      </c>
      <c r="E61" s="8"/>
      <c r="F61" s="7" t="s">
        <v>398</v>
      </c>
      <c r="G61" s="7" t="s">
        <v>577</v>
      </c>
      <c r="H61" s="7" t="s">
        <v>396</v>
      </c>
      <c r="I61" s="7" t="s">
        <v>395</v>
      </c>
      <c r="J61" s="59">
        <v>0</v>
      </c>
      <c r="K61" s="29"/>
      <c r="L61" s="59">
        <v>0</v>
      </c>
      <c r="M61" s="37"/>
      <c r="N61" s="59">
        <v>0</v>
      </c>
      <c r="O61" s="37"/>
      <c r="P61" s="59">
        <v>0</v>
      </c>
      <c r="Q61" s="37"/>
      <c r="R61" s="59">
        <v>0</v>
      </c>
      <c r="S61" s="37"/>
      <c r="T61" s="59"/>
      <c r="U61" s="37"/>
      <c r="V61" s="25"/>
      <c r="W61" s="25"/>
      <c r="X61" s="59"/>
      <c r="Y61" s="37"/>
    </row>
    <row r="62" spans="1:25" ht="45" x14ac:dyDescent="0.25">
      <c r="A62" s="4">
        <v>34</v>
      </c>
      <c r="B62" s="4"/>
      <c r="C62" s="4"/>
      <c r="D62" s="8" t="s">
        <v>574</v>
      </c>
      <c r="E62" s="8"/>
      <c r="F62" s="7" t="s">
        <v>574</v>
      </c>
      <c r="G62" s="7" t="s">
        <v>963</v>
      </c>
      <c r="H62" s="7" t="s">
        <v>962</v>
      </c>
      <c r="I62" s="7" t="s">
        <v>961</v>
      </c>
      <c r="J62" s="29">
        <v>100</v>
      </c>
      <c r="K62" s="5" t="s">
        <v>960</v>
      </c>
      <c r="L62" s="29">
        <v>100</v>
      </c>
      <c r="M62" s="5"/>
      <c r="N62" s="29">
        <v>100</v>
      </c>
      <c r="O62" s="5"/>
      <c r="P62" s="29">
        <v>100</v>
      </c>
      <c r="Q62" s="5"/>
      <c r="R62" s="29">
        <v>100</v>
      </c>
      <c r="S62" s="5"/>
      <c r="T62" s="29"/>
      <c r="U62" s="5"/>
      <c r="V62" s="5"/>
      <c r="W62" s="5"/>
      <c r="X62" s="29"/>
      <c r="Y62" s="5"/>
    </row>
    <row r="63" spans="1:25" ht="375" x14ac:dyDescent="0.25">
      <c r="A63" s="4">
        <v>35</v>
      </c>
      <c r="B63" s="4"/>
      <c r="C63" s="4"/>
      <c r="D63" s="8" t="s">
        <v>558</v>
      </c>
      <c r="E63" s="8"/>
      <c r="F63" s="7" t="s">
        <v>959</v>
      </c>
      <c r="G63" s="7" t="s">
        <v>958</v>
      </c>
      <c r="H63" s="7" t="s">
        <v>957</v>
      </c>
      <c r="I63" s="7" t="s">
        <v>956</v>
      </c>
      <c r="J63" s="83">
        <v>50</v>
      </c>
      <c r="K63" s="5" t="s">
        <v>955</v>
      </c>
      <c r="L63" s="83">
        <v>50</v>
      </c>
      <c r="M63" s="29"/>
      <c r="N63" s="83">
        <v>50</v>
      </c>
      <c r="O63" s="29"/>
      <c r="P63" s="83">
        <v>50</v>
      </c>
      <c r="Q63" s="29"/>
      <c r="R63" s="83">
        <v>50</v>
      </c>
      <c r="S63" s="29"/>
      <c r="T63" s="83"/>
      <c r="U63" s="29"/>
      <c r="V63" s="5"/>
      <c r="W63" s="5"/>
      <c r="X63" s="83"/>
      <c r="Y63" s="29"/>
    </row>
    <row r="64" spans="1:25" ht="150" x14ac:dyDescent="0.25">
      <c r="A64" s="4">
        <v>36</v>
      </c>
      <c r="B64" s="4"/>
      <c r="C64" s="4"/>
      <c r="D64" s="8" t="s">
        <v>954</v>
      </c>
      <c r="E64" s="8"/>
      <c r="F64" s="7" t="s">
        <v>953</v>
      </c>
      <c r="G64" s="7" t="s">
        <v>952</v>
      </c>
      <c r="H64" s="7" t="s">
        <v>951</v>
      </c>
      <c r="I64" s="7" t="s">
        <v>950</v>
      </c>
      <c r="J64" s="83">
        <v>50</v>
      </c>
      <c r="K64" s="5" t="s">
        <v>949</v>
      </c>
      <c r="L64" s="83">
        <v>50</v>
      </c>
      <c r="M64" s="5"/>
      <c r="N64" s="83">
        <v>50</v>
      </c>
      <c r="O64" s="5"/>
      <c r="P64" s="83">
        <v>50</v>
      </c>
      <c r="Q64" s="5"/>
      <c r="R64" s="83">
        <v>50</v>
      </c>
      <c r="S64" s="5"/>
      <c r="T64" s="83"/>
      <c r="U64" s="5"/>
      <c r="V64" s="5"/>
      <c r="W64" s="5"/>
      <c r="X64" s="83"/>
      <c r="Y64" s="5"/>
    </row>
    <row r="65" spans="1:25" ht="105" x14ac:dyDescent="0.25">
      <c r="A65" s="4">
        <v>37</v>
      </c>
      <c r="B65" s="4"/>
      <c r="C65" s="4"/>
      <c r="D65" s="8" t="s">
        <v>383</v>
      </c>
      <c r="E65" s="8"/>
      <c r="F65" s="7" t="s">
        <v>948</v>
      </c>
      <c r="G65" s="7" t="s">
        <v>540</v>
      </c>
      <c r="H65" s="7" t="s">
        <v>380</v>
      </c>
      <c r="I65" s="7" t="s">
        <v>379</v>
      </c>
      <c r="J65" s="83">
        <v>100</v>
      </c>
      <c r="K65" s="5"/>
      <c r="L65" s="83">
        <v>100</v>
      </c>
      <c r="M65" s="5"/>
      <c r="N65" s="83">
        <v>100</v>
      </c>
      <c r="O65" s="5"/>
      <c r="P65" s="83">
        <v>100</v>
      </c>
      <c r="Q65" s="5"/>
      <c r="R65" s="83">
        <v>100</v>
      </c>
      <c r="S65" s="5"/>
      <c r="T65" s="83"/>
      <c r="U65" s="5"/>
      <c r="V65" s="5"/>
      <c r="W65" s="5"/>
      <c r="X65" s="83"/>
      <c r="Y65" s="5"/>
    </row>
    <row r="66" spans="1:25" s="51" customFormat="1" ht="102" customHeight="1" x14ac:dyDescent="0.25">
      <c r="A66" s="19"/>
      <c r="B66" s="19"/>
      <c r="C66" s="20" t="s">
        <v>947</v>
      </c>
      <c r="D66" s="19"/>
      <c r="E66" s="19"/>
      <c r="F66" s="19" t="s">
        <v>946</v>
      </c>
      <c r="G66" s="19"/>
      <c r="H66" s="19"/>
      <c r="I66" s="19"/>
      <c r="J66" s="53">
        <f>AVERAGE(J67:J72)</f>
        <v>66.666666666666671</v>
      </c>
      <c r="K66" s="17"/>
      <c r="L66" s="53">
        <f>AVERAGE(L67:L72)</f>
        <v>66.666666666666671</v>
      </c>
      <c r="M66" s="52"/>
      <c r="N66" s="53">
        <f>AVERAGE(N67:N72)</f>
        <v>66.666666666666671</v>
      </c>
      <c r="O66" s="52"/>
      <c r="P66" s="53">
        <f>AVERAGE(P67:P72)</f>
        <v>66.666666666666671</v>
      </c>
      <c r="Q66" s="52"/>
      <c r="R66" s="53">
        <f>AVERAGE(R67:R72)</f>
        <v>66.666666666666671</v>
      </c>
      <c r="S66" s="52"/>
      <c r="T66" s="53"/>
      <c r="U66" s="52"/>
      <c r="V66" s="18" t="e">
        <f>AVERAGE(V67:V72)</f>
        <v>#DIV/0!</v>
      </c>
      <c r="W66" s="17"/>
      <c r="X66" s="53"/>
      <c r="Y66" s="52"/>
    </row>
    <row r="67" spans="1:25" ht="86.25" x14ac:dyDescent="0.25">
      <c r="A67" s="4">
        <v>38</v>
      </c>
      <c r="B67" s="4"/>
      <c r="C67" s="4"/>
      <c r="D67" s="8" t="s">
        <v>945</v>
      </c>
      <c r="E67" s="8"/>
      <c r="F67" s="7" t="s">
        <v>944</v>
      </c>
      <c r="G67" s="7" t="s">
        <v>943</v>
      </c>
      <c r="H67" s="7" t="s">
        <v>942</v>
      </c>
      <c r="I67" s="7" t="s">
        <v>941</v>
      </c>
      <c r="J67" s="29">
        <v>50</v>
      </c>
      <c r="K67" s="29" t="s">
        <v>940</v>
      </c>
      <c r="L67" s="29">
        <v>50</v>
      </c>
      <c r="M67" s="29"/>
      <c r="N67" s="29">
        <v>50</v>
      </c>
      <c r="O67" s="29"/>
      <c r="P67" s="29">
        <v>50</v>
      </c>
      <c r="Q67" s="29"/>
      <c r="R67" s="29">
        <v>50</v>
      </c>
      <c r="S67" s="29"/>
      <c r="T67" s="29"/>
      <c r="U67" s="29"/>
      <c r="V67" s="97"/>
      <c r="W67" s="5"/>
      <c r="X67" s="29"/>
      <c r="Y67" s="29"/>
    </row>
    <row r="68" spans="1:25" ht="405" x14ac:dyDescent="0.25">
      <c r="A68" s="4">
        <v>39</v>
      </c>
      <c r="B68" s="4"/>
      <c r="C68" s="4"/>
      <c r="D68" s="8" t="s">
        <v>939</v>
      </c>
      <c r="E68" s="8"/>
      <c r="F68" s="7" t="s">
        <v>938</v>
      </c>
      <c r="G68" s="7" t="s">
        <v>937</v>
      </c>
      <c r="H68" s="7" t="s">
        <v>936</v>
      </c>
      <c r="I68" s="7" t="s">
        <v>8</v>
      </c>
      <c r="J68" s="83">
        <v>50</v>
      </c>
      <c r="K68" s="5" t="s">
        <v>935</v>
      </c>
      <c r="L68" s="83">
        <v>50</v>
      </c>
      <c r="M68" s="5"/>
      <c r="N68" s="83">
        <v>50</v>
      </c>
      <c r="O68" s="5"/>
      <c r="P68" s="83">
        <v>50</v>
      </c>
      <c r="Q68" s="5"/>
      <c r="R68" s="83">
        <v>50</v>
      </c>
      <c r="S68" s="5" t="s">
        <v>934</v>
      </c>
      <c r="T68" s="83"/>
      <c r="U68" s="5"/>
      <c r="V68" s="97"/>
      <c r="W68" s="5"/>
      <c r="X68" s="83"/>
      <c r="Y68" s="5"/>
    </row>
    <row r="69" spans="1:25" ht="51.75" x14ac:dyDescent="0.25">
      <c r="A69" s="4">
        <v>40</v>
      </c>
      <c r="B69" s="4"/>
      <c r="C69" s="4"/>
      <c r="D69" s="8" t="s">
        <v>933</v>
      </c>
      <c r="E69" s="8"/>
      <c r="F69" s="7" t="s">
        <v>932</v>
      </c>
      <c r="G69" s="7" t="s">
        <v>926</v>
      </c>
      <c r="H69" s="7" t="s">
        <v>925</v>
      </c>
      <c r="I69" s="7" t="s">
        <v>8</v>
      </c>
      <c r="J69" s="83">
        <v>100</v>
      </c>
      <c r="K69" s="5" t="s">
        <v>931</v>
      </c>
      <c r="L69" s="83">
        <v>100</v>
      </c>
      <c r="M69" s="5"/>
      <c r="N69" s="83">
        <v>100</v>
      </c>
      <c r="O69" s="5"/>
      <c r="P69" s="83">
        <v>100</v>
      </c>
      <c r="Q69" s="5"/>
      <c r="R69" s="83">
        <v>100</v>
      </c>
      <c r="S69" s="5"/>
      <c r="T69" s="83"/>
      <c r="U69" s="5"/>
      <c r="V69" s="5"/>
      <c r="W69" s="5"/>
      <c r="X69" s="83"/>
      <c r="Y69" s="5"/>
    </row>
    <row r="70" spans="1:25" ht="51.75" x14ac:dyDescent="0.25">
      <c r="A70" s="4">
        <v>41</v>
      </c>
      <c r="B70" s="4"/>
      <c r="C70" s="4"/>
      <c r="D70" s="8" t="s">
        <v>930</v>
      </c>
      <c r="E70" s="8"/>
      <c r="F70" s="7" t="s">
        <v>930</v>
      </c>
      <c r="G70" s="7" t="s">
        <v>926</v>
      </c>
      <c r="H70" s="7" t="s">
        <v>925</v>
      </c>
      <c r="I70" s="7" t="s">
        <v>8</v>
      </c>
      <c r="J70" s="83">
        <v>100</v>
      </c>
      <c r="K70" s="5" t="s">
        <v>929</v>
      </c>
      <c r="L70" s="83">
        <v>100</v>
      </c>
      <c r="M70" s="5"/>
      <c r="N70" s="83">
        <v>100</v>
      </c>
      <c r="O70" s="5"/>
      <c r="P70" s="83">
        <v>100</v>
      </c>
      <c r="Q70" s="5"/>
      <c r="R70" s="83">
        <v>100</v>
      </c>
      <c r="S70" s="5"/>
      <c r="T70" s="83"/>
      <c r="U70" s="5"/>
      <c r="V70" s="5"/>
      <c r="W70" s="5"/>
      <c r="X70" s="83"/>
      <c r="Y70" s="5"/>
    </row>
    <row r="71" spans="1:25" ht="75" x14ac:dyDescent="0.25">
      <c r="A71" s="4">
        <v>42</v>
      </c>
      <c r="B71" s="4"/>
      <c r="C71" s="4"/>
      <c r="D71" s="8" t="s">
        <v>928</v>
      </c>
      <c r="E71" s="8"/>
      <c r="F71" s="7" t="s">
        <v>530</v>
      </c>
      <c r="G71" s="7" t="s">
        <v>926</v>
      </c>
      <c r="H71" s="7" t="s">
        <v>925</v>
      </c>
      <c r="I71" s="7" t="s">
        <v>8</v>
      </c>
      <c r="J71" s="83">
        <v>50</v>
      </c>
      <c r="K71" s="5" t="s">
        <v>924</v>
      </c>
      <c r="L71" s="83">
        <v>50</v>
      </c>
      <c r="M71" s="5"/>
      <c r="N71" s="83">
        <v>50</v>
      </c>
      <c r="O71" s="5"/>
      <c r="P71" s="83">
        <v>50</v>
      </c>
      <c r="Q71" s="5"/>
      <c r="R71" s="83">
        <v>50</v>
      </c>
      <c r="S71" s="5"/>
      <c r="T71" s="83"/>
      <c r="U71" s="5"/>
      <c r="V71" s="25"/>
      <c r="W71" s="65"/>
      <c r="X71" s="83"/>
      <c r="Y71" s="5"/>
    </row>
    <row r="72" spans="1:25" ht="60" x14ac:dyDescent="0.25">
      <c r="A72" s="4">
        <v>43</v>
      </c>
      <c r="B72" s="4"/>
      <c r="C72" s="4"/>
      <c r="D72" s="8" t="s">
        <v>927</v>
      </c>
      <c r="E72" s="8"/>
      <c r="F72" s="7" t="s">
        <v>527</v>
      </c>
      <c r="G72" s="7" t="s">
        <v>926</v>
      </c>
      <c r="H72" s="7" t="s">
        <v>925</v>
      </c>
      <c r="I72" s="7" t="s">
        <v>8</v>
      </c>
      <c r="J72" s="83">
        <v>50</v>
      </c>
      <c r="K72" s="5" t="s">
        <v>924</v>
      </c>
      <c r="L72" s="83">
        <v>50</v>
      </c>
      <c r="M72" s="5"/>
      <c r="N72" s="83">
        <v>50</v>
      </c>
      <c r="O72" s="5"/>
      <c r="P72" s="83">
        <v>50</v>
      </c>
      <c r="Q72" s="5"/>
      <c r="R72" s="83">
        <v>50</v>
      </c>
      <c r="S72" s="5"/>
      <c r="T72" s="83"/>
      <c r="U72" s="5"/>
      <c r="V72" s="25"/>
      <c r="W72" s="25"/>
      <c r="X72" s="83"/>
      <c r="Y72" s="5"/>
    </row>
    <row r="73" spans="1:25" s="51" customFormat="1" ht="60" x14ac:dyDescent="0.25">
      <c r="A73" s="96"/>
      <c r="B73" s="20" t="s">
        <v>923</v>
      </c>
      <c r="C73" s="19"/>
      <c r="D73" s="19"/>
      <c r="E73" s="19"/>
      <c r="F73" s="19" t="s">
        <v>922</v>
      </c>
      <c r="G73" s="19"/>
      <c r="H73" s="19"/>
      <c r="I73" s="19"/>
      <c r="J73" s="53">
        <f>AVERAGE(J74,J81,J90,J100)</f>
        <v>59.583333333333329</v>
      </c>
      <c r="K73" s="52"/>
      <c r="L73" s="53">
        <f>AVERAGE(L74,L81,L90,L100)</f>
        <v>59.583333333333329</v>
      </c>
      <c r="M73" s="52"/>
      <c r="N73" s="53">
        <f>AVERAGE(N74,N81,N90,N100)</f>
        <v>59.583333333333329</v>
      </c>
      <c r="O73" s="52"/>
      <c r="P73" s="53">
        <f>AVERAGE(P74,P81,P90,P100)</f>
        <v>59.583333333333329</v>
      </c>
      <c r="Q73" s="52"/>
      <c r="R73" s="53">
        <f>AVERAGE(R74,R81,R90,R100)</f>
        <v>59.583333333333329</v>
      </c>
      <c r="S73" s="52"/>
      <c r="T73" s="53"/>
      <c r="U73" s="52"/>
      <c r="V73" s="17"/>
      <c r="W73" s="17"/>
      <c r="X73" s="52"/>
      <c r="Y73" s="52"/>
    </row>
    <row r="74" spans="1:25" s="51" customFormat="1" ht="45" x14ac:dyDescent="0.25">
      <c r="A74" s="19"/>
      <c r="B74" s="19"/>
      <c r="C74" s="20" t="s">
        <v>921</v>
      </c>
      <c r="D74" s="19"/>
      <c r="E74" s="19"/>
      <c r="F74" s="19" t="s">
        <v>920</v>
      </c>
      <c r="G74" s="19"/>
      <c r="H74" s="19"/>
      <c r="I74" s="19"/>
      <c r="J74" s="53">
        <f>AVERAGE(J75:J80)</f>
        <v>83.333333333333329</v>
      </c>
      <c r="K74" s="52"/>
      <c r="L74" s="53">
        <f>AVERAGE(L75:L80)</f>
        <v>83.333333333333329</v>
      </c>
      <c r="M74" s="52"/>
      <c r="N74" s="53">
        <f>AVERAGE(N75:N80)</f>
        <v>83.333333333333329</v>
      </c>
      <c r="O74" s="52"/>
      <c r="P74" s="53">
        <f>AVERAGE(P75:P80)</f>
        <v>83.333333333333329</v>
      </c>
      <c r="Q74" s="52"/>
      <c r="R74" s="53">
        <f>AVERAGE(R75:R80)</f>
        <v>83.333333333333329</v>
      </c>
      <c r="S74" s="52"/>
      <c r="T74" s="53"/>
      <c r="U74" s="52"/>
      <c r="V74" s="18"/>
      <c r="W74" s="17"/>
      <c r="X74" s="53"/>
      <c r="Y74" s="52"/>
    </row>
    <row r="75" spans="1:25" ht="225" x14ac:dyDescent="0.25">
      <c r="A75" s="4">
        <v>44</v>
      </c>
      <c r="B75" s="4"/>
      <c r="C75" s="4"/>
      <c r="D75" s="8" t="s">
        <v>919</v>
      </c>
      <c r="E75" s="8"/>
      <c r="F75" s="7" t="s">
        <v>918</v>
      </c>
      <c r="G75" s="7" t="s">
        <v>896</v>
      </c>
      <c r="H75" s="7" t="s">
        <v>895</v>
      </c>
      <c r="I75" s="7" t="s">
        <v>894</v>
      </c>
      <c r="J75" s="83">
        <v>100</v>
      </c>
      <c r="K75" s="5" t="s">
        <v>917</v>
      </c>
      <c r="L75" s="83">
        <v>100</v>
      </c>
      <c r="M75" s="5"/>
      <c r="N75" s="83">
        <v>100</v>
      </c>
      <c r="O75" s="5"/>
      <c r="P75" s="83">
        <v>100</v>
      </c>
      <c r="Q75" s="5"/>
      <c r="R75" s="83">
        <v>100</v>
      </c>
      <c r="S75" s="5"/>
      <c r="T75" s="83"/>
      <c r="U75" s="5"/>
      <c r="V75" s="25"/>
      <c r="W75" s="25"/>
      <c r="X75" s="83"/>
      <c r="Y75" s="5"/>
    </row>
    <row r="76" spans="1:25" ht="180" x14ac:dyDescent="0.25">
      <c r="A76" s="4">
        <v>45</v>
      </c>
      <c r="B76" s="4"/>
      <c r="C76" s="4"/>
      <c r="D76" s="8" t="s">
        <v>916</v>
      </c>
      <c r="E76" s="8"/>
      <c r="F76" s="7" t="s">
        <v>915</v>
      </c>
      <c r="G76" s="7" t="s">
        <v>905</v>
      </c>
      <c r="H76" s="7" t="s">
        <v>914</v>
      </c>
      <c r="I76" s="7" t="s">
        <v>913</v>
      </c>
      <c r="J76" s="83">
        <v>100</v>
      </c>
      <c r="K76" s="5" t="s">
        <v>912</v>
      </c>
      <c r="L76" s="83">
        <v>100</v>
      </c>
      <c r="M76" s="5"/>
      <c r="N76" s="83">
        <v>100</v>
      </c>
      <c r="O76" s="5"/>
      <c r="P76" s="83">
        <v>100</v>
      </c>
      <c r="Q76" s="5"/>
      <c r="R76" s="83">
        <v>100</v>
      </c>
      <c r="S76" s="5"/>
      <c r="T76" s="83"/>
      <c r="U76" s="5"/>
      <c r="V76" s="25"/>
      <c r="W76" s="25"/>
      <c r="X76" s="83"/>
      <c r="Y76" s="5"/>
    </row>
    <row r="77" spans="1:25" ht="105" x14ac:dyDescent="0.25">
      <c r="A77" s="4">
        <v>46</v>
      </c>
      <c r="B77" s="4"/>
      <c r="C77" s="4"/>
      <c r="D77" s="8" t="s">
        <v>911</v>
      </c>
      <c r="E77" s="8"/>
      <c r="F77" s="7" t="s">
        <v>910</v>
      </c>
      <c r="G77" s="7" t="s">
        <v>804</v>
      </c>
      <c r="H77" s="7" t="s">
        <v>815</v>
      </c>
      <c r="I77" s="7" t="s">
        <v>909</v>
      </c>
      <c r="J77" s="83">
        <v>50</v>
      </c>
      <c r="K77" s="5" t="s">
        <v>908</v>
      </c>
      <c r="L77" s="83">
        <v>50</v>
      </c>
      <c r="M77" s="5"/>
      <c r="N77" s="83">
        <v>50</v>
      </c>
      <c r="O77" s="5"/>
      <c r="P77" s="83">
        <v>50</v>
      </c>
      <c r="Q77" s="5"/>
      <c r="R77" s="83">
        <v>50</v>
      </c>
      <c r="S77" s="5"/>
      <c r="T77" s="59"/>
      <c r="U77" s="25"/>
      <c r="V77" s="25"/>
      <c r="W77" s="25"/>
      <c r="X77" s="37"/>
      <c r="Y77" s="37"/>
    </row>
    <row r="78" spans="1:25" ht="105" x14ac:dyDescent="0.25">
      <c r="A78" s="4">
        <v>47</v>
      </c>
      <c r="B78" s="4"/>
      <c r="C78" s="4"/>
      <c r="D78" s="8" t="s">
        <v>907</v>
      </c>
      <c r="E78" s="8"/>
      <c r="F78" s="7" t="s">
        <v>906</v>
      </c>
      <c r="G78" s="7" t="s">
        <v>905</v>
      </c>
      <c r="H78" s="7" t="s">
        <v>904</v>
      </c>
      <c r="I78" s="7" t="s">
        <v>903</v>
      </c>
      <c r="J78" s="83">
        <v>50</v>
      </c>
      <c r="K78" s="5"/>
      <c r="L78" s="83">
        <v>50</v>
      </c>
      <c r="M78" s="5"/>
      <c r="N78" s="83">
        <v>50</v>
      </c>
      <c r="O78" s="5"/>
      <c r="P78" s="83">
        <v>50</v>
      </c>
      <c r="Q78" s="5"/>
      <c r="R78" s="83">
        <v>50</v>
      </c>
      <c r="S78" s="5"/>
      <c r="T78" s="59"/>
      <c r="U78" s="25"/>
      <c r="V78" s="25"/>
      <c r="W78" s="25"/>
      <c r="X78" s="37"/>
      <c r="Y78" s="37"/>
    </row>
    <row r="79" spans="1:25" ht="165" x14ac:dyDescent="0.25">
      <c r="A79" s="4">
        <v>48</v>
      </c>
      <c r="B79" s="4"/>
      <c r="C79" s="4"/>
      <c r="D79" s="8" t="s">
        <v>902</v>
      </c>
      <c r="E79" s="8"/>
      <c r="F79" s="7" t="s">
        <v>901</v>
      </c>
      <c r="G79" s="7" t="s">
        <v>226</v>
      </c>
      <c r="H79" s="7" t="s">
        <v>815</v>
      </c>
      <c r="I79" s="7" t="s">
        <v>900</v>
      </c>
      <c r="J79" s="59">
        <v>100</v>
      </c>
      <c r="K79" s="31" t="s">
        <v>899</v>
      </c>
      <c r="L79" s="59">
        <v>100</v>
      </c>
      <c r="M79" s="5"/>
      <c r="N79" s="59">
        <v>100</v>
      </c>
      <c r="O79" s="5"/>
      <c r="P79" s="59">
        <v>100</v>
      </c>
      <c r="Q79" s="5"/>
      <c r="R79" s="59">
        <v>100</v>
      </c>
      <c r="S79" s="5"/>
      <c r="T79" s="37"/>
      <c r="U79" s="37"/>
      <c r="V79" s="25"/>
      <c r="W79" s="25"/>
      <c r="X79" s="37"/>
      <c r="Y79" s="37"/>
    </row>
    <row r="80" spans="1:25" ht="180" x14ac:dyDescent="0.25">
      <c r="A80" s="4">
        <v>49</v>
      </c>
      <c r="B80" s="4"/>
      <c r="C80" s="4"/>
      <c r="D80" s="8" t="s">
        <v>898</v>
      </c>
      <c r="E80" s="8"/>
      <c r="F80" s="7" t="s">
        <v>897</v>
      </c>
      <c r="G80" s="7" t="s">
        <v>896</v>
      </c>
      <c r="H80" s="7" t="s">
        <v>895</v>
      </c>
      <c r="I80" s="7" t="s">
        <v>894</v>
      </c>
      <c r="J80" s="59">
        <v>100</v>
      </c>
      <c r="K80" s="5"/>
      <c r="L80" s="59">
        <v>100</v>
      </c>
      <c r="M80" s="5"/>
      <c r="N80" s="59">
        <v>100</v>
      </c>
      <c r="O80" s="5"/>
      <c r="P80" s="59">
        <v>100</v>
      </c>
      <c r="Q80" s="5"/>
      <c r="R80" s="59">
        <v>100</v>
      </c>
      <c r="S80" s="5"/>
      <c r="T80" s="37"/>
      <c r="U80" s="25"/>
      <c r="V80" s="25"/>
      <c r="W80" s="25"/>
      <c r="X80" s="37"/>
      <c r="Y80" s="37"/>
    </row>
    <row r="81" spans="1:25" s="51" customFormat="1" ht="123" customHeight="1" x14ac:dyDescent="0.25">
      <c r="A81" s="19"/>
      <c r="B81" s="19"/>
      <c r="C81" s="20" t="s">
        <v>893</v>
      </c>
      <c r="D81" s="54"/>
      <c r="E81" s="54"/>
      <c r="F81" s="54" t="s">
        <v>892</v>
      </c>
      <c r="G81" s="54"/>
      <c r="H81" s="19"/>
      <c r="I81" s="19"/>
      <c r="J81" s="53">
        <f>AVERAGE(J82,J83,J87:J89)</f>
        <v>90</v>
      </c>
      <c r="K81" s="17"/>
      <c r="L81" s="53">
        <f>AVERAGE(L82,L83,L87:L89)</f>
        <v>90</v>
      </c>
      <c r="M81" s="52"/>
      <c r="N81" s="53">
        <f>AVERAGE(N82,N83,N87:N89)</f>
        <v>90</v>
      </c>
      <c r="O81" s="52"/>
      <c r="P81" s="53">
        <f>AVERAGE(P82,P83,P87:P89)</f>
        <v>90</v>
      </c>
      <c r="Q81" s="52"/>
      <c r="R81" s="53">
        <f>AVERAGE(R82,R83,R87:R89)</f>
        <v>90</v>
      </c>
      <c r="S81" s="52"/>
      <c r="T81" s="53"/>
      <c r="U81" s="52"/>
      <c r="V81" s="17"/>
      <c r="W81" s="17"/>
      <c r="X81" s="52"/>
      <c r="Y81" s="52"/>
    </row>
    <row r="82" spans="1:25" ht="195" x14ac:dyDescent="0.25">
      <c r="A82" s="4">
        <v>50</v>
      </c>
      <c r="B82" s="4"/>
      <c r="C82" s="4"/>
      <c r="D82" s="8" t="s">
        <v>891</v>
      </c>
      <c r="E82" s="8"/>
      <c r="F82" s="7" t="s">
        <v>890</v>
      </c>
      <c r="G82" s="7" t="s">
        <v>48</v>
      </c>
      <c r="H82" s="7" t="s">
        <v>889</v>
      </c>
      <c r="I82" s="7" t="s">
        <v>888</v>
      </c>
      <c r="J82" s="59">
        <v>100</v>
      </c>
      <c r="K82" s="5"/>
      <c r="L82" s="59">
        <v>100</v>
      </c>
      <c r="M82" s="5"/>
      <c r="N82" s="59">
        <v>100</v>
      </c>
      <c r="O82" s="5"/>
      <c r="P82" s="59">
        <v>100</v>
      </c>
      <c r="Q82" s="5"/>
      <c r="R82" s="59">
        <v>100</v>
      </c>
      <c r="S82" s="5"/>
      <c r="T82" s="37"/>
      <c r="U82" s="37"/>
      <c r="V82" s="25"/>
      <c r="W82" s="25"/>
      <c r="X82" s="37"/>
      <c r="Y82" s="37"/>
    </row>
    <row r="83" spans="1:25" s="61" customFormat="1" ht="86.25" x14ac:dyDescent="0.25">
      <c r="A83" s="15">
        <v>51</v>
      </c>
      <c r="B83" s="15"/>
      <c r="C83" s="15"/>
      <c r="D83" s="72" t="s">
        <v>887</v>
      </c>
      <c r="E83" s="72"/>
      <c r="F83" s="12" t="s">
        <v>887</v>
      </c>
      <c r="G83" s="12"/>
      <c r="H83" s="12"/>
      <c r="I83" s="12"/>
      <c r="J83" s="63">
        <f>AVERAGE(J84:J86)</f>
        <v>100</v>
      </c>
      <c r="K83" s="10"/>
      <c r="L83" s="63">
        <f>AVERAGE(L84:L86)</f>
        <v>100</v>
      </c>
      <c r="M83" s="62"/>
      <c r="N83" s="63">
        <f>AVERAGE(N84:N86)</f>
        <v>100</v>
      </c>
      <c r="O83" s="62"/>
      <c r="P83" s="63">
        <f>AVERAGE(P84:P86)</f>
        <v>100</v>
      </c>
      <c r="Q83" s="62"/>
      <c r="R83" s="63">
        <f>AVERAGE(R84:R86)</f>
        <v>100</v>
      </c>
      <c r="S83" s="62"/>
      <c r="T83" s="63"/>
      <c r="U83" s="62"/>
      <c r="V83" s="10"/>
      <c r="W83" s="10"/>
      <c r="X83" s="62"/>
      <c r="Y83" s="62"/>
    </row>
    <row r="84" spans="1:25" ht="390" x14ac:dyDescent="0.25">
      <c r="A84" s="4" t="s">
        <v>886</v>
      </c>
      <c r="B84" s="4"/>
      <c r="C84" s="4"/>
      <c r="D84" s="4"/>
      <c r="E84" s="8" t="s">
        <v>885</v>
      </c>
      <c r="F84" s="7" t="s">
        <v>884</v>
      </c>
      <c r="G84" s="7" t="s">
        <v>804</v>
      </c>
      <c r="H84" s="7" t="s">
        <v>815</v>
      </c>
      <c r="I84" s="7" t="s">
        <v>883</v>
      </c>
      <c r="J84" s="59">
        <v>100</v>
      </c>
      <c r="K84" s="5" t="s">
        <v>882</v>
      </c>
      <c r="L84" s="59">
        <v>100</v>
      </c>
      <c r="M84" s="5"/>
      <c r="N84" s="59">
        <v>100</v>
      </c>
      <c r="O84" s="5"/>
      <c r="P84" s="59">
        <v>100</v>
      </c>
      <c r="Q84" s="5"/>
      <c r="R84" s="59">
        <v>100</v>
      </c>
      <c r="S84" s="5"/>
      <c r="T84" s="59"/>
      <c r="U84" s="25"/>
      <c r="V84" s="25"/>
      <c r="W84" s="25"/>
      <c r="X84" s="37"/>
      <c r="Y84" s="37"/>
    </row>
    <row r="85" spans="1:25" ht="120" x14ac:dyDescent="0.25">
      <c r="A85" s="4" t="s">
        <v>881</v>
      </c>
      <c r="B85" s="4"/>
      <c r="C85" s="4"/>
      <c r="D85" s="4"/>
      <c r="E85" s="8" t="s">
        <v>880</v>
      </c>
      <c r="F85" s="7" t="s">
        <v>879</v>
      </c>
      <c r="G85" s="7" t="s">
        <v>804</v>
      </c>
      <c r="H85" s="7" t="s">
        <v>878</v>
      </c>
      <c r="I85" s="7" t="s">
        <v>877</v>
      </c>
      <c r="J85" s="59">
        <v>100</v>
      </c>
      <c r="K85" s="5" t="s">
        <v>876</v>
      </c>
      <c r="L85" s="59">
        <v>100</v>
      </c>
      <c r="M85" s="5"/>
      <c r="N85" s="59">
        <v>100</v>
      </c>
      <c r="O85" s="5"/>
      <c r="P85" s="59">
        <v>100</v>
      </c>
      <c r="Q85" s="5"/>
      <c r="R85" s="59">
        <v>100</v>
      </c>
      <c r="S85" s="5"/>
      <c r="T85" s="59"/>
      <c r="U85" s="37"/>
      <c r="V85" s="25"/>
      <c r="W85" s="25"/>
      <c r="X85" s="37"/>
      <c r="Y85" s="37"/>
    </row>
    <row r="86" spans="1:25" ht="135" x14ac:dyDescent="0.25">
      <c r="A86" s="4" t="s">
        <v>875</v>
      </c>
      <c r="B86" s="4"/>
      <c r="C86" s="4"/>
      <c r="D86" s="4"/>
      <c r="E86" s="8" t="s">
        <v>874</v>
      </c>
      <c r="F86" s="7" t="s">
        <v>873</v>
      </c>
      <c r="G86" s="7" t="s">
        <v>825</v>
      </c>
      <c r="H86" s="7" t="s">
        <v>872</v>
      </c>
      <c r="I86" s="7" t="s">
        <v>871</v>
      </c>
      <c r="J86" s="59">
        <v>100</v>
      </c>
      <c r="K86" s="5" t="s">
        <v>870</v>
      </c>
      <c r="L86" s="59">
        <v>100</v>
      </c>
      <c r="M86" s="5"/>
      <c r="N86" s="59">
        <v>100</v>
      </c>
      <c r="O86" s="5"/>
      <c r="P86" s="59">
        <v>100</v>
      </c>
      <c r="Q86" s="5"/>
      <c r="R86" s="59">
        <v>100</v>
      </c>
      <c r="S86" s="5"/>
      <c r="T86" s="59"/>
      <c r="U86" s="37"/>
      <c r="V86" s="25"/>
      <c r="W86" s="25"/>
      <c r="X86" s="37"/>
      <c r="Y86" s="37"/>
    </row>
    <row r="87" spans="1:25" ht="180" x14ac:dyDescent="0.25">
      <c r="A87" s="4">
        <v>52</v>
      </c>
      <c r="B87" s="4"/>
      <c r="C87" s="4"/>
      <c r="D87" s="8" t="s">
        <v>869</v>
      </c>
      <c r="E87" s="8"/>
      <c r="F87" s="7" t="s">
        <v>868</v>
      </c>
      <c r="G87" s="7" t="s">
        <v>867</v>
      </c>
      <c r="H87" s="7" t="s">
        <v>866</v>
      </c>
      <c r="I87" s="7" t="s">
        <v>865</v>
      </c>
      <c r="J87" s="69">
        <v>100</v>
      </c>
      <c r="K87" s="65" t="s">
        <v>864</v>
      </c>
      <c r="L87" s="69">
        <v>100</v>
      </c>
      <c r="M87" s="65"/>
      <c r="N87" s="69">
        <v>100</v>
      </c>
      <c r="O87" s="65"/>
      <c r="P87" s="69">
        <v>100</v>
      </c>
      <c r="Q87" s="65"/>
      <c r="R87" s="69">
        <v>100</v>
      </c>
      <c r="S87" s="65"/>
      <c r="T87" s="37"/>
      <c r="U87" s="25"/>
      <c r="V87" s="25"/>
      <c r="W87" s="25"/>
      <c r="X87" s="37"/>
      <c r="Y87" s="37"/>
    </row>
    <row r="88" spans="1:25" ht="195" x14ac:dyDescent="0.25">
      <c r="A88" s="4">
        <v>53</v>
      </c>
      <c r="B88" s="4"/>
      <c r="C88" s="4"/>
      <c r="D88" s="8" t="s">
        <v>863</v>
      </c>
      <c r="E88" s="8"/>
      <c r="F88" s="7" t="s">
        <v>862</v>
      </c>
      <c r="G88" s="7" t="s">
        <v>804</v>
      </c>
      <c r="H88" s="7" t="s">
        <v>815</v>
      </c>
      <c r="I88" s="7" t="s">
        <v>861</v>
      </c>
      <c r="J88" s="59">
        <v>100</v>
      </c>
      <c r="K88" s="5" t="s">
        <v>860</v>
      </c>
      <c r="L88" s="59">
        <v>100</v>
      </c>
      <c r="M88" s="5"/>
      <c r="N88" s="59">
        <v>100</v>
      </c>
      <c r="O88" s="5"/>
      <c r="P88" s="59">
        <v>100</v>
      </c>
      <c r="Q88" s="5"/>
      <c r="R88" s="59">
        <v>100</v>
      </c>
      <c r="S88" s="5"/>
      <c r="T88" s="59"/>
      <c r="U88" s="25"/>
      <c r="V88" s="25"/>
      <c r="W88" s="25"/>
      <c r="X88" s="37"/>
      <c r="Y88" s="37"/>
    </row>
    <row r="89" spans="1:25" ht="409.5" x14ac:dyDescent="0.25">
      <c r="A89" s="4">
        <v>54</v>
      </c>
      <c r="B89" s="4"/>
      <c r="C89" s="4"/>
      <c r="D89" s="8" t="s">
        <v>859</v>
      </c>
      <c r="E89" s="8"/>
      <c r="F89" s="7" t="s">
        <v>858</v>
      </c>
      <c r="G89" s="7" t="s">
        <v>792</v>
      </c>
      <c r="H89" s="7" t="s">
        <v>791</v>
      </c>
      <c r="I89" s="7" t="s">
        <v>790</v>
      </c>
      <c r="J89" s="59">
        <v>50</v>
      </c>
      <c r="K89" s="5" t="s">
        <v>857</v>
      </c>
      <c r="L89" s="59">
        <v>50</v>
      </c>
      <c r="M89" s="25"/>
      <c r="N89" s="59">
        <v>50</v>
      </c>
      <c r="O89" s="25"/>
      <c r="P89" s="59">
        <v>50</v>
      </c>
      <c r="Q89" s="25"/>
      <c r="R89" s="59">
        <v>50</v>
      </c>
      <c r="S89" s="25"/>
      <c r="T89" s="59"/>
      <c r="U89" s="25"/>
      <c r="V89" s="25"/>
      <c r="W89" s="25"/>
      <c r="X89" s="37"/>
      <c r="Y89" s="37"/>
    </row>
    <row r="90" spans="1:25" s="51" customFormat="1" ht="199.5" customHeight="1" x14ac:dyDescent="0.25">
      <c r="A90" s="19"/>
      <c r="B90" s="19"/>
      <c r="C90" s="20" t="s">
        <v>856</v>
      </c>
      <c r="D90" s="19"/>
      <c r="E90" s="56"/>
      <c r="F90" s="55" t="s">
        <v>855</v>
      </c>
      <c r="G90" s="54"/>
      <c r="H90" s="54"/>
      <c r="I90" s="54"/>
      <c r="J90" s="53">
        <f>AVERAGE(J91,J94,J97,J98,J99)</f>
        <v>15</v>
      </c>
      <c r="K90" s="52"/>
      <c r="L90" s="53">
        <f>AVERAGE(L91,L94,L97,L98,L99)</f>
        <v>15</v>
      </c>
      <c r="M90" s="52"/>
      <c r="N90" s="53">
        <f>AVERAGE(N91,N94,N97,N98,N99)</f>
        <v>15</v>
      </c>
      <c r="O90" s="52"/>
      <c r="P90" s="53">
        <f>AVERAGE(P91,P94,P97,P98,P99)</f>
        <v>15</v>
      </c>
      <c r="Q90" s="52"/>
      <c r="R90" s="53">
        <f>AVERAGE(R91,R94,R97,R98,R99)</f>
        <v>15</v>
      </c>
      <c r="S90" s="52"/>
      <c r="T90" s="53"/>
      <c r="U90" s="52"/>
      <c r="V90" s="17"/>
      <c r="W90" s="17"/>
      <c r="X90" s="52"/>
      <c r="Y90" s="52"/>
    </row>
    <row r="91" spans="1:25" s="61" customFormat="1" ht="199.5" customHeight="1" x14ac:dyDescent="0.25">
      <c r="A91" s="15">
        <v>55</v>
      </c>
      <c r="B91" s="15"/>
      <c r="C91" s="14"/>
      <c r="D91" s="64" t="s">
        <v>854</v>
      </c>
      <c r="E91" s="64"/>
      <c r="F91" s="21" t="s">
        <v>854</v>
      </c>
      <c r="G91" s="12"/>
      <c r="H91" s="12"/>
      <c r="I91" s="12"/>
      <c r="J91" s="63">
        <f>AVERAGE(J92,J93)</f>
        <v>75</v>
      </c>
      <c r="K91" s="62"/>
      <c r="L91" s="63">
        <f>AVERAGE(L92,L93)</f>
        <v>75</v>
      </c>
      <c r="M91" s="62"/>
      <c r="N91" s="63">
        <f>AVERAGE(N92,N93)</f>
        <v>75</v>
      </c>
      <c r="O91" s="62"/>
      <c r="P91" s="63">
        <f>AVERAGE(P92,P93)</f>
        <v>75</v>
      </c>
      <c r="Q91" s="62"/>
      <c r="R91" s="63">
        <f>AVERAGE(R92,R93)</f>
        <v>75</v>
      </c>
      <c r="S91" s="62"/>
      <c r="T91" s="63"/>
      <c r="U91" s="62"/>
      <c r="V91" s="10"/>
      <c r="W91" s="10"/>
      <c r="X91" s="62"/>
      <c r="Y91" s="62"/>
    </row>
    <row r="92" spans="1:25" ht="135" x14ac:dyDescent="0.25">
      <c r="A92" s="4" t="s">
        <v>853</v>
      </c>
      <c r="B92" s="4"/>
      <c r="C92" s="4"/>
      <c r="D92" s="4"/>
      <c r="E92" s="8" t="s">
        <v>852</v>
      </c>
      <c r="F92" s="7" t="s">
        <v>851</v>
      </c>
      <c r="G92" s="7" t="s">
        <v>839</v>
      </c>
      <c r="H92" s="7" t="s">
        <v>850</v>
      </c>
      <c r="I92" s="7" t="s">
        <v>849</v>
      </c>
      <c r="J92" s="69">
        <v>100</v>
      </c>
      <c r="K92" s="5" t="s">
        <v>848</v>
      </c>
      <c r="L92" s="69">
        <v>100</v>
      </c>
      <c r="M92" s="65"/>
      <c r="N92" s="69">
        <v>100</v>
      </c>
      <c r="O92" s="65"/>
      <c r="P92" s="69">
        <v>100</v>
      </c>
      <c r="Q92" s="65"/>
      <c r="R92" s="69">
        <v>100</v>
      </c>
      <c r="S92" s="65"/>
      <c r="T92" s="33"/>
      <c r="U92" s="65"/>
      <c r="V92" s="65"/>
      <c r="W92" s="65"/>
      <c r="X92" s="33"/>
      <c r="Y92" s="33"/>
    </row>
    <row r="93" spans="1:25" ht="150" x14ac:dyDescent="0.25">
      <c r="A93" s="4" t="s">
        <v>847</v>
      </c>
      <c r="B93" s="4"/>
      <c r="C93" s="4"/>
      <c r="D93" s="4"/>
      <c r="E93" s="8" t="s">
        <v>846</v>
      </c>
      <c r="F93" s="7" t="s">
        <v>845</v>
      </c>
      <c r="G93" s="7" t="s">
        <v>825</v>
      </c>
      <c r="H93" s="7" t="s">
        <v>815</v>
      </c>
      <c r="I93" s="7" t="s">
        <v>832</v>
      </c>
      <c r="J93" s="83">
        <v>50</v>
      </c>
      <c r="K93" s="5" t="s">
        <v>844</v>
      </c>
      <c r="L93" s="83">
        <v>50</v>
      </c>
      <c r="M93" s="5"/>
      <c r="N93" s="83">
        <v>50</v>
      </c>
      <c r="O93" s="5"/>
      <c r="P93" s="83">
        <v>50</v>
      </c>
      <c r="Q93" s="5"/>
      <c r="R93" s="83">
        <v>50</v>
      </c>
      <c r="S93" s="5"/>
      <c r="T93" s="29"/>
      <c r="U93" s="5"/>
      <c r="V93" s="5"/>
      <c r="W93" s="5"/>
      <c r="X93" s="29"/>
      <c r="Y93" s="29"/>
    </row>
    <row r="94" spans="1:25" s="61" customFormat="1" ht="51.75" x14ac:dyDescent="0.25">
      <c r="A94" s="15">
        <v>56</v>
      </c>
      <c r="B94" s="15"/>
      <c r="C94" s="15"/>
      <c r="D94" s="72" t="s">
        <v>843</v>
      </c>
      <c r="E94" s="72"/>
      <c r="F94" s="12" t="s">
        <v>843</v>
      </c>
      <c r="G94" s="12"/>
      <c r="H94" s="12"/>
      <c r="I94" s="12"/>
      <c r="J94" s="63">
        <f>AVERAGE(J95,J96)</f>
        <v>0</v>
      </c>
      <c r="K94" s="10"/>
      <c r="L94" s="63">
        <f>AVERAGE(L95,L96)</f>
        <v>0</v>
      </c>
      <c r="M94" s="62"/>
      <c r="N94" s="63">
        <f>AVERAGE(N95,N96)</f>
        <v>0</v>
      </c>
      <c r="O94" s="62"/>
      <c r="P94" s="63">
        <f>AVERAGE(P95,P96)</f>
        <v>0</v>
      </c>
      <c r="Q94" s="62"/>
      <c r="R94" s="63">
        <f>AVERAGE(R95,R96)</f>
        <v>0</v>
      </c>
      <c r="S94" s="10"/>
      <c r="T94" s="63"/>
      <c r="U94" s="10"/>
      <c r="V94" s="10"/>
      <c r="W94" s="10"/>
      <c r="X94" s="62"/>
      <c r="Y94" s="62"/>
    </row>
    <row r="95" spans="1:25" ht="75" x14ac:dyDescent="0.25">
      <c r="A95" s="4" t="s">
        <v>842</v>
      </c>
      <c r="B95" s="4"/>
      <c r="C95" s="4"/>
      <c r="D95" s="4"/>
      <c r="E95" s="8" t="s">
        <v>841</v>
      </c>
      <c r="F95" s="7" t="s">
        <v>840</v>
      </c>
      <c r="G95" s="7" t="s">
        <v>839</v>
      </c>
      <c r="H95" s="7" t="s">
        <v>838</v>
      </c>
      <c r="I95" s="7" t="s">
        <v>837</v>
      </c>
      <c r="J95" s="83">
        <v>0</v>
      </c>
      <c r="K95" s="5" t="s">
        <v>836</v>
      </c>
      <c r="L95" s="83">
        <v>0</v>
      </c>
      <c r="M95" s="5"/>
      <c r="N95" s="83">
        <v>0</v>
      </c>
      <c r="O95" s="5"/>
      <c r="P95" s="83">
        <v>0</v>
      </c>
      <c r="Q95" s="5"/>
      <c r="R95" s="83">
        <v>0</v>
      </c>
      <c r="S95" s="5"/>
      <c r="T95" s="83"/>
      <c r="U95" s="29"/>
      <c r="V95" s="5"/>
      <c r="W95" s="5"/>
      <c r="X95" s="29"/>
      <c r="Y95" s="29"/>
    </row>
    <row r="96" spans="1:25" ht="135" x14ac:dyDescent="0.25">
      <c r="A96" s="4" t="s">
        <v>835</v>
      </c>
      <c r="B96" s="4"/>
      <c r="C96" s="4"/>
      <c r="D96" s="4"/>
      <c r="E96" s="8" t="s">
        <v>834</v>
      </c>
      <c r="F96" s="7" t="s">
        <v>833</v>
      </c>
      <c r="G96" s="7" t="s">
        <v>825</v>
      </c>
      <c r="H96" s="7" t="s">
        <v>815</v>
      </c>
      <c r="I96" s="7" t="s">
        <v>832</v>
      </c>
      <c r="J96" s="83"/>
      <c r="K96" s="5"/>
      <c r="L96" s="83"/>
      <c r="M96" s="29"/>
      <c r="N96" s="83"/>
      <c r="O96" s="29"/>
      <c r="P96" s="83"/>
      <c r="Q96" s="29"/>
      <c r="R96" s="83"/>
      <c r="S96" s="5"/>
      <c r="T96" s="83"/>
      <c r="U96" s="5"/>
      <c r="V96" s="5"/>
      <c r="W96" s="5"/>
      <c r="X96" s="29"/>
      <c r="Y96" s="29"/>
    </row>
    <row r="97" spans="1:25" ht="150" x14ac:dyDescent="0.25">
      <c r="A97" s="4">
        <v>57</v>
      </c>
      <c r="B97" s="4"/>
      <c r="C97" s="4"/>
      <c r="D97" s="8" t="s">
        <v>831</v>
      </c>
      <c r="E97" s="8"/>
      <c r="F97" s="7" t="s">
        <v>830</v>
      </c>
      <c r="G97" s="7" t="s">
        <v>804</v>
      </c>
      <c r="H97" s="7" t="s">
        <v>815</v>
      </c>
      <c r="I97" s="7" t="s">
        <v>829</v>
      </c>
      <c r="J97" s="83">
        <v>0</v>
      </c>
      <c r="K97" s="5" t="s">
        <v>828</v>
      </c>
      <c r="L97" s="83">
        <v>0</v>
      </c>
      <c r="M97" s="5"/>
      <c r="N97" s="83">
        <v>0</v>
      </c>
      <c r="O97" s="5"/>
      <c r="P97" s="83">
        <v>0</v>
      </c>
      <c r="Q97" s="5"/>
      <c r="R97" s="83">
        <v>0</v>
      </c>
      <c r="S97" s="5"/>
      <c r="T97" s="83"/>
      <c r="U97" s="5"/>
      <c r="V97" s="5"/>
      <c r="W97" s="5"/>
      <c r="X97" s="29"/>
      <c r="Y97" s="29"/>
    </row>
    <row r="98" spans="1:25" ht="210" x14ac:dyDescent="0.25">
      <c r="A98" s="4">
        <v>58</v>
      </c>
      <c r="B98" s="4"/>
      <c r="C98" s="4"/>
      <c r="D98" s="8" t="s">
        <v>827</v>
      </c>
      <c r="E98" s="8"/>
      <c r="F98" s="7" t="s">
        <v>826</v>
      </c>
      <c r="G98" s="7" t="s">
        <v>825</v>
      </c>
      <c r="H98" s="7" t="s">
        <v>815</v>
      </c>
      <c r="I98" s="7" t="s">
        <v>824</v>
      </c>
      <c r="J98" s="83">
        <v>0</v>
      </c>
      <c r="K98" s="5" t="s">
        <v>823</v>
      </c>
      <c r="L98" s="83">
        <v>0</v>
      </c>
      <c r="M98" s="5"/>
      <c r="N98" s="83">
        <v>0</v>
      </c>
      <c r="O98" s="5"/>
      <c r="P98" s="83">
        <v>0</v>
      </c>
      <c r="Q98" s="5"/>
      <c r="R98" s="83">
        <v>0</v>
      </c>
      <c r="S98" s="5"/>
      <c r="T98" s="83"/>
      <c r="U98" s="29"/>
      <c r="V98" s="5"/>
      <c r="W98" s="5"/>
      <c r="X98" s="29"/>
      <c r="Y98" s="29"/>
    </row>
    <row r="99" spans="1:25" ht="105" x14ac:dyDescent="0.25">
      <c r="A99" s="4">
        <v>59</v>
      </c>
      <c r="B99" s="4"/>
      <c r="C99" s="4"/>
      <c r="D99" s="8" t="s">
        <v>822</v>
      </c>
      <c r="E99" s="8"/>
      <c r="F99" s="7" t="s">
        <v>821</v>
      </c>
      <c r="G99" s="7" t="s">
        <v>804</v>
      </c>
      <c r="H99" s="7" t="s">
        <v>815</v>
      </c>
      <c r="I99" s="7" t="s">
        <v>802</v>
      </c>
      <c r="J99" s="59">
        <v>0</v>
      </c>
      <c r="K99" s="5" t="s">
        <v>820</v>
      </c>
      <c r="L99" s="59">
        <v>0</v>
      </c>
      <c r="M99" s="25"/>
      <c r="N99" s="59">
        <v>0</v>
      </c>
      <c r="O99" s="25"/>
      <c r="P99" s="59">
        <v>0</v>
      </c>
      <c r="Q99" s="25"/>
      <c r="R99" s="59">
        <v>0</v>
      </c>
      <c r="S99" s="25"/>
      <c r="T99" s="37"/>
      <c r="U99" s="37"/>
      <c r="V99" s="25"/>
      <c r="W99" s="25"/>
      <c r="X99" s="37"/>
      <c r="Y99" s="37"/>
    </row>
    <row r="100" spans="1:25" s="51" customFormat="1" ht="88.5" customHeight="1" x14ac:dyDescent="0.25">
      <c r="A100" s="19"/>
      <c r="B100" s="19"/>
      <c r="C100" s="20" t="s">
        <v>819</v>
      </c>
      <c r="D100" s="19"/>
      <c r="E100" s="56"/>
      <c r="F100" s="55" t="s">
        <v>818</v>
      </c>
      <c r="G100" s="54"/>
      <c r="H100" s="54"/>
      <c r="I100" s="54"/>
      <c r="J100" s="53">
        <f>AVERAGE(J101:J105)</f>
        <v>50</v>
      </c>
      <c r="K100" s="17"/>
      <c r="L100" s="53">
        <f>AVERAGE(L101:L105)</f>
        <v>50</v>
      </c>
      <c r="M100" s="52"/>
      <c r="N100" s="53">
        <f>AVERAGE(N101:N105)</f>
        <v>50</v>
      </c>
      <c r="O100" s="52"/>
      <c r="P100" s="53">
        <f>AVERAGE(P101:P105)</f>
        <v>50</v>
      </c>
      <c r="Q100" s="52"/>
      <c r="R100" s="53">
        <f>AVERAGE(R101:R105)</f>
        <v>50</v>
      </c>
      <c r="S100" s="52"/>
      <c r="T100" s="53"/>
      <c r="U100" s="52"/>
      <c r="V100" s="17" t="e">
        <f>AVERAGE(V101:V105)</f>
        <v>#DIV/0!</v>
      </c>
      <c r="W100" s="17"/>
      <c r="X100" s="52"/>
      <c r="Y100" s="52"/>
    </row>
    <row r="101" spans="1:25" ht="135" x14ac:dyDescent="0.25">
      <c r="A101" s="4">
        <v>60</v>
      </c>
      <c r="B101" s="4"/>
      <c r="C101" s="4"/>
      <c r="D101" s="8" t="s">
        <v>817</v>
      </c>
      <c r="E101" s="8"/>
      <c r="F101" s="7" t="s">
        <v>816</v>
      </c>
      <c r="G101" s="7" t="s">
        <v>804</v>
      </c>
      <c r="H101" s="7" t="s">
        <v>815</v>
      </c>
      <c r="I101" s="7" t="s">
        <v>814</v>
      </c>
      <c r="J101" s="83">
        <v>50</v>
      </c>
      <c r="K101" s="5" t="s">
        <v>813</v>
      </c>
      <c r="L101" s="83">
        <v>50</v>
      </c>
      <c r="M101" s="5"/>
      <c r="N101" s="83">
        <v>50</v>
      </c>
      <c r="O101" s="5"/>
      <c r="P101" s="83">
        <v>50</v>
      </c>
      <c r="Q101" s="5"/>
      <c r="R101" s="83">
        <v>50</v>
      </c>
      <c r="S101" s="5"/>
      <c r="T101" s="83"/>
      <c r="U101" s="5"/>
      <c r="V101" s="5"/>
      <c r="W101" s="5"/>
      <c r="X101" s="29"/>
      <c r="Y101" s="29"/>
    </row>
    <row r="102" spans="1:25" ht="60" x14ac:dyDescent="0.25">
      <c r="A102" s="4">
        <v>61</v>
      </c>
      <c r="B102" s="4"/>
      <c r="C102" s="4"/>
      <c r="D102" s="8" t="s">
        <v>812</v>
      </c>
      <c r="E102" s="8"/>
      <c r="F102" s="7" t="s">
        <v>811</v>
      </c>
      <c r="G102" s="7" t="s">
        <v>810</v>
      </c>
      <c r="H102" s="7" t="s">
        <v>809</v>
      </c>
      <c r="I102" s="7" t="s">
        <v>808</v>
      </c>
      <c r="J102" s="83">
        <v>50</v>
      </c>
      <c r="K102" s="5" t="s">
        <v>807</v>
      </c>
      <c r="L102" s="83">
        <v>50</v>
      </c>
      <c r="M102" s="5"/>
      <c r="N102" s="83">
        <v>50</v>
      </c>
      <c r="O102" s="5"/>
      <c r="P102" s="83">
        <v>50</v>
      </c>
      <c r="Q102" s="5"/>
      <c r="R102" s="83">
        <v>50</v>
      </c>
      <c r="S102" s="5"/>
      <c r="T102" s="83"/>
      <c r="U102" s="5"/>
      <c r="V102" s="5"/>
      <c r="W102" s="5"/>
      <c r="X102" s="29"/>
      <c r="Y102" s="29"/>
    </row>
    <row r="103" spans="1:25" ht="135" x14ac:dyDescent="0.25">
      <c r="A103" s="4">
        <v>62</v>
      </c>
      <c r="B103" s="4"/>
      <c r="C103" s="4"/>
      <c r="D103" s="8" t="s">
        <v>806</v>
      </c>
      <c r="E103" s="8"/>
      <c r="F103" s="7" t="s">
        <v>805</v>
      </c>
      <c r="G103" s="7" t="s">
        <v>804</v>
      </c>
      <c r="H103" s="7" t="s">
        <v>803</v>
      </c>
      <c r="I103" s="7" t="s">
        <v>802</v>
      </c>
      <c r="J103" s="83">
        <v>50</v>
      </c>
      <c r="K103" s="29" t="s">
        <v>801</v>
      </c>
      <c r="L103" s="83">
        <v>50</v>
      </c>
      <c r="M103" s="5"/>
      <c r="N103" s="83">
        <v>50</v>
      </c>
      <c r="O103" s="5"/>
      <c r="P103" s="83">
        <v>50</v>
      </c>
      <c r="Q103" s="5"/>
      <c r="R103" s="83">
        <v>50</v>
      </c>
      <c r="S103" s="5"/>
      <c r="T103" s="83"/>
      <c r="U103" s="29"/>
      <c r="V103" s="5"/>
      <c r="W103" s="5"/>
      <c r="X103" s="29"/>
      <c r="Y103" s="29"/>
    </row>
    <row r="104" spans="1:25" ht="135" x14ac:dyDescent="0.25">
      <c r="A104" s="4">
        <v>63</v>
      </c>
      <c r="B104" s="4"/>
      <c r="C104" s="4"/>
      <c r="D104" s="8" t="s">
        <v>800</v>
      </c>
      <c r="E104" s="8"/>
      <c r="F104" s="7" t="s">
        <v>799</v>
      </c>
      <c r="G104" s="7" t="s">
        <v>798</v>
      </c>
      <c r="H104" s="7" t="s">
        <v>797</v>
      </c>
      <c r="I104" s="7" t="s">
        <v>796</v>
      </c>
      <c r="J104" s="83">
        <v>50</v>
      </c>
      <c r="K104" s="5" t="s">
        <v>795</v>
      </c>
      <c r="L104" s="83">
        <v>50</v>
      </c>
      <c r="M104" s="5"/>
      <c r="N104" s="83">
        <v>50</v>
      </c>
      <c r="O104" s="5"/>
      <c r="P104" s="83">
        <v>50</v>
      </c>
      <c r="Q104" s="5"/>
      <c r="R104" s="83">
        <v>50</v>
      </c>
      <c r="S104" s="5"/>
      <c r="T104" s="83"/>
      <c r="U104" s="29"/>
      <c r="V104" s="5"/>
      <c r="W104" s="5"/>
      <c r="X104" s="29"/>
      <c r="Y104" s="29"/>
    </row>
    <row r="105" spans="1:25" ht="165" x14ac:dyDescent="0.25">
      <c r="A105" s="4">
        <v>64</v>
      </c>
      <c r="B105" s="4"/>
      <c r="C105" s="4"/>
      <c r="D105" s="8" t="s">
        <v>794</v>
      </c>
      <c r="E105" s="8"/>
      <c r="F105" s="7" t="s">
        <v>793</v>
      </c>
      <c r="G105" s="7" t="s">
        <v>792</v>
      </c>
      <c r="H105" s="7" t="s">
        <v>791</v>
      </c>
      <c r="I105" s="7" t="s">
        <v>790</v>
      </c>
      <c r="J105" s="83">
        <v>50</v>
      </c>
      <c r="K105" s="5" t="s">
        <v>789</v>
      </c>
      <c r="L105" s="83">
        <v>50</v>
      </c>
      <c r="M105" s="5"/>
      <c r="N105" s="83">
        <v>50</v>
      </c>
      <c r="O105" s="5"/>
      <c r="P105" s="83">
        <v>50</v>
      </c>
      <c r="Q105" s="5"/>
      <c r="R105" s="83">
        <v>50</v>
      </c>
      <c r="S105" s="5"/>
      <c r="T105" s="83"/>
      <c r="U105" s="5"/>
      <c r="V105" s="5"/>
      <c r="W105" s="5"/>
      <c r="X105" s="29"/>
      <c r="Y105" s="29"/>
    </row>
    <row r="106" spans="1:25" s="51" customFormat="1" ht="130.5" customHeight="1" x14ac:dyDescent="0.25">
      <c r="A106" s="19"/>
      <c r="B106" s="20" t="s">
        <v>788</v>
      </c>
      <c r="C106" s="19"/>
      <c r="D106" s="19"/>
      <c r="E106" s="19"/>
      <c r="F106" s="54" t="s">
        <v>787</v>
      </c>
      <c r="G106" s="89"/>
      <c r="H106" s="89"/>
      <c r="I106" s="19"/>
      <c r="J106" s="53">
        <f>AVERAGE(J107,J112,J115,J140)</f>
        <v>36.25</v>
      </c>
      <c r="K106" s="52"/>
      <c r="L106" s="53">
        <f>AVERAGE(L107,L112,L115,L140)</f>
        <v>36.25</v>
      </c>
      <c r="M106" s="52"/>
      <c r="N106" s="53">
        <f>AVERAGE(N107,N112,N115,N140)</f>
        <v>36.25</v>
      </c>
      <c r="O106" s="52"/>
      <c r="P106" s="53">
        <f>AVERAGE(P107,P112,P115,P140)</f>
        <v>36.25</v>
      </c>
      <c r="Q106" s="52"/>
      <c r="R106" s="53">
        <f>AVERAGE(R107,R112,R115,R140)</f>
        <v>36.25</v>
      </c>
      <c r="S106" s="52"/>
      <c r="T106" s="53"/>
      <c r="U106" s="52"/>
      <c r="V106" s="18" t="e">
        <f>AVERAGE(V107,V112,V115,V140)</f>
        <v>#DIV/0!</v>
      </c>
      <c r="W106" s="17"/>
      <c r="X106" s="53"/>
      <c r="Y106" s="52"/>
    </row>
    <row r="107" spans="1:25" s="51" customFormat="1" ht="144.75" customHeight="1" x14ac:dyDescent="0.25">
      <c r="A107" s="19"/>
      <c r="B107" s="19"/>
      <c r="C107" s="20" t="s">
        <v>786</v>
      </c>
      <c r="D107" s="19"/>
      <c r="E107" s="19"/>
      <c r="F107" s="19" t="s">
        <v>785</v>
      </c>
      <c r="G107" s="19"/>
      <c r="H107" s="19"/>
      <c r="I107" s="19"/>
      <c r="J107" s="53">
        <f>AVERAGE(J108:J111)</f>
        <v>0</v>
      </c>
      <c r="K107" s="52"/>
      <c r="L107" s="53">
        <f>AVERAGE(L108:L111)</f>
        <v>0</v>
      </c>
      <c r="M107" s="52"/>
      <c r="N107" s="53">
        <f>AVERAGE(N108:N111)</f>
        <v>0</v>
      </c>
      <c r="O107" s="52"/>
      <c r="P107" s="53">
        <f>AVERAGE(P108:P111)</f>
        <v>0</v>
      </c>
      <c r="Q107" s="52"/>
      <c r="R107" s="53">
        <f>AVERAGE(R108:R111)</f>
        <v>0</v>
      </c>
      <c r="S107" s="52"/>
      <c r="T107" s="53"/>
      <c r="U107" s="52"/>
      <c r="V107" s="18" t="e">
        <f>AVERAGE(V108:V111)</f>
        <v>#DIV/0!</v>
      </c>
      <c r="W107" s="17"/>
      <c r="X107" s="53"/>
      <c r="Y107" s="52"/>
    </row>
    <row r="108" spans="1:25" ht="45" x14ac:dyDescent="0.25">
      <c r="A108" s="4">
        <v>65</v>
      </c>
      <c r="B108" s="4"/>
      <c r="C108" s="4"/>
      <c r="D108" s="8" t="s">
        <v>784</v>
      </c>
      <c r="E108" s="8"/>
      <c r="F108" s="7" t="s">
        <v>784</v>
      </c>
      <c r="G108" s="7" t="s">
        <v>783</v>
      </c>
      <c r="H108" s="7" t="s">
        <v>782</v>
      </c>
      <c r="I108" s="7" t="s">
        <v>759</v>
      </c>
      <c r="J108" s="59">
        <v>0</v>
      </c>
      <c r="K108" s="5" t="s">
        <v>781</v>
      </c>
      <c r="L108" s="59">
        <v>0</v>
      </c>
      <c r="M108" s="25"/>
      <c r="N108" s="59">
        <v>0</v>
      </c>
      <c r="O108" s="25"/>
      <c r="P108" s="59">
        <v>0</v>
      </c>
      <c r="Q108" s="25"/>
      <c r="R108" s="59">
        <v>0</v>
      </c>
      <c r="S108" s="25"/>
      <c r="T108" s="37"/>
      <c r="U108" s="37"/>
      <c r="V108" s="25"/>
      <c r="W108" s="25"/>
      <c r="X108" s="37"/>
      <c r="Y108" s="37"/>
    </row>
    <row r="109" spans="1:25" ht="120" x14ac:dyDescent="0.25">
      <c r="A109" s="4">
        <v>66</v>
      </c>
      <c r="B109" s="4"/>
      <c r="C109" s="4"/>
      <c r="D109" s="8" t="s">
        <v>780</v>
      </c>
      <c r="E109" s="8"/>
      <c r="F109" s="7" t="s">
        <v>779</v>
      </c>
      <c r="G109" s="7" t="s">
        <v>774</v>
      </c>
      <c r="H109" s="7" t="s">
        <v>778</v>
      </c>
      <c r="I109" s="7" t="s">
        <v>759</v>
      </c>
      <c r="J109" s="59">
        <v>0</v>
      </c>
      <c r="K109" s="5" t="s">
        <v>777</v>
      </c>
      <c r="L109" s="59">
        <v>0</v>
      </c>
      <c r="M109" s="25"/>
      <c r="N109" s="59">
        <v>0</v>
      </c>
      <c r="O109" s="25"/>
      <c r="P109" s="59">
        <v>0</v>
      </c>
      <c r="Q109" s="25"/>
      <c r="R109" s="59">
        <v>0</v>
      </c>
      <c r="S109" s="25"/>
      <c r="T109" s="59"/>
      <c r="U109" s="37"/>
      <c r="V109" s="25"/>
      <c r="W109" s="25"/>
      <c r="X109" s="37"/>
      <c r="Y109" s="37"/>
    </row>
    <row r="110" spans="1:25" ht="409.5" x14ac:dyDescent="0.25">
      <c r="A110" s="4">
        <v>67</v>
      </c>
      <c r="B110" s="4"/>
      <c r="C110" s="4"/>
      <c r="D110" s="8" t="s">
        <v>776</v>
      </c>
      <c r="E110" s="8"/>
      <c r="F110" s="7" t="s">
        <v>775</v>
      </c>
      <c r="G110" s="7" t="s">
        <v>774</v>
      </c>
      <c r="H110" s="7" t="s">
        <v>773</v>
      </c>
      <c r="I110" s="7" t="s">
        <v>759</v>
      </c>
      <c r="J110" s="59">
        <v>0</v>
      </c>
      <c r="K110" s="5" t="s">
        <v>772</v>
      </c>
      <c r="L110" s="59">
        <v>0</v>
      </c>
      <c r="M110" s="25"/>
      <c r="N110" s="59">
        <v>0</v>
      </c>
      <c r="O110" s="25"/>
      <c r="P110" s="59">
        <v>0</v>
      </c>
      <c r="Q110" s="25"/>
      <c r="R110" s="59">
        <v>0</v>
      </c>
      <c r="S110" s="25"/>
      <c r="T110" s="37"/>
      <c r="U110" s="25"/>
      <c r="V110" s="25"/>
      <c r="W110" s="25"/>
      <c r="X110" s="37"/>
      <c r="Y110" s="37"/>
    </row>
    <row r="111" spans="1:25" ht="45" x14ac:dyDescent="0.25">
      <c r="A111" s="4">
        <v>68</v>
      </c>
      <c r="B111" s="4"/>
      <c r="C111" s="4"/>
      <c r="D111" s="8" t="s">
        <v>771</v>
      </c>
      <c r="E111" s="8"/>
      <c r="F111" s="7" t="s">
        <v>770</v>
      </c>
      <c r="G111" s="7" t="s">
        <v>769</v>
      </c>
      <c r="H111" s="7" t="s">
        <v>768</v>
      </c>
      <c r="I111" s="7" t="s">
        <v>767</v>
      </c>
      <c r="J111" s="59">
        <v>0</v>
      </c>
      <c r="K111" s="5" t="s">
        <v>766</v>
      </c>
      <c r="L111" s="59">
        <v>0</v>
      </c>
      <c r="M111" s="25"/>
      <c r="N111" s="59">
        <v>0</v>
      </c>
      <c r="O111" s="25"/>
      <c r="P111" s="59">
        <v>0</v>
      </c>
      <c r="Q111" s="25"/>
      <c r="R111" s="59">
        <v>0</v>
      </c>
      <c r="S111" s="25"/>
      <c r="T111" s="37"/>
      <c r="U111" s="37"/>
      <c r="V111" s="25"/>
      <c r="W111" s="25"/>
      <c r="X111" s="37"/>
      <c r="Y111" s="37"/>
    </row>
    <row r="112" spans="1:25" s="51" customFormat="1" ht="91.5" customHeight="1" x14ac:dyDescent="0.25">
      <c r="A112" s="19"/>
      <c r="B112" s="19"/>
      <c r="C112" s="20" t="s">
        <v>765</v>
      </c>
      <c r="D112" s="19"/>
      <c r="E112" s="95"/>
      <c r="F112" s="94" t="s">
        <v>764</v>
      </c>
      <c r="G112" s="54"/>
      <c r="H112" s="54"/>
      <c r="I112" s="54"/>
      <c r="J112" s="18">
        <f>AVERAGE(J113,J114)</f>
        <v>100</v>
      </c>
      <c r="K112" s="17"/>
      <c r="L112" s="18">
        <f>AVERAGE(L113,L114)</f>
        <v>100</v>
      </c>
      <c r="M112" s="52"/>
      <c r="N112" s="18">
        <f>AVERAGE(N113,N114)</f>
        <v>100</v>
      </c>
      <c r="O112" s="52"/>
      <c r="P112" s="18">
        <f>AVERAGE(P113,P114)</f>
        <v>100</v>
      </c>
      <c r="Q112" s="52"/>
      <c r="R112" s="18">
        <f>AVERAGE(R113,R114)</f>
        <v>100</v>
      </c>
      <c r="S112" s="52"/>
      <c r="T112" s="18"/>
      <c r="U112" s="52"/>
      <c r="V112" s="93" t="e">
        <f>AVERAGE(V113,V114)</f>
        <v>#DIV/0!</v>
      </c>
      <c r="W112" s="17"/>
      <c r="X112" s="18"/>
      <c r="Y112" s="52"/>
    </row>
    <row r="113" spans="1:25" ht="120" x14ac:dyDescent="0.25">
      <c r="A113" s="4">
        <v>69</v>
      </c>
      <c r="B113" s="4"/>
      <c r="C113" s="4"/>
      <c r="D113" s="8" t="s">
        <v>763</v>
      </c>
      <c r="E113" s="8"/>
      <c r="F113" s="7" t="s">
        <v>762</v>
      </c>
      <c r="G113" s="7" t="s">
        <v>761</v>
      </c>
      <c r="H113" s="7" t="s">
        <v>760</v>
      </c>
      <c r="I113" s="7" t="s">
        <v>759</v>
      </c>
      <c r="J113" s="59">
        <v>100</v>
      </c>
      <c r="K113" s="5" t="s">
        <v>758</v>
      </c>
      <c r="L113" s="59">
        <v>100</v>
      </c>
      <c r="M113" s="25"/>
      <c r="N113" s="59">
        <v>100</v>
      </c>
      <c r="O113" s="25"/>
      <c r="P113" s="59">
        <v>100</v>
      </c>
      <c r="Q113" s="25"/>
      <c r="R113" s="59">
        <v>100</v>
      </c>
      <c r="S113" s="25"/>
      <c r="T113" s="37"/>
      <c r="U113" s="37"/>
      <c r="V113" s="25"/>
      <c r="W113" s="25"/>
      <c r="X113" s="37"/>
      <c r="Y113" s="37"/>
    </row>
    <row r="114" spans="1:25" ht="240" x14ac:dyDescent="0.25">
      <c r="A114" s="4">
        <v>70</v>
      </c>
      <c r="B114" s="4"/>
      <c r="C114" s="4"/>
      <c r="D114" s="8" t="s">
        <v>757</v>
      </c>
      <c r="E114" s="8"/>
      <c r="F114" s="7" t="s">
        <v>756</v>
      </c>
      <c r="G114" s="7" t="s">
        <v>755</v>
      </c>
      <c r="H114" s="7" t="s">
        <v>754</v>
      </c>
      <c r="I114" s="7" t="s">
        <v>753</v>
      </c>
      <c r="J114" s="59">
        <v>100</v>
      </c>
      <c r="K114" s="5" t="s">
        <v>752</v>
      </c>
      <c r="L114" s="59">
        <v>100</v>
      </c>
      <c r="M114" s="25"/>
      <c r="N114" s="59">
        <v>100</v>
      </c>
      <c r="O114" s="25"/>
      <c r="P114" s="59">
        <v>100</v>
      </c>
      <c r="Q114" s="25"/>
      <c r="R114" s="59">
        <v>100</v>
      </c>
      <c r="S114" s="25"/>
      <c r="T114" s="37"/>
      <c r="U114" s="37"/>
      <c r="V114" s="25"/>
      <c r="W114" s="25"/>
      <c r="X114" s="37"/>
      <c r="Y114" s="37"/>
    </row>
    <row r="115" spans="1:25" s="51" customFormat="1" ht="72" customHeight="1" x14ac:dyDescent="0.25">
      <c r="A115" s="19"/>
      <c r="B115" s="19"/>
      <c r="C115" s="20" t="s">
        <v>751</v>
      </c>
      <c r="D115" s="19"/>
      <c r="E115" s="56"/>
      <c r="F115" s="55" t="s">
        <v>750</v>
      </c>
      <c r="G115" s="54"/>
      <c r="H115" s="54"/>
      <c r="I115" s="54"/>
      <c r="J115" s="53">
        <f>AVERAGE(J116,J122,J128,J134)</f>
        <v>15</v>
      </c>
      <c r="K115" s="17"/>
      <c r="L115" s="53">
        <f>AVERAGE(L116,L122,L128,L134)</f>
        <v>15</v>
      </c>
      <c r="M115" s="52"/>
      <c r="N115" s="53">
        <f>AVERAGE(N116,N122,N128,N134)</f>
        <v>15</v>
      </c>
      <c r="O115" s="52"/>
      <c r="P115" s="53">
        <f>AVERAGE(P116,P122,P128,P134)</f>
        <v>15</v>
      </c>
      <c r="Q115" s="52"/>
      <c r="R115" s="53">
        <f>AVERAGE(R116,R122,R128,R134)</f>
        <v>15</v>
      </c>
      <c r="S115" s="52"/>
      <c r="T115" s="53"/>
      <c r="U115" s="52"/>
      <c r="V115" s="18" t="e">
        <f>AVERAGE(V116,V122,V128,V134)</f>
        <v>#DIV/0!</v>
      </c>
      <c r="W115" s="17"/>
      <c r="X115" s="53"/>
      <c r="Y115" s="52"/>
    </row>
    <row r="116" spans="1:25" s="61" customFormat="1" ht="72" customHeight="1" x14ac:dyDescent="0.25">
      <c r="A116" s="15">
        <v>71</v>
      </c>
      <c r="B116" s="15"/>
      <c r="C116" s="14"/>
      <c r="D116" s="64" t="s">
        <v>749</v>
      </c>
      <c r="E116" s="64"/>
      <c r="F116" s="21" t="s">
        <v>749</v>
      </c>
      <c r="G116" s="12"/>
      <c r="H116" s="12"/>
      <c r="I116" s="12"/>
      <c r="J116" s="63">
        <f>AVERAGE(J117:J121)</f>
        <v>0</v>
      </c>
      <c r="K116" s="10"/>
      <c r="L116" s="63">
        <f>AVERAGE(L117:L121)</f>
        <v>0</v>
      </c>
      <c r="M116" s="62"/>
      <c r="N116" s="63">
        <f>AVERAGE(N117:N121)</f>
        <v>0</v>
      </c>
      <c r="O116" s="62"/>
      <c r="P116" s="63">
        <f>AVERAGE(P117:P121)</f>
        <v>0</v>
      </c>
      <c r="Q116" s="62"/>
      <c r="R116" s="63">
        <f>AVERAGE(R117:R121)</f>
        <v>0</v>
      </c>
      <c r="S116" s="62"/>
      <c r="T116" s="63"/>
      <c r="U116" s="62"/>
      <c r="V116" s="11" t="e">
        <f>AVERAGE(V117:V121)</f>
        <v>#DIV/0!</v>
      </c>
      <c r="W116" s="10"/>
      <c r="X116" s="63"/>
      <c r="Y116" s="62"/>
    </row>
    <row r="117" spans="1:25" ht="165" x14ac:dyDescent="0.25">
      <c r="A117" s="4" t="s">
        <v>748</v>
      </c>
      <c r="B117" s="4"/>
      <c r="C117" s="4"/>
      <c r="D117" s="4"/>
      <c r="E117" s="8" t="s">
        <v>698</v>
      </c>
      <c r="F117" s="7" t="s">
        <v>747</v>
      </c>
      <c r="G117" s="7" t="s">
        <v>746</v>
      </c>
      <c r="H117" s="7" t="s">
        <v>745</v>
      </c>
      <c r="I117" s="7" t="s">
        <v>744</v>
      </c>
      <c r="J117" s="59">
        <v>0</v>
      </c>
      <c r="K117" s="5" t="s">
        <v>743</v>
      </c>
      <c r="L117" s="59">
        <v>0</v>
      </c>
      <c r="M117" s="25"/>
      <c r="N117" s="59">
        <v>0</v>
      </c>
      <c r="O117" s="25"/>
      <c r="P117" s="59">
        <v>0</v>
      </c>
      <c r="Q117" s="25"/>
      <c r="R117" s="59">
        <v>0</v>
      </c>
      <c r="S117" s="25"/>
      <c r="T117" s="59"/>
      <c r="U117" s="37"/>
      <c r="V117" s="25"/>
      <c r="W117" s="25"/>
      <c r="X117" s="37"/>
      <c r="Y117" s="37"/>
    </row>
    <row r="118" spans="1:25" ht="210" x14ac:dyDescent="0.25">
      <c r="A118" s="4" t="s">
        <v>742</v>
      </c>
      <c r="B118" s="4"/>
      <c r="C118" s="4"/>
      <c r="D118" s="4"/>
      <c r="E118" s="8" t="s">
        <v>691</v>
      </c>
      <c r="F118" s="7" t="s">
        <v>741</v>
      </c>
      <c r="G118" s="7" t="s">
        <v>689</v>
      </c>
      <c r="H118" s="7" t="s">
        <v>740</v>
      </c>
      <c r="I118" s="7" t="s">
        <v>687</v>
      </c>
      <c r="J118" s="59"/>
      <c r="K118" s="25"/>
      <c r="L118" s="37"/>
      <c r="M118" s="37"/>
      <c r="N118" s="37"/>
      <c r="O118" s="37"/>
      <c r="P118" s="37"/>
      <c r="Q118" s="37"/>
      <c r="R118" s="37"/>
      <c r="S118" s="37"/>
      <c r="T118" s="37"/>
      <c r="U118" s="37"/>
      <c r="V118" s="25"/>
      <c r="W118" s="25"/>
      <c r="X118" s="37"/>
      <c r="Y118" s="37"/>
    </row>
    <row r="119" spans="1:25" ht="45" x14ac:dyDescent="0.25">
      <c r="A119" s="4" t="s">
        <v>739</v>
      </c>
      <c r="B119" s="4"/>
      <c r="C119" s="4"/>
      <c r="D119" s="4"/>
      <c r="E119" s="8" t="s">
        <v>685</v>
      </c>
      <c r="F119" s="7" t="s">
        <v>684</v>
      </c>
      <c r="G119" s="7" t="s">
        <v>683</v>
      </c>
      <c r="H119" s="7" t="s">
        <v>682</v>
      </c>
      <c r="I119" s="7" t="s">
        <v>681</v>
      </c>
      <c r="J119" s="59"/>
      <c r="K119" s="25"/>
      <c r="L119" s="37"/>
      <c r="M119" s="37"/>
      <c r="N119" s="37"/>
      <c r="O119" s="37"/>
      <c r="P119" s="37"/>
      <c r="Q119" s="37"/>
      <c r="R119" s="37"/>
      <c r="S119" s="37"/>
      <c r="T119" s="37"/>
      <c r="U119" s="37"/>
      <c r="V119" s="25"/>
      <c r="W119" s="25"/>
      <c r="X119" s="37"/>
      <c r="Y119" s="37"/>
    </row>
    <row r="120" spans="1:25" ht="180" x14ac:dyDescent="0.25">
      <c r="A120" s="4" t="s">
        <v>738</v>
      </c>
      <c r="B120" s="4"/>
      <c r="C120" s="4"/>
      <c r="D120" s="4"/>
      <c r="E120" s="8" t="s">
        <v>679</v>
      </c>
      <c r="F120" s="7" t="s">
        <v>678</v>
      </c>
      <c r="G120" s="7" t="s">
        <v>677</v>
      </c>
      <c r="H120" s="7" t="s">
        <v>676</v>
      </c>
      <c r="I120" s="7" t="s">
        <v>675</v>
      </c>
      <c r="J120" s="59"/>
      <c r="K120" s="25"/>
      <c r="L120" s="37"/>
      <c r="M120" s="37"/>
      <c r="N120" s="37"/>
      <c r="O120" s="37"/>
      <c r="P120" s="37"/>
      <c r="Q120" s="37"/>
      <c r="R120" s="37"/>
      <c r="S120" s="37"/>
      <c r="T120" s="37"/>
      <c r="U120" s="37"/>
      <c r="V120" s="25"/>
      <c r="W120" s="25"/>
      <c r="X120" s="37"/>
      <c r="Y120" s="37"/>
    </row>
    <row r="121" spans="1:25" ht="120" x14ac:dyDescent="0.25">
      <c r="A121" s="4" t="s">
        <v>737</v>
      </c>
      <c r="B121" s="4"/>
      <c r="C121" s="4"/>
      <c r="D121" s="4"/>
      <c r="E121" s="8" t="s">
        <v>673</v>
      </c>
      <c r="F121" s="7" t="s">
        <v>672</v>
      </c>
      <c r="G121" s="7" t="s">
        <v>671</v>
      </c>
      <c r="H121" s="7" t="s">
        <v>670</v>
      </c>
      <c r="I121" s="7" t="s">
        <v>669</v>
      </c>
      <c r="J121" s="59"/>
      <c r="K121" s="25"/>
      <c r="L121" s="37"/>
      <c r="M121" s="37"/>
      <c r="N121" s="37"/>
      <c r="O121" s="37"/>
      <c r="P121" s="37"/>
      <c r="Q121" s="37"/>
      <c r="R121" s="37"/>
      <c r="S121" s="37"/>
      <c r="T121" s="37"/>
      <c r="U121" s="37"/>
      <c r="V121" s="25"/>
      <c r="W121" s="25"/>
      <c r="X121" s="37"/>
      <c r="Y121" s="37"/>
    </row>
    <row r="122" spans="1:25" s="61" customFormat="1" ht="69" x14ac:dyDescent="0.25">
      <c r="A122" s="15">
        <v>72</v>
      </c>
      <c r="B122" s="15"/>
      <c r="C122" s="15"/>
      <c r="D122" s="64" t="s">
        <v>736</v>
      </c>
      <c r="E122" s="64"/>
      <c r="F122" s="12" t="s">
        <v>735</v>
      </c>
      <c r="G122" s="12"/>
      <c r="H122" s="12"/>
      <c r="I122" s="12"/>
      <c r="J122" s="63">
        <f>AVERAGE(J123:J127)</f>
        <v>30</v>
      </c>
      <c r="K122" s="10"/>
      <c r="L122" s="63">
        <f>AVERAGE(L123:L127)</f>
        <v>30</v>
      </c>
      <c r="M122" s="62"/>
      <c r="N122" s="63">
        <f>AVERAGE(N123:N127)</f>
        <v>30</v>
      </c>
      <c r="O122" s="62"/>
      <c r="P122" s="63">
        <f>AVERAGE(P123:P127)</f>
        <v>30</v>
      </c>
      <c r="Q122" s="62"/>
      <c r="R122" s="63">
        <f>AVERAGE(R123:R127)</f>
        <v>30</v>
      </c>
      <c r="S122" s="62"/>
      <c r="T122" s="63" t="e">
        <f>AVERAGE(T123:T127)</f>
        <v>#DIV/0!</v>
      </c>
      <c r="U122" s="62"/>
      <c r="V122" s="11" t="e">
        <f>AVERAGE(V123:V127)</f>
        <v>#DIV/0!</v>
      </c>
      <c r="W122" s="10"/>
      <c r="X122" s="63" t="e">
        <f>AVERAGE(X123:X127)</f>
        <v>#DIV/0!</v>
      </c>
      <c r="Y122" s="62"/>
    </row>
    <row r="123" spans="1:25" ht="135" x14ac:dyDescent="0.25">
      <c r="A123" s="4" t="s">
        <v>734</v>
      </c>
      <c r="B123" s="4"/>
      <c r="C123" s="4"/>
      <c r="D123" s="4"/>
      <c r="E123" s="8" t="s">
        <v>698</v>
      </c>
      <c r="F123" s="7" t="s">
        <v>733</v>
      </c>
      <c r="G123" s="7" t="s">
        <v>732</v>
      </c>
      <c r="H123" s="7" t="s">
        <v>731</v>
      </c>
      <c r="I123" s="7" t="s">
        <v>730</v>
      </c>
      <c r="J123" s="59">
        <v>50</v>
      </c>
      <c r="K123" s="5" t="s">
        <v>729</v>
      </c>
      <c r="L123" s="59">
        <v>50</v>
      </c>
      <c r="M123" s="25"/>
      <c r="N123" s="59">
        <v>50</v>
      </c>
      <c r="O123" s="25"/>
      <c r="P123" s="59">
        <v>50</v>
      </c>
      <c r="Q123" s="25"/>
      <c r="R123" s="59">
        <v>50</v>
      </c>
      <c r="S123" s="25"/>
      <c r="T123" s="59"/>
      <c r="U123" s="37"/>
      <c r="V123" s="26"/>
      <c r="W123" s="25"/>
      <c r="X123" s="59"/>
      <c r="Y123" s="37"/>
    </row>
    <row r="124" spans="1:25" ht="255" x14ac:dyDescent="0.25">
      <c r="A124" s="4" t="s">
        <v>728</v>
      </c>
      <c r="B124" s="4"/>
      <c r="C124" s="4"/>
      <c r="D124" s="4"/>
      <c r="E124" s="8" t="s">
        <v>691</v>
      </c>
      <c r="F124" s="7" t="s">
        <v>727</v>
      </c>
      <c r="G124" s="7" t="s">
        <v>726</v>
      </c>
      <c r="H124" s="7" t="s">
        <v>707</v>
      </c>
      <c r="I124" s="7" t="s">
        <v>687</v>
      </c>
      <c r="J124" s="59">
        <v>0</v>
      </c>
      <c r="K124" s="5" t="s">
        <v>725</v>
      </c>
      <c r="L124" s="59">
        <v>0</v>
      </c>
      <c r="M124" s="25"/>
      <c r="N124" s="59">
        <v>0</v>
      </c>
      <c r="O124" s="25"/>
      <c r="P124" s="59">
        <v>0</v>
      </c>
      <c r="Q124" s="25"/>
      <c r="R124" s="59">
        <v>0</v>
      </c>
      <c r="S124" s="25"/>
      <c r="T124" s="37"/>
      <c r="U124" s="37"/>
      <c r="V124" s="25"/>
      <c r="W124" s="25"/>
      <c r="X124" s="37"/>
      <c r="Y124" s="37"/>
    </row>
    <row r="125" spans="1:25" ht="165" x14ac:dyDescent="0.25">
      <c r="A125" s="4" t="s">
        <v>724</v>
      </c>
      <c r="B125" s="4"/>
      <c r="C125" s="4"/>
      <c r="D125" s="4"/>
      <c r="E125" s="8" t="s">
        <v>685</v>
      </c>
      <c r="F125" s="7" t="s">
        <v>723</v>
      </c>
      <c r="G125" s="7" t="s">
        <v>683</v>
      </c>
      <c r="H125" s="7" t="s">
        <v>682</v>
      </c>
      <c r="I125" s="7" t="s">
        <v>681</v>
      </c>
      <c r="J125" s="59">
        <v>50</v>
      </c>
      <c r="K125" s="5" t="s">
        <v>722</v>
      </c>
      <c r="L125" s="59">
        <v>50</v>
      </c>
      <c r="M125" s="29"/>
      <c r="N125" s="59">
        <v>50</v>
      </c>
      <c r="O125" s="29"/>
      <c r="P125" s="59">
        <v>50</v>
      </c>
      <c r="Q125" s="29"/>
      <c r="R125" s="59">
        <v>50</v>
      </c>
      <c r="S125" s="29"/>
      <c r="T125" s="59"/>
      <c r="U125" s="37"/>
      <c r="V125" s="25"/>
      <c r="W125" s="25"/>
      <c r="X125" s="37"/>
      <c r="Y125" s="37"/>
    </row>
    <row r="126" spans="1:25" ht="225" x14ac:dyDescent="0.25">
      <c r="A126" s="4" t="s">
        <v>721</v>
      </c>
      <c r="B126" s="4"/>
      <c r="C126" s="4"/>
      <c r="D126" s="4"/>
      <c r="E126" s="8" t="s">
        <v>679</v>
      </c>
      <c r="F126" s="7" t="s">
        <v>678</v>
      </c>
      <c r="G126" s="7" t="s">
        <v>677</v>
      </c>
      <c r="H126" s="7" t="s">
        <v>676</v>
      </c>
      <c r="I126" s="7" t="s">
        <v>675</v>
      </c>
      <c r="J126" s="59">
        <v>50</v>
      </c>
      <c r="K126" s="5" t="s">
        <v>720</v>
      </c>
      <c r="L126" s="59">
        <v>50</v>
      </c>
      <c r="M126" s="29"/>
      <c r="N126" s="59">
        <v>50</v>
      </c>
      <c r="O126" s="29"/>
      <c r="P126" s="59">
        <v>50</v>
      </c>
      <c r="Q126" s="29"/>
      <c r="R126" s="59">
        <v>50</v>
      </c>
      <c r="S126" s="29"/>
      <c r="T126" s="59"/>
      <c r="U126" s="37"/>
      <c r="V126" s="25"/>
      <c r="W126" s="25"/>
      <c r="X126" s="37"/>
      <c r="Y126" s="37"/>
    </row>
    <row r="127" spans="1:25" ht="120" x14ac:dyDescent="0.25">
      <c r="A127" s="4" t="s">
        <v>719</v>
      </c>
      <c r="B127" s="4"/>
      <c r="C127" s="4"/>
      <c r="D127" s="4"/>
      <c r="E127" s="8" t="s">
        <v>673</v>
      </c>
      <c r="F127" s="7" t="s">
        <v>672</v>
      </c>
      <c r="G127" s="7" t="s">
        <v>671</v>
      </c>
      <c r="H127" s="7" t="s">
        <v>670</v>
      </c>
      <c r="I127" s="7" t="s">
        <v>669</v>
      </c>
      <c r="J127" s="59">
        <v>0</v>
      </c>
      <c r="K127" s="5" t="s">
        <v>718</v>
      </c>
      <c r="L127" s="59">
        <v>0</v>
      </c>
      <c r="M127" s="65"/>
      <c r="N127" s="59">
        <v>0</v>
      </c>
      <c r="O127" s="65"/>
      <c r="P127" s="59">
        <v>0</v>
      </c>
      <c r="Q127" s="65"/>
      <c r="R127" s="59">
        <v>0</v>
      </c>
      <c r="S127" s="65"/>
      <c r="T127" s="59"/>
      <c r="U127" s="37"/>
      <c r="V127" s="25"/>
      <c r="W127" s="25"/>
      <c r="X127" s="37"/>
      <c r="Y127" s="37"/>
    </row>
    <row r="128" spans="1:25" s="61" customFormat="1" ht="51.75" x14ac:dyDescent="0.25">
      <c r="A128" s="15">
        <v>73</v>
      </c>
      <c r="B128" s="15"/>
      <c r="C128" s="15"/>
      <c r="D128" s="64" t="s">
        <v>717</v>
      </c>
      <c r="E128" s="64"/>
      <c r="F128" s="12" t="s">
        <v>716</v>
      </c>
      <c r="G128" s="12"/>
      <c r="H128" s="12"/>
      <c r="I128" s="12"/>
      <c r="J128" s="63">
        <f>AVERAGE(J129:J133)</f>
        <v>0</v>
      </c>
      <c r="K128" s="10"/>
      <c r="L128" s="63">
        <f>AVERAGE(L129:L133)</f>
        <v>0</v>
      </c>
      <c r="M128" s="62"/>
      <c r="N128" s="63">
        <f>AVERAGE(N129:N133)</f>
        <v>0</v>
      </c>
      <c r="O128" s="62"/>
      <c r="P128" s="63">
        <f>AVERAGE(P129:P133)</f>
        <v>0</v>
      </c>
      <c r="Q128" s="62"/>
      <c r="R128" s="63">
        <f>AVERAGE(R129:R133)</f>
        <v>0</v>
      </c>
      <c r="S128" s="62"/>
      <c r="T128" s="63" t="e">
        <f>AVERAGE(T129:T133)</f>
        <v>#DIV/0!</v>
      </c>
      <c r="U128" s="62"/>
      <c r="V128" s="11" t="e">
        <f>AVERAGE(V129:V133)</f>
        <v>#DIV/0!</v>
      </c>
      <c r="W128" s="10"/>
      <c r="X128" s="63" t="e">
        <f>AVERAGE(X129:X133)</f>
        <v>#DIV/0!</v>
      </c>
      <c r="Y128" s="62"/>
    </row>
    <row r="129" spans="1:25" ht="120" x14ac:dyDescent="0.25">
      <c r="A129" s="4" t="s">
        <v>715</v>
      </c>
      <c r="B129" s="4"/>
      <c r="C129" s="4"/>
      <c r="D129" s="4"/>
      <c r="E129" s="8" t="s">
        <v>698</v>
      </c>
      <c r="F129" s="7" t="s">
        <v>714</v>
      </c>
      <c r="G129" s="7" t="s">
        <v>713</v>
      </c>
      <c r="H129" s="7" t="s">
        <v>712</v>
      </c>
      <c r="I129" s="7" t="s">
        <v>711</v>
      </c>
      <c r="J129" s="59">
        <v>0</v>
      </c>
      <c r="K129" s="5" t="s">
        <v>710</v>
      </c>
      <c r="L129" s="59">
        <v>0</v>
      </c>
      <c r="M129" s="65"/>
      <c r="N129" s="59">
        <v>0</v>
      </c>
      <c r="O129" s="65"/>
      <c r="P129" s="59">
        <v>0</v>
      </c>
      <c r="Q129" s="65"/>
      <c r="R129" s="59">
        <v>0</v>
      </c>
      <c r="S129" s="65"/>
      <c r="T129" s="59"/>
      <c r="U129" s="37"/>
      <c r="V129" s="26"/>
      <c r="W129" s="25"/>
      <c r="X129" s="59"/>
      <c r="Y129" s="37"/>
    </row>
    <row r="130" spans="1:25" ht="105" x14ac:dyDescent="0.25">
      <c r="A130" s="4" t="s">
        <v>709</v>
      </c>
      <c r="B130" s="4"/>
      <c r="C130" s="4"/>
      <c r="D130" s="4"/>
      <c r="E130" s="8" t="s">
        <v>691</v>
      </c>
      <c r="F130" s="7" t="s">
        <v>708</v>
      </c>
      <c r="G130" s="7" t="s">
        <v>689</v>
      </c>
      <c r="H130" s="7" t="s">
        <v>707</v>
      </c>
      <c r="I130" s="7" t="s">
        <v>706</v>
      </c>
      <c r="J130" s="59"/>
      <c r="K130" s="65"/>
      <c r="L130" s="59"/>
      <c r="M130" s="37"/>
      <c r="N130" s="59"/>
      <c r="O130" s="37"/>
      <c r="P130" s="59"/>
      <c r="Q130" s="37"/>
      <c r="R130" s="59"/>
      <c r="S130" s="37"/>
      <c r="T130" s="59"/>
      <c r="U130" s="37"/>
      <c r="V130" s="26"/>
      <c r="W130" s="25"/>
      <c r="X130" s="59"/>
      <c r="Y130" s="37"/>
    </row>
    <row r="131" spans="1:25" ht="45" x14ac:dyDescent="0.25">
      <c r="A131" s="4" t="s">
        <v>705</v>
      </c>
      <c r="B131" s="4"/>
      <c r="C131" s="4"/>
      <c r="D131" s="4"/>
      <c r="E131" s="8" t="s">
        <v>685</v>
      </c>
      <c r="F131" s="7" t="s">
        <v>684</v>
      </c>
      <c r="G131" s="7" t="s">
        <v>683</v>
      </c>
      <c r="H131" s="7" t="s">
        <v>682</v>
      </c>
      <c r="I131" s="7" t="s">
        <v>681</v>
      </c>
      <c r="J131" s="59"/>
      <c r="K131" s="65"/>
      <c r="L131" s="59"/>
      <c r="M131" s="37"/>
      <c r="N131" s="59"/>
      <c r="O131" s="37"/>
      <c r="P131" s="59"/>
      <c r="Q131" s="37"/>
      <c r="R131" s="59"/>
      <c r="S131" s="37"/>
      <c r="T131" s="59"/>
      <c r="U131" s="37"/>
      <c r="V131" s="26"/>
      <c r="W131" s="25"/>
      <c r="X131" s="59"/>
      <c r="Y131" s="37"/>
    </row>
    <row r="132" spans="1:25" ht="180" x14ac:dyDescent="0.25">
      <c r="A132" s="4" t="s">
        <v>704</v>
      </c>
      <c r="B132" s="4"/>
      <c r="C132" s="4"/>
      <c r="D132" s="4"/>
      <c r="E132" s="8" t="s">
        <v>679</v>
      </c>
      <c r="F132" s="7" t="s">
        <v>703</v>
      </c>
      <c r="G132" s="7" t="s">
        <v>677</v>
      </c>
      <c r="H132" s="7" t="s">
        <v>676</v>
      </c>
      <c r="I132" s="7" t="s">
        <v>675</v>
      </c>
      <c r="J132" s="59"/>
      <c r="K132" s="65"/>
      <c r="L132" s="59"/>
      <c r="M132" s="37"/>
      <c r="N132" s="59"/>
      <c r="O132" s="37"/>
      <c r="P132" s="59"/>
      <c r="Q132" s="37"/>
      <c r="R132" s="59"/>
      <c r="S132" s="37"/>
      <c r="T132" s="59"/>
      <c r="U132" s="37"/>
      <c r="V132" s="26"/>
      <c r="W132" s="25"/>
      <c r="X132" s="59"/>
      <c r="Y132" s="37"/>
    </row>
    <row r="133" spans="1:25" ht="120" x14ac:dyDescent="0.25">
      <c r="A133" s="4" t="s">
        <v>702</v>
      </c>
      <c r="B133" s="4"/>
      <c r="C133" s="4"/>
      <c r="D133" s="4"/>
      <c r="E133" s="8" t="s">
        <v>673</v>
      </c>
      <c r="F133" s="7" t="s">
        <v>672</v>
      </c>
      <c r="G133" s="7" t="s">
        <v>671</v>
      </c>
      <c r="H133" s="7" t="s">
        <v>670</v>
      </c>
      <c r="I133" s="7" t="s">
        <v>669</v>
      </c>
      <c r="J133" s="59"/>
      <c r="K133" s="90"/>
      <c r="L133" s="59"/>
      <c r="M133" s="37"/>
      <c r="N133" s="59"/>
      <c r="O133" s="37"/>
      <c r="P133" s="59"/>
      <c r="Q133" s="37"/>
      <c r="R133" s="59"/>
      <c r="S133" s="37"/>
      <c r="T133" s="59"/>
      <c r="U133" s="37"/>
      <c r="V133" s="26"/>
      <c r="W133" s="25"/>
      <c r="X133" s="59"/>
      <c r="Y133" s="37"/>
    </row>
    <row r="134" spans="1:25" s="61" customFormat="1" ht="51.75" x14ac:dyDescent="0.25">
      <c r="A134" s="15">
        <v>74</v>
      </c>
      <c r="B134" s="15"/>
      <c r="C134" s="15"/>
      <c r="D134" s="64" t="s">
        <v>701</v>
      </c>
      <c r="E134" s="64"/>
      <c r="F134" s="12" t="s">
        <v>700</v>
      </c>
      <c r="G134" s="12"/>
      <c r="H134" s="12"/>
      <c r="I134" s="12"/>
      <c r="J134" s="63">
        <f>AVERAGE(J135:J139)</f>
        <v>30</v>
      </c>
      <c r="K134" s="10"/>
      <c r="L134" s="63">
        <f>AVERAGE(L135:L139)</f>
        <v>30</v>
      </c>
      <c r="M134" s="62"/>
      <c r="N134" s="63">
        <f>AVERAGE(N135:N139)</f>
        <v>30</v>
      </c>
      <c r="O134" s="62"/>
      <c r="P134" s="63">
        <f>AVERAGE(P135:P139)</f>
        <v>30</v>
      </c>
      <c r="Q134" s="62"/>
      <c r="R134" s="63">
        <f>AVERAGE(R135:R139)</f>
        <v>30</v>
      </c>
      <c r="S134" s="62"/>
      <c r="T134" s="63" t="e">
        <f>AVERAGE(T135:T139)</f>
        <v>#DIV/0!</v>
      </c>
      <c r="U134" s="62"/>
      <c r="V134" s="11" t="e">
        <f>AVERAGE(V135:V139)</f>
        <v>#DIV/0!</v>
      </c>
      <c r="W134" s="10"/>
      <c r="X134" s="63" t="e">
        <f>AVERAGE(X135:X139)</f>
        <v>#DIV/0!</v>
      </c>
      <c r="Y134" s="62"/>
    </row>
    <row r="135" spans="1:25" ht="165" x14ac:dyDescent="0.25">
      <c r="A135" s="4" t="s">
        <v>699</v>
      </c>
      <c r="B135" s="4"/>
      <c r="C135" s="4"/>
      <c r="D135" s="4"/>
      <c r="E135" s="8" t="s">
        <v>698</v>
      </c>
      <c r="F135" s="7" t="s">
        <v>697</v>
      </c>
      <c r="G135" s="7" t="s">
        <v>696</v>
      </c>
      <c r="H135" s="7" t="s">
        <v>695</v>
      </c>
      <c r="I135" s="7" t="s">
        <v>694</v>
      </c>
      <c r="J135" s="59">
        <v>50</v>
      </c>
      <c r="K135" s="5" t="s">
        <v>693</v>
      </c>
      <c r="L135" s="59">
        <v>50</v>
      </c>
      <c r="M135" s="25"/>
      <c r="N135" s="59">
        <v>50</v>
      </c>
      <c r="O135" s="25"/>
      <c r="P135" s="59">
        <v>50</v>
      </c>
      <c r="Q135" s="25"/>
      <c r="R135" s="59">
        <v>50</v>
      </c>
      <c r="S135" s="25"/>
      <c r="T135" s="37"/>
      <c r="U135" s="37"/>
      <c r="V135" s="5"/>
      <c r="W135" s="92"/>
      <c r="X135" s="29"/>
      <c r="Y135" s="34"/>
    </row>
    <row r="136" spans="1:25" ht="105" x14ac:dyDescent="0.25">
      <c r="A136" s="4" t="s">
        <v>692</v>
      </c>
      <c r="B136" s="4"/>
      <c r="C136" s="4"/>
      <c r="D136" s="4"/>
      <c r="E136" s="8" t="s">
        <v>691</v>
      </c>
      <c r="F136" s="7" t="s">
        <v>690</v>
      </c>
      <c r="G136" s="7" t="s">
        <v>689</v>
      </c>
      <c r="H136" s="7" t="s">
        <v>688</v>
      </c>
      <c r="I136" s="7" t="s">
        <v>687</v>
      </c>
      <c r="J136" s="59">
        <v>0</v>
      </c>
      <c r="K136" s="79"/>
      <c r="L136" s="59">
        <v>0</v>
      </c>
      <c r="M136" s="79"/>
      <c r="N136" s="59">
        <v>0</v>
      </c>
      <c r="O136" s="79"/>
      <c r="P136" s="59">
        <v>0</v>
      </c>
      <c r="Q136" s="79"/>
      <c r="R136" s="59">
        <v>0</v>
      </c>
      <c r="S136" s="79"/>
      <c r="T136" s="37"/>
      <c r="U136" s="37"/>
      <c r="V136" s="5"/>
      <c r="W136" s="25"/>
      <c r="X136" s="29"/>
      <c r="Y136" s="37"/>
    </row>
    <row r="137" spans="1:25" ht="45" x14ac:dyDescent="0.25">
      <c r="A137" s="4" t="s">
        <v>686</v>
      </c>
      <c r="B137" s="4"/>
      <c r="C137" s="4"/>
      <c r="D137" s="4"/>
      <c r="E137" s="8" t="s">
        <v>685</v>
      </c>
      <c r="F137" s="7" t="s">
        <v>684</v>
      </c>
      <c r="G137" s="7" t="s">
        <v>683</v>
      </c>
      <c r="H137" s="7" t="s">
        <v>682</v>
      </c>
      <c r="I137" s="7" t="s">
        <v>681</v>
      </c>
      <c r="J137" s="59">
        <v>50</v>
      </c>
      <c r="K137" s="25"/>
      <c r="L137" s="59">
        <v>50</v>
      </c>
      <c r="M137" s="25"/>
      <c r="N137" s="59">
        <v>50</v>
      </c>
      <c r="O137" s="25"/>
      <c r="P137" s="59">
        <v>50</v>
      </c>
      <c r="Q137" s="25"/>
      <c r="R137" s="59">
        <v>50</v>
      </c>
      <c r="S137" s="25"/>
      <c r="T137" s="37"/>
      <c r="U137" s="37"/>
      <c r="V137" s="5"/>
      <c r="W137" s="25"/>
      <c r="X137" s="29"/>
      <c r="Y137" s="37"/>
    </row>
    <row r="138" spans="1:25" ht="180" x14ac:dyDescent="0.25">
      <c r="A138" s="4" t="s">
        <v>680</v>
      </c>
      <c r="B138" s="4"/>
      <c r="C138" s="4"/>
      <c r="D138" s="4"/>
      <c r="E138" s="8" t="s">
        <v>679</v>
      </c>
      <c r="F138" s="7" t="s">
        <v>678</v>
      </c>
      <c r="G138" s="7" t="s">
        <v>677</v>
      </c>
      <c r="H138" s="7" t="s">
        <v>676</v>
      </c>
      <c r="I138" s="7" t="s">
        <v>675</v>
      </c>
      <c r="J138" s="59">
        <v>50</v>
      </c>
      <c r="K138" s="25"/>
      <c r="L138" s="59">
        <v>50</v>
      </c>
      <c r="M138" s="25"/>
      <c r="N138" s="59">
        <v>50</v>
      </c>
      <c r="O138" s="25"/>
      <c r="P138" s="59">
        <v>50</v>
      </c>
      <c r="Q138" s="25"/>
      <c r="R138" s="59">
        <v>50</v>
      </c>
      <c r="S138" s="25"/>
      <c r="T138" s="37"/>
      <c r="U138" s="37"/>
      <c r="V138" s="5"/>
      <c r="W138" s="25"/>
      <c r="X138" s="29"/>
      <c r="Y138" s="37"/>
    </row>
    <row r="139" spans="1:25" ht="120" x14ac:dyDescent="0.25">
      <c r="A139" s="4" t="s">
        <v>674</v>
      </c>
      <c r="B139" s="4"/>
      <c r="C139" s="4"/>
      <c r="D139" s="4"/>
      <c r="E139" s="8" t="s">
        <v>673</v>
      </c>
      <c r="F139" s="7" t="s">
        <v>672</v>
      </c>
      <c r="G139" s="7" t="s">
        <v>671</v>
      </c>
      <c r="H139" s="7" t="s">
        <v>670</v>
      </c>
      <c r="I139" s="7" t="s">
        <v>669</v>
      </c>
      <c r="J139" s="59">
        <v>0</v>
      </c>
      <c r="K139" s="25"/>
      <c r="L139" s="59">
        <v>0</v>
      </c>
      <c r="M139" s="25"/>
      <c r="N139" s="59">
        <v>0</v>
      </c>
      <c r="O139" s="25"/>
      <c r="P139" s="59">
        <v>0</v>
      </c>
      <c r="Q139" s="25"/>
      <c r="R139" s="59">
        <v>0</v>
      </c>
      <c r="S139" s="25"/>
      <c r="T139" s="37"/>
      <c r="U139" s="37"/>
      <c r="V139" s="5"/>
      <c r="W139" s="25"/>
      <c r="X139" s="29"/>
      <c r="Y139" s="37"/>
    </row>
    <row r="140" spans="1:25" s="73" customFormat="1" ht="138" customHeight="1" x14ac:dyDescent="0.25">
      <c r="A140" s="19"/>
      <c r="B140" s="19"/>
      <c r="C140" s="20" t="s">
        <v>668</v>
      </c>
      <c r="D140" s="19"/>
      <c r="E140" s="56"/>
      <c r="F140" s="55" t="s">
        <v>667</v>
      </c>
      <c r="G140" s="54"/>
      <c r="H140" s="54"/>
      <c r="I140" s="54"/>
      <c r="J140" s="53">
        <f>AVERAGE(J141:J145)</f>
        <v>30</v>
      </c>
      <c r="K140" s="17"/>
      <c r="L140" s="53">
        <f>AVERAGE(L141:L145)</f>
        <v>30</v>
      </c>
      <c r="M140" s="52"/>
      <c r="N140" s="53">
        <f>AVERAGE(N141:N145)</f>
        <v>30</v>
      </c>
      <c r="O140" s="52"/>
      <c r="P140" s="53">
        <f>AVERAGE(P141:P145)</f>
        <v>30</v>
      </c>
      <c r="Q140" s="52"/>
      <c r="R140" s="53">
        <f>AVERAGE(R141:R145)</f>
        <v>30</v>
      </c>
      <c r="S140" s="52"/>
      <c r="T140" s="53" t="e">
        <f>AVERAGE(T141:T145)</f>
        <v>#DIV/0!</v>
      </c>
      <c r="U140" s="52"/>
      <c r="V140" s="18" t="e">
        <f>AVERAGE(V141:V145)</f>
        <v>#DIV/0!</v>
      </c>
      <c r="W140" s="17"/>
      <c r="X140" s="53" t="e">
        <f>AVERAGE(X141:X145)</f>
        <v>#DIV/0!</v>
      </c>
      <c r="Y140" s="52"/>
    </row>
    <row r="141" spans="1:25" ht="135" x14ac:dyDescent="0.25">
      <c r="A141" s="4">
        <v>75</v>
      </c>
      <c r="B141" s="4"/>
      <c r="C141" s="4"/>
      <c r="D141" s="8" t="s">
        <v>666</v>
      </c>
      <c r="E141" s="8"/>
      <c r="F141" s="7" t="s">
        <v>665</v>
      </c>
      <c r="G141" s="7" t="s">
        <v>664</v>
      </c>
      <c r="H141" s="7" t="s">
        <v>663</v>
      </c>
      <c r="I141" s="7" t="s">
        <v>662</v>
      </c>
      <c r="J141" s="59">
        <v>50</v>
      </c>
      <c r="K141" s="5" t="s">
        <v>661</v>
      </c>
      <c r="L141" s="59">
        <v>50</v>
      </c>
      <c r="M141" s="25"/>
      <c r="N141" s="59">
        <v>50</v>
      </c>
      <c r="O141" s="25"/>
      <c r="P141" s="59">
        <v>50</v>
      </c>
      <c r="Q141" s="25"/>
      <c r="R141" s="59">
        <v>50</v>
      </c>
      <c r="S141" s="25"/>
      <c r="T141" s="59"/>
      <c r="U141" s="37"/>
      <c r="V141" s="26"/>
      <c r="W141" s="25"/>
      <c r="X141" s="59"/>
      <c r="Y141" s="37"/>
    </row>
    <row r="142" spans="1:25" ht="180" x14ac:dyDescent="0.25">
      <c r="A142" s="4">
        <v>76</v>
      </c>
      <c r="B142" s="4"/>
      <c r="C142" s="4"/>
      <c r="D142" s="8" t="s">
        <v>660</v>
      </c>
      <c r="E142" s="8"/>
      <c r="F142" s="7" t="s">
        <v>659</v>
      </c>
      <c r="G142" s="7" t="s">
        <v>658</v>
      </c>
      <c r="H142" s="7" t="s">
        <v>657</v>
      </c>
      <c r="I142" s="7" t="s">
        <v>643</v>
      </c>
      <c r="J142" s="59">
        <v>0</v>
      </c>
      <c r="K142" s="5" t="s">
        <v>656</v>
      </c>
      <c r="L142" s="59">
        <v>0</v>
      </c>
      <c r="M142" s="25"/>
      <c r="N142" s="59">
        <v>0</v>
      </c>
      <c r="O142" s="25"/>
      <c r="P142" s="59">
        <v>0</v>
      </c>
      <c r="Q142" s="25"/>
      <c r="R142" s="59">
        <v>0</v>
      </c>
      <c r="S142" s="25"/>
      <c r="T142" s="59"/>
      <c r="U142" s="37"/>
      <c r="V142" s="26"/>
      <c r="W142" s="91"/>
      <c r="X142" s="59"/>
      <c r="Y142" s="90"/>
    </row>
    <row r="143" spans="1:25" ht="180" x14ac:dyDescent="0.25">
      <c r="A143" s="4">
        <v>77</v>
      </c>
      <c r="B143" s="4"/>
      <c r="C143" s="4"/>
      <c r="D143" s="8" t="s">
        <v>655</v>
      </c>
      <c r="E143" s="8"/>
      <c r="F143" s="7" t="s">
        <v>654</v>
      </c>
      <c r="G143" s="7" t="s">
        <v>653</v>
      </c>
      <c r="H143" s="7" t="s">
        <v>652</v>
      </c>
      <c r="I143" s="7" t="s">
        <v>643</v>
      </c>
      <c r="J143" s="69">
        <v>50</v>
      </c>
      <c r="K143" s="5" t="s">
        <v>651</v>
      </c>
      <c r="L143" s="69">
        <v>50</v>
      </c>
      <c r="M143" s="65"/>
      <c r="N143" s="69">
        <v>50</v>
      </c>
      <c r="O143" s="65"/>
      <c r="P143" s="69">
        <v>50</v>
      </c>
      <c r="Q143" s="65"/>
      <c r="R143" s="69">
        <v>50</v>
      </c>
      <c r="S143" s="65"/>
      <c r="T143" s="59"/>
      <c r="U143" s="37"/>
      <c r="V143" s="26"/>
      <c r="W143" s="25"/>
      <c r="X143" s="59"/>
      <c r="Y143" s="37"/>
    </row>
    <row r="144" spans="1:25" ht="180" x14ac:dyDescent="0.25">
      <c r="A144" s="4">
        <v>78</v>
      </c>
      <c r="B144" s="4"/>
      <c r="C144" s="4"/>
      <c r="D144" s="8" t="s">
        <v>650</v>
      </c>
      <c r="E144" s="8"/>
      <c r="F144" s="7" t="s">
        <v>649</v>
      </c>
      <c r="G144" s="7" t="s">
        <v>645</v>
      </c>
      <c r="H144" s="7" t="s">
        <v>644</v>
      </c>
      <c r="I144" s="7" t="s">
        <v>643</v>
      </c>
      <c r="J144" s="69">
        <v>0</v>
      </c>
      <c r="K144" s="5" t="s">
        <v>648</v>
      </c>
      <c r="L144" s="59">
        <v>0</v>
      </c>
      <c r="M144" s="25"/>
      <c r="N144" s="59">
        <v>0</v>
      </c>
      <c r="O144" s="25"/>
      <c r="P144" s="59">
        <v>0</v>
      </c>
      <c r="Q144" s="25"/>
      <c r="R144" s="59">
        <v>0</v>
      </c>
      <c r="S144" s="25"/>
      <c r="T144" s="59"/>
      <c r="U144" s="37"/>
      <c r="V144" s="26"/>
      <c r="W144" s="25"/>
      <c r="X144" s="59"/>
      <c r="Y144" s="37"/>
    </row>
    <row r="145" spans="1:25" ht="180" x14ac:dyDescent="0.25">
      <c r="A145" s="4">
        <v>79</v>
      </c>
      <c r="B145" s="4"/>
      <c r="C145" s="4"/>
      <c r="D145" s="8" t="s">
        <v>647</v>
      </c>
      <c r="E145" s="8"/>
      <c r="F145" s="7" t="s">
        <v>646</v>
      </c>
      <c r="G145" s="7" t="s">
        <v>645</v>
      </c>
      <c r="H145" s="7" t="s">
        <v>644</v>
      </c>
      <c r="I145" s="7" t="s">
        <v>643</v>
      </c>
      <c r="J145" s="69">
        <v>50</v>
      </c>
      <c r="K145" s="5" t="s">
        <v>642</v>
      </c>
      <c r="L145" s="69">
        <v>50</v>
      </c>
      <c r="M145" s="25"/>
      <c r="N145" s="69">
        <v>50</v>
      </c>
      <c r="O145" s="25"/>
      <c r="P145" s="69">
        <v>50</v>
      </c>
      <c r="Q145" s="69"/>
      <c r="R145" s="69">
        <v>50</v>
      </c>
      <c r="S145" s="25"/>
      <c r="T145" s="37"/>
      <c r="U145" s="37"/>
      <c r="V145" s="25"/>
      <c r="W145" s="25"/>
      <c r="X145" s="37"/>
      <c r="Y145" s="37"/>
    </row>
    <row r="146" spans="1:25" s="51" customFormat="1" ht="60" x14ac:dyDescent="0.25">
      <c r="A146" s="19"/>
      <c r="B146" s="20" t="s">
        <v>641</v>
      </c>
      <c r="C146" s="19"/>
      <c r="D146" s="19"/>
      <c r="E146" s="19"/>
      <c r="F146" s="19" t="s">
        <v>640</v>
      </c>
      <c r="G146" s="89"/>
      <c r="H146" s="89"/>
      <c r="I146" s="89"/>
      <c r="J146" s="53">
        <f>AVERAGE(J147,J152,J163,J172)</f>
        <v>53.645833333333343</v>
      </c>
      <c r="K146" s="52"/>
      <c r="L146" s="53">
        <f>AVERAGE(L147,L152,L163,L172)</f>
        <v>53.645833333333343</v>
      </c>
      <c r="M146" s="52"/>
      <c r="N146" s="53">
        <f>AVERAGE(N147,N152,N163,N172)</f>
        <v>53.645833333333343</v>
      </c>
      <c r="O146" s="52"/>
      <c r="P146" s="53">
        <f>AVERAGE(P147,P152,P163,P172)</f>
        <v>53.645833333333343</v>
      </c>
      <c r="Q146" s="52"/>
      <c r="R146" s="53">
        <f>AVERAGE(R147,R152,R163,R172)</f>
        <v>53.645833333333343</v>
      </c>
      <c r="S146" s="52"/>
      <c r="T146" s="53" t="e">
        <f>AVERAGE(T147,T152,T163,T172)</f>
        <v>#DIV/0!</v>
      </c>
      <c r="U146" s="52"/>
      <c r="V146" s="18" t="e">
        <f>AVERAGE(V147,V152,V163,V172)</f>
        <v>#DIV/0!</v>
      </c>
      <c r="W146" s="17"/>
      <c r="X146" s="53" t="e">
        <f>AVERAGE(X147,X152,X163,X172)</f>
        <v>#DIV/0!</v>
      </c>
      <c r="Y146" s="52"/>
    </row>
    <row r="147" spans="1:25" s="51" customFormat="1" ht="45" x14ac:dyDescent="0.25">
      <c r="A147" s="19"/>
      <c r="B147" s="19"/>
      <c r="C147" s="20" t="s">
        <v>639</v>
      </c>
      <c r="D147" s="19"/>
      <c r="E147" s="19"/>
      <c r="F147" s="19" t="s">
        <v>638</v>
      </c>
      <c r="G147" s="88"/>
      <c r="H147" s="88"/>
      <c r="I147" s="88"/>
      <c r="J147" s="53">
        <f>AVERAGE(J148:J151)</f>
        <v>50</v>
      </c>
      <c r="K147" s="52"/>
      <c r="L147" s="53">
        <f>AVERAGE(L148:L151)</f>
        <v>50</v>
      </c>
      <c r="M147" s="52"/>
      <c r="N147" s="53">
        <f>AVERAGE(N148:N151)</f>
        <v>50</v>
      </c>
      <c r="O147" s="52"/>
      <c r="P147" s="53">
        <f>AVERAGE(P148:P151)</f>
        <v>50</v>
      </c>
      <c r="Q147" s="52"/>
      <c r="R147" s="53">
        <f>AVERAGE(R148:R151)</f>
        <v>50</v>
      </c>
      <c r="S147" s="52"/>
      <c r="T147" s="53" t="e">
        <f>AVERAGE(T148:T151)</f>
        <v>#DIV/0!</v>
      </c>
      <c r="U147" s="52"/>
      <c r="V147" s="18" t="e">
        <f>AVERAGE(V148:V151)</f>
        <v>#DIV/0!</v>
      </c>
      <c r="W147" s="17"/>
      <c r="X147" s="53" t="e">
        <f>AVERAGE(X148:X151)</f>
        <v>#DIV/0!</v>
      </c>
      <c r="Y147" s="52"/>
    </row>
    <row r="148" spans="1:25" ht="135" x14ac:dyDescent="0.25">
      <c r="A148" s="4">
        <v>80</v>
      </c>
      <c r="B148" s="4"/>
      <c r="C148" s="4"/>
      <c r="D148" s="8" t="s">
        <v>637</v>
      </c>
      <c r="E148" s="8"/>
      <c r="F148" s="7" t="s">
        <v>636</v>
      </c>
      <c r="G148" s="7" t="s">
        <v>571</v>
      </c>
      <c r="H148" s="7" t="s">
        <v>572</v>
      </c>
      <c r="I148" s="7" t="s">
        <v>573</v>
      </c>
      <c r="J148" s="83">
        <v>100</v>
      </c>
      <c r="K148" s="5" t="s">
        <v>635</v>
      </c>
      <c r="L148" s="83">
        <v>100</v>
      </c>
      <c r="M148" s="85"/>
      <c r="N148" s="83">
        <v>100</v>
      </c>
      <c r="O148" s="85"/>
      <c r="P148" s="83">
        <v>100</v>
      </c>
      <c r="Q148" s="85"/>
      <c r="R148" s="83">
        <v>100</v>
      </c>
      <c r="S148" s="85"/>
      <c r="T148" s="29"/>
      <c r="U148" s="29"/>
      <c r="V148" s="5"/>
      <c r="W148" s="5"/>
      <c r="X148" s="29"/>
      <c r="Y148" s="29"/>
    </row>
    <row r="149" spans="1:25" ht="135" x14ac:dyDescent="0.25">
      <c r="A149" s="4">
        <v>81</v>
      </c>
      <c r="B149" s="4"/>
      <c r="C149" s="4"/>
      <c r="D149" s="8" t="s">
        <v>634</v>
      </c>
      <c r="E149" s="8"/>
      <c r="F149" s="7" t="s">
        <v>633</v>
      </c>
      <c r="G149" s="7" t="s">
        <v>632</v>
      </c>
      <c r="H149" s="7" t="s">
        <v>631</v>
      </c>
      <c r="I149" s="7" t="s">
        <v>630</v>
      </c>
      <c r="J149" s="83">
        <v>0</v>
      </c>
      <c r="K149" s="5" t="s">
        <v>629</v>
      </c>
      <c r="L149" s="83">
        <v>0</v>
      </c>
      <c r="M149" s="65"/>
      <c r="N149" s="83">
        <v>0</v>
      </c>
      <c r="O149" s="65"/>
      <c r="P149" s="83">
        <v>0</v>
      </c>
      <c r="Q149" s="65"/>
      <c r="R149" s="83">
        <v>0</v>
      </c>
      <c r="S149" s="65"/>
      <c r="T149" s="29"/>
      <c r="U149" s="29"/>
      <c r="V149" s="5"/>
      <c r="W149" s="5"/>
      <c r="X149" s="29"/>
      <c r="Y149" s="29"/>
    </row>
    <row r="150" spans="1:25" ht="60" x14ac:dyDescent="0.25">
      <c r="A150" s="4">
        <v>82</v>
      </c>
      <c r="B150" s="4"/>
      <c r="C150" s="4"/>
      <c r="D150" s="8" t="s">
        <v>628</v>
      </c>
      <c r="E150" s="8"/>
      <c r="F150" s="7" t="s">
        <v>627</v>
      </c>
      <c r="G150" s="7" t="s">
        <v>626</v>
      </c>
      <c r="H150" s="7" t="s">
        <v>625</v>
      </c>
      <c r="I150" s="7" t="s">
        <v>309</v>
      </c>
      <c r="J150" s="83">
        <v>0</v>
      </c>
      <c r="K150" s="5" t="s">
        <v>624</v>
      </c>
      <c r="L150" s="83">
        <v>0</v>
      </c>
      <c r="M150" s="65"/>
      <c r="N150" s="83">
        <v>0</v>
      </c>
      <c r="O150" s="65"/>
      <c r="P150" s="83">
        <v>0</v>
      </c>
      <c r="Q150" s="65"/>
      <c r="R150" s="83">
        <v>0</v>
      </c>
      <c r="S150" s="65"/>
      <c r="T150" s="29"/>
      <c r="U150" s="29"/>
      <c r="V150" s="5"/>
      <c r="W150" s="5"/>
      <c r="X150" s="29"/>
      <c r="Y150" s="29"/>
    </row>
    <row r="151" spans="1:25" ht="60" x14ac:dyDescent="0.25">
      <c r="A151" s="4">
        <v>83</v>
      </c>
      <c r="B151" s="4"/>
      <c r="C151" s="4"/>
      <c r="D151" s="8" t="s">
        <v>507</v>
      </c>
      <c r="E151" s="8"/>
      <c r="F151" s="7" t="s">
        <v>623</v>
      </c>
      <c r="G151" s="7" t="s">
        <v>505</v>
      </c>
      <c r="H151" s="7" t="s">
        <v>622</v>
      </c>
      <c r="I151" s="7" t="s">
        <v>621</v>
      </c>
      <c r="J151" s="83">
        <v>100</v>
      </c>
      <c r="K151" s="5" t="s">
        <v>620</v>
      </c>
      <c r="L151" s="83">
        <v>100</v>
      </c>
      <c r="M151" s="5"/>
      <c r="N151" s="83">
        <v>100</v>
      </c>
      <c r="O151" s="5"/>
      <c r="P151" s="83">
        <v>100</v>
      </c>
      <c r="Q151" s="5"/>
      <c r="R151" s="83">
        <v>100</v>
      </c>
      <c r="S151" s="5"/>
      <c r="T151" s="29"/>
      <c r="U151" s="29"/>
      <c r="V151" s="5"/>
      <c r="W151" s="5"/>
      <c r="X151" s="29"/>
      <c r="Y151" s="29"/>
    </row>
    <row r="152" spans="1:25" s="51" customFormat="1" ht="99.75" customHeight="1" x14ac:dyDescent="0.25">
      <c r="A152" s="19"/>
      <c r="B152" s="19"/>
      <c r="C152" s="20" t="s">
        <v>619</v>
      </c>
      <c r="D152" s="19"/>
      <c r="E152" s="56"/>
      <c r="F152" s="55" t="s">
        <v>618</v>
      </c>
      <c r="G152" s="54"/>
      <c r="H152" s="54"/>
      <c r="I152" s="54"/>
      <c r="J152" s="53">
        <f>AVERAGE(J153,J161:J162)</f>
        <v>66.666666666666671</v>
      </c>
      <c r="K152" s="17"/>
      <c r="L152" s="53">
        <f>AVERAGE(L153,L161:L162)</f>
        <v>66.666666666666671</v>
      </c>
      <c r="M152" s="52"/>
      <c r="N152" s="53">
        <f>AVERAGE(N153,N161:N162)</f>
        <v>66.666666666666671</v>
      </c>
      <c r="O152" s="52"/>
      <c r="P152" s="53">
        <f>AVERAGE(P153,P161:P162)</f>
        <v>66.666666666666671</v>
      </c>
      <c r="Q152" s="52"/>
      <c r="R152" s="53">
        <f>AVERAGE(R153,R161:R162)</f>
        <v>66.666666666666671</v>
      </c>
      <c r="S152" s="52"/>
      <c r="T152" s="53" t="e">
        <f>AVERAGE(T153,T161:T162)</f>
        <v>#DIV/0!</v>
      </c>
      <c r="U152" s="52"/>
      <c r="V152" s="18" t="e">
        <f>AVERAGE(V153,V161:V162)</f>
        <v>#REF!</v>
      </c>
      <c r="W152" s="17"/>
      <c r="X152" s="53" t="e">
        <f>AVERAGE(X153,X161:X162)</f>
        <v>#DIV/0!</v>
      </c>
      <c r="Y152" s="52"/>
    </row>
    <row r="153" spans="1:25" s="61" customFormat="1" ht="99.75" customHeight="1" x14ac:dyDescent="0.25">
      <c r="A153" s="15">
        <v>84</v>
      </c>
      <c r="B153" s="15"/>
      <c r="C153" s="14"/>
      <c r="D153" s="64" t="s">
        <v>617</v>
      </c>
      <c r="E153" s="64"/>
      <c r="F153" s="21" t="s">
        <v>476</v>
      </c>
      <c r="G153" s="12"/>
      <c r="H153" s="12"/>
      <c r="I153" s="12"/>
      <c r="J153" s="63">
        <f>AVERAGE(J154:J160)</f>
        <v>100</v>
      </c>
      <c r="K153" s="10"/>
      <c r="L153" s="63">
        <f>AVERAGE(L154:L160)</f>
        <v>100</v>
      </c>
      <c r="M153" s="62"/>
      <c r="N153" s="63">
        <f>AVERAGE(N154:N160)</f>
        <v>100</v>
      </c>
      <c r="O153" s="62"/>
      <c r="P153" s="63">
        <f>AVERAGE(P154:P160)</f>
        <v>100</v>
      </c>
      <c r="Q153" s="62"/>
      <c r="R153" s="63">
        <f>AVERAGE(R154:R160)</f>
        <v>100</v>
      </c>
      <c r="S153" s="62"/>
      <c r="T153" s="63" t="e">
        <f>AVERAGE(T154:T160)</f>
        <v>#DIV/0!</v>
      </c>
      <c r="U153" s="62"/>
      <c r="V153" s="11" t="e">
        <f>AVERAGE(#REF!)</f>
        <v>#REF!</v>
      </c>
      <c r="W153" s="10"/>
      <c r="X153" s="63" t="e">
        <f>AVERAGE(X154:X160)</f>
        <v>#DIV/0!</v>
      </c>
      <c r="Y153" s="62"/>
    </row>
    <row r="154" spans="1:25" ht="90" x14ac:dyDescent="0.25">
      <c r="A154" s="4" t="s">
        <v>616</v>
      </c>
      <c r="B154" s="4"/>
      <c r="C154" s="4"/>
      <c r="D154" s="4"/>
      <c r="E154" s="8" t="s">
        <v>615</v>
      </c>
      <c r="F154" s="7" t="s">
        <v>614</v>
      </c>
      <c r="G154" s="7" t="s">
        <v>603</v>
      </c>
      <c r="H154" s="7" t="s">
        <v>613</v>
      </c>
      <c r="I154" s="7" t="s">
        <v>612</v>
      </c>
      <c r="J154" s="83">
        <v>100</v>
      </c>
      <c r="K154" s="5"/>
      <c r="L154" s="83">
        <v>100</v>
      </c>
      <c r="M154" s="5"/>
      <c r="N154" s="83">
        <v>100</v>
      </c>
      <c r="O154" s="5"/>
      <c r="P154" s="83">
        <v>100</v>
      </c>
      <c r="Q154" s="5"/>
      <c r="R154" s="83">
        <v>100</v>
      </c>
      <c r="S154" s="5"/>
      <c r="T154" s="29"/>
      <c r="U154" s="29"/>
      <c r="V154" s="87"/>
      <c r="W154" s="25"/>
      <c r="X154" s="29"/>
      <c r="Y154" s="29"/>
    </row>
    <row r="155" spans="1:25" ht="90" x14ac:dyDescent="0.25">
      <c r="A155" s="4" t="s">
        <v>611</v>
      </c>
      <c r="B155" s="4"/>
      <c r="C155" s="4"/>
      <c r="D155" s="4"/>
      <c r="E155" s="8" t="s">
        <v>610</v>
      </c>
      <c r="F155" s="7" t="s">
        <v>609</v>
      </c>
      <c r="G155" s="7" t="s">
        <v>608</v>
      </c>
      <c r="H155" s="7" t="s">
        <v>471</v>
      </c>
      <c r="I155" s="7" t="s">
        <v>607</v>
      </c>
      <c r="J155" s="83"/>
      <c r="K155" s="5"/>
      <c r="L155" s="29"/>
      <c r="M155" s="29"/>
      <c r="N155" s="29"/>
      <c r="O155" s="29"/>
      <c r="P155" s="29"/>
      <c r="Q155" s="29"/>
      <c r="R155" s="29"/>
      <c r="S155" s="29"/>
      <c r="T155" s="29"/>
      <c r="U155" s="29"/>
      <c r="V155" s="25"/>
      <c r="W155" s="25"/>
      <c r="X155" s="29"/>
      <c r="Y155" s="29"/>
    </row>
    <row r="156" spans="1:25" ht="60" x14ac:dyDescent="0.25">
      <c r="A156" s="4" t="s">
        <v>606</v>
      </c>
      <c r="B156" s="4"/>
      <c r="C156" s="4"/>
      <c r="D156" s="4"/>
      <c r="E156" s="8" t="s">
        <v>605</v>
      </c>
      <c r="F156" s="7" t="s">
        <v>604</v>
      </c>
      <c r="G156" s="7" t="s">
        <v>603</v>
      </c>
      <c r="H156" s="7" t="s">
        <v>602</v>
      </c>
      <c r="I156" s="7" t="s">
        <v>601</v>
      </c>
      <c r="J156" s="83">
        <v>100</v>
      </c>
      <c r="K156" s="5"/>
      <c r="L156" s="83">
        <v>100</v>
      </c>
      <c r="M156" s="5"/>
      <c r="N156" s="83">
        <v>100</v>
      </c>
      <c r="O156" s="5"/>
      <c r="P156" s="83">
        <v>100</v>
      </c>
      <c r="Q156" s="5"/>
      <c r="R156" s="83">
        <v>100</v>
      </c>
      <c r="S156" s="5"/>
      <c r="T156" s="29"/>
      <c r="U156" s="29"/>
      <c r="V156" s="87"/>
      <c r="W156" s="25"/>
      <c r="X156" s="29"/>
      <c r="Y156" s="29"/>
    </row>
    <row r="157" spans="1:25" ht="120" x14ac:dyDescent="0.25">
      <c r="A157" s="4" t="s">
        <v>600</v>
      </c>
      <c r="B157" s="4"/>
      <c r="C157" s="4"/>
      <c r="D157" s="4"/>
      <c r="E157" s="8" t="s">
        <v>599</v>
      </c>
      <c r="F157" s="7" t="s">
        <v>598</v>
      </c>
      <c r="G157" s="7" t="s">
        <v>444</v>
      </c>
      <c r="H157" s="7" t="s">
        <v>443</v>
      </c>
      <c r="I157" s="7" t="s">
        <v>215</v>
      </c>
      <c r="J157" s="83"/>
      <c r="K157" s="5"/>
      <c r="L157" s="29"/>
      <c r="M157" s="29"/>
      <c r="N157" s="29"/>
      <c r="O157" s="29"/>
      <c r="P157" s="29"/>
      <c r="Q157" s="29"/>
      <c r="R157" s="29"/>
      <c r="S157" s="29"/>
      <c r="T157" s="29"/>
      <c r="U157" s="29"/>
      <c r="V157" s="25"/>
      <c r="W157" s="25"/>
      <c r="X157" s="29"/>
      <c r="Y157" s="29"/>
    </row>
    <row r="158" spans="1:25" ht="75" x14ac:dyDescent="0.25">
      <c r="A158" s="4" t="s">
        <v>597</v>
      </c>
      <c r="B158" s="4"/>
      <c r="C158" s="4"/>
      <c r="D158" s="4"/>
      <c r="E158" s="8" t="s">
        <v>596</v>
      </c>
      <c r="F158" s="7" t="s">
        <v>439</v>
      </c>
      <c r="G158" s="7" t="s">
        <v>438</v>
      </c>
      <c r="H158" s="7" t="s">
        <v>437</v>
      </c>
      <c r="I158" s="7" t="s">
        <v>436</v>
      </c>
      <c r="J158" s="83"/>
      <c r="K158" s="5"/>
      <c r="L158" s="29"/>
      <c r="M158" s="29"/>
      <c r="N158" s="29"/>
      <c r="O158" s="29"/>
      <c r="P158" s="29"/>
      <c r="Q158" s="29"/>
      <c r="R158" s="29"/>
      <c r="S158" s="29"/>
      <c r="T158" s="29"/>
      <c r="U158" s="29"/>
      <c r="V158" s="5"/>
      <c r="W158" s="5"/>
      <c r="X158" s="29"/>
      <c r="Y158" s="29"/>
    </row>
    <row r="159" spans="1:25" ht="90" x14ac:dyDescent="0.25">
      <c r="A159" s="4" t="s">
        <v>595</v>
      </c>
      <c r="B159" s="4"/>
      <c r="C159" s="4"/>
      <c r="D159" s="4"/>
      <c r="E159" s="8" t="s">
        <v>594</v>
      </c>
      <c r="F159" s="7" t="s">
        <v>593</v>
      </c>
      <c r="G159" s="7" t="s">
        <v>226</v>
      </c>
      <c r="H159" s="7" t="s">
        <v>261</v>
      </c>
      <c r="I159" s="7" t="s">
        <v>431</v>
      </c>
      <c r="J159" s="83"/>
      <c r="K159" s="5"/>
      <c r="L159" s="29"/>
      <c r="M159" s="29"/>
      <c r="N159" s="29"/>
      <c r="O159" s="29"/>
      <c r="P159" s="29"/>
      <c r="Q159" s="29"/>
      <c r="R159" s="29"/>
      <c r="S159" s="29"/>
      <c r="T159" s="29"/>
      <c r="U159" s="29"/>
      <c r="V159" s="25"/>
      <c r="W159" s="25"/>
      <c r="X159" s="29"/>
      <c r="Y159" s="29"/>
    </row>
    <row r="160" spans="1:25" ht="45" x14ac:dyDescent="0.25">
      <c r="A160" s="4" t="s">
        <v>592</v>
      </c>
      <c r="B160" s="4"/>
      <c r="C160" s="4"/>
      <c r="D160" s="4"/>
      <c r="E160" s="8" t="s">
        <v>591</v>
      </c>
      <c r="F160" s="7" t="s">
        <v>427</v>
      </c>
      <c r="G160" s="7" t="s">
        <v>426</v>
      </c>
      <c r="H160" s="7" t="s">
        <v>425</v>
      </c>
      <c r="I160" s="7" t="s">
        <v>424</v>
      </c>
      <c r="J160" s="83"/>
      <c r="K160" s="5"/>
      <c r="L160" s="29"/>
      <c r="M160" s="29"/>
      <c r="N160" s="29"/>
      <c r="O160" s="29"/>
      <c r="P160" s="29"/>
      <c r="Q160" s="29"/>
      <c r="R160" s="29"/>
      <c r="S160" s="29"/>
      <c r="T160" s="29"/>
      <c r="U160" s="29"/>
      <c r="V160" s="25"/>
      <c r="W160" s="25"/>
      <c r="X160" s="29"/>
      <c r="Y160" s="29"/>
    </row>
    <row r="161" spans="1:25" ht="90" x14ac:dyDescent="0.25">
      <c r="A161" s="4">
        <v>85</v>
      </c>
      <c r="B161" s="4"/>
      <c r="C161" s="4"/>
      <c r="D161" s="8" t="s">
        <v>590</v>
      </c>
      <c r="E161" s="8"/>
      <c r="F161" s="7" t="s">
        <v>589</v>
      </c>
      <c r="G161" s="7" t="s">
        <v>588</v>
      </c>
      <c r="H161" s="7" t="s">
        <v>587</v>
      </c>
      <c r="I161" s="7" t="s">
        <v>586</v>
      </c>
      <c r="J161" s="83">
        <v>100</v>
      </c>
      <c r="K161" s="5" t="s">
        <v>585</v>
      </c>
      <c r="L161" s="83">
        <v>100</v>
      </c>
      <c r="M161" s="86"/>
      <c r="N161" s="83">
        <v>100</v>
      </c>
      <c r="O161" s="86"/>
      <c r="P161" s="83">
        <v>100</v>
      </c>
      <c r="Q161" s="86"/>
      <c r="R161" s="83">
        <v>100</v>
      </c>
      <c r="S161" s="86"/>
      <c r="T161" s="29"/>
      <c r="U161" s="5"/>
      <c r="V161" s="5"/>
      <c r="W161" s="5"/>
      <c r="X161" s="29"/>
      <c r="Y161" s="29"/>
    </row>
    <row r="162" spans="1:25" ht="90" x14ac:dyDescent="0.25">
      <c r="A162" s="4">
        <v>86</v>
      </c>
      <c r="B162" s="4"/>
      <c r="C162" s="4"/>
      <c r="D162" s="8" t="s">
        <v>407</v>
      </c>
      <c r="E162" s="8"/>
      <c r="F162" s="7" t="s">
        <v>584</v>
      </c>
      <c r="G162" s="7" t="s">
        <v>405</v>
      </c>
      <c r="H162" s="7" t="s">
        <v>583</v>
      </c>
      <c r="I162" s="7" t="s">
        <v>582</v>
      </c>
      <c r="J162" s="83">
        <v>0</v>
      </c>
      <c r="K162" s="5" t="s">
        <v>581</v>
      </c>
      <c r="L162" s="83">
        <v>0</v>
      </c>
      <c r="M162" s="85"/>
      <c r="N162" s="83">
        <v>0</v>
      </c>
      <c r="O162" s="85"/>
      <c r="P162" s="83">
        <v>0</v>
      </c>
      <c r="Q162" s="85"/>
      <c r="R162" s="83">
        <v>0</v>
      </c>
      <c r="S162" s="85"/>
      <c r="T162" s="83"/>
      <c r="U162" s="29"/>
      <c r="V162" s="84"/>
      <c r="W162" s="5"/>
      <c r="X162" s="83"/>
      <c r="Y162" s="29"/>
    </row>
    <row r="163" spans="1:25" s="73" customFormat="1" ht="95.25" customHeight="1" x14ac:dyDescent="0.25">
      <c r="A163" s="19"/>
      <c r="B163" s="19"/>
      <c r="C163" s="20" t="s">
        <v>580</v>
      </c>
      <c r="D163" s="19"/>
      <c r="E163" s="56"/>
      <c r="F163" s="55" t="s">
        <v>579</v>
      </c>
      <c r="G163" s="54"/>
      <c r="H163" s="54"/>
      <c r="I163" s="54"/>
      <c r="J163" s="53">
        <f>AVERAGE(J164:J171)</f>
        <v>31.25</v>
      </c>
      <c r="K163" s="17"/>
      <c r="L163" s="53">
        <f>AVERAGE(L164:L171)</f>
        <v>31.25</v>
      </c>
      <c r="M163" s="52"/>
      <c r="N163" s="53">
        <f>AVERAGE(N164:N171)</f>
        <v>31.25</v>
      </c>
      <c r="O163" s="52"/>
      <c r="P163" s="53">
        <f>AVERAGE(P164:P171)</f>
        <v>31.25</v>
      </c>
      <c r="Q163" s="52"/>
      <c r="R163" s="53">
        <f>AVERAGE(R164:R171)</f>
        <v>31.25</v>
      </c>
      <c r="S163" s="52"/>
      <c r="T163" s="53"/>
      <c r="U163" s="52"/>
      <c r="V163" s="18" t="e">
        <f>AVERAGE(V165:V171)</f>
        <v>#DIV/0!</v>
      </c>
      <c r="W163" s="17"/>
      <c r="X163" s="53" t="e">
        <f>AVERAGE(X165:X171)</f>
        <v>#DIV/0!</v>
      </c>
      <c r="Y163" s="52"/>
    </row>
    <row r="164" spans="1:25" ht="60" x14ac:dyDescent="0.25">
      <c r="A164" s="4">
        <v>87</v>
      </c>
      <c r="B164" s="4"/>
      <c r="C164" s="4"/>
      <c r="D164" s="8" t="s">
        <v>578</v>
      </c>
      <c r="E164" s="8"/>
      <c r="F164" s="7" t="s">
        <v>398</v>
      </c>
      <c r="G164" s="7" t="s">
        <v>577</v>
      </c>
      <c r="H164" s="7" t="s">
        <v>396</v>
      </c>
      <c r="I164" s="7" t="s">
        <v>395</v>
      </c>
      <c r="J164" s="83">
        <v>0</v>
      </c>
      <c r="K164" s="5" t="s">
        <v>576</v>
      </c>
      <c r="L164" s="83">
        <v>0</v>
      </c>
      <c r="M164" s="85"/>
      <c r="N164" s="83">
        <v>0</v>
      </c>
      <c r="O164" s="85"/>
      <c r="P164" s="83">
        <v>0</v>
      </c>
      <c r="Q164" s="85"/>
      <c r="R164" s="83">
        <v>0</v>
      </c>
      <c r="S164" s="85"/>
      <c r="T164" s="83"/>
      <c r="U164" s="5"/>
      <c r="V164" s="84"/>
      <c r="W164" s="5"/>
      <c r="X164" s="83"/>
      <c r="Y164" s="29"/>
    </row>
    <row r="165" spans="1:25" ht="34.5" x14ac:dyDescent="0.25">
      <c r="A165" s="4">
        <v>88</v>
      </c>
      <c r="B165" s="4"/>
      <c r="C165" s="4"/>
      <c r="D165" s="8" t="s">
        <v>575</v>
      </c>
      <c r="E165" s="8"/>
      <c r="F165" s="7" t="s">
        <v>574</v>
      </c>
      <c r="G165" s="7" t="s">
        <v>573</v>
      </c>
      <c r="H165" s="7" t="s">
        <v>572</v>
      </c>
      <c r="I165" s="7" t="s">
        <v>571</v>
      </c>
      <c r="J165" s="29">
        <v>100</v>
      </c>
      <c r="K165" s="5" t="s">
        <v>570</v>
      </c>
      <c r="L165" s="29">
        <v>100</v>
      </c>
      <c r="M165" s="5"/>
      <c r="N165" s="29">
        <v>100</v>
      </c>
      <c r="O165" s="5"/>
      <c r="P165" s="29">
        <v>100</v>
      </c>
      <c r="Q165" s="5"/>
      <c r="R165" s="29">
        <v>100</v>
      </c>
      <c r="S165" s="5"/>
      <c r="T165" s="29"/>
      <c r="U165" s="29"/>
      <c r="V165" s="5"/>
      <c r="W165" s="5"/>
      <c r="X165" s="29"/>
      <c r="Y165" s="29"/>
    </row>
    <row r="166" spans="1:25" ht="45" x14ac:dyDescent="0.25">
      <c r="A166" s="4">
        <v>89</v>
      </c>
      <c r="B166" s="4"/>
      <c r="C166" s="4"/>
      <c r="D166" s="8" t="s">
        <v>569</v>
      </c>
      <c r="E166" s="8"/>
      <c r="F166" s="7" t="s">
        <v>569</v>
      </c>
      <c r="G166" s="7" t="s">
        <v>568</v>
      </c>
      <c r="H166" s="7" t="s">
        <v>567</v>
      </c>
      <c r="I166" s="7" t="s">
        <v>566</v>
      </c>
      <c r="J166" s="29">
        <v>50</v>
      </c>
      <c r="K166" s="5" t="s">
        <v>565</v>
      </c>
      <c r="L166" s="29">
        <v>50</v>
      </c>
      <c r="M166" s="5"/>
      <c r="N166" s="29">
        <v>50</v>
      </c>
      <c r="O166" s="5"/>
      <c r="P166" s="29">
        <v>50</v>
      </c>
      <c r="Q166" s="5"/>
      <c r="R166" s="29">
        <v>50</v>
      </c>
      <c r="S166" s="5"/>
      <c r="T166" s="29"/>
      <c r="U166" s="65"/>
      <c r="V166" s="5"/>
      <c r="W166" s="65"/>
      <c r="X166" s="29"/>
      <c r="Y166" s="33"/>
    </row>
    <row r="167" spans="1:25" ht="120" x14ac:dyDescent="0.25">
      <c r="A167" s="4">
        <v>90</v>
      </c>
      <c r="B167" s="4"/>
      <c r="C167" s="4"/>
      <c r="D167" s="8" t="s">
        <v>564</v>
      </c>
      <c r="E167" s="8"/>
      <c r="F167" s="7" t="s">
        <v>563</v>
      </c>
      <c r="G167" s="7" t="s">
        <v>562</v>
      </c>
      <c r="H167" s="7" t="s">
        <v>561</v>
      </c>
      <c r="I167" s="7" t="s">
        <v>560</v>
      </c>
      <c r="J167" s="29">
        <v>0</v>
      </c>
      <c r="K167" s="5" t="s">
        <v>559</v>
      </c>
      <c r="L167" s="29">
        <v>0</v>
      </c>
      <c r="M167" s="5"/>
      <c r="N167" s="29">
        <v>0</v>
      </c>
      <c r="O167" s="5"/>
      <c r="P167" s="29">
        <v>0</v>
      </c>
      <c r="Q167" s="5"/>
      <c r="R167" s="29">
        <v>0</v>
      </c>
      <c r="S167" s="5"/>
      <c r="T167" s="29"/>
      <c r="U167" s="5"/>
      <c r="V167" s="5"/>
      <c r="W167" s="5"/>
      <c r="X167" s="29"/>
      <c r="Y167" s="29"/>
    </row>
    <row r="168" spans="1:25" ht="270" x14ac:dyDescent="0.25">
      <c r="A168" s="4">
        <v>91</v>
      </c>
      <c r="B168" s="4"/>
      <c r="C168" s="4"/>
      <c r="D168" s="8" t="s">
        <v>558</v>
      </c>
      <c r="E168" s="8"/>
      <c r="F168" s="7" t="s">
        <v>557</v>
      </c>
      <c r="G168" s="7" t="s">
        <v>556</v>
      </c>
      <c r="H168" s="7" t="s">
        <v>555</v>
      </c>
      <c r="I168" s="7" t="s">
        <v>554</v>
      </c>
      <c r="J168" s="29">
        <v>0</v>
      </c>
      <c r="K168" s="5" t="s">
        <v>553</v>
      </c>
      <c r="L168" s="29">
        <v>0</v>
      </c>
      <c r="M168" s="5"/>
      <c r="N168" s="29">
        <v>0</v>
      </c>
      <c r="O168" s="5"/>
      <c r="P168" s="29">
        <v>0</v>
      </c>
      <c r="Q168" s="5"/>
      <c r="R168" s="29">
        <v>0</v>
      </c>
      <c r="S168" s="5"/>
      <c r="T168" s="29"/>
      <c r="U168" s="29"/>
      <c r="V168" s="5"/>
      <c r="W168" s="5"/>
      <c r="X168" s="29"/>
      <c r="Y168" s="29"/>
    </row>
    <row r="169" spans="1:25" ht="195" x14ac:dyDescent="0.25">
      <c r="A169" s="4">
        <v>92</v>
      </c>
      <c r="B169" s="4"/>
      <c r="C169" s="4"/>
      <c r="D169" s="8" t="s">
        <v>552</v>
      </c>
      <c r="E169" s="8"/>
      <c r="F169" s="7" t="s">
        <v>551</v>
      </c>
      <c r="G169" s="7" t="s">
        <v>550</v>
      </c>
      <c r="H169" s="7" t="s">
        <v>549</v>
      </c>
      <c r="I169" s="7" t="s">
        <v>548</v>
      </c>
      <c r="J169" s="29">
        <v>0</v>
      </c>
      <c r="K169" s="5" t="s">
        <v>547</v>
      </c>
      <c r="L169" s="29">
        <v>0</v>
      </c>
      <c r="M169" s="5"/>
      <c r="N169" s="29">
        <v>0</v>
      </c>
      <c r="O169" s="5"/>
      <c r="P169" s="29">
        <v>0</v>
      </c>
      <c r="Q169" s="5"/>
      <c r="R169" s="29">
        <v>0</v>
      </c>
      <c r="S169" s="5"/>
      <c r="T169" s="29"/>
      <c r="U169" s="29"/>
      <c r="V169" s="5"/>
      <c r="W169" s="5"/>
      <c r="X169" s="29"/>
      <c r="Y169" s="29"/>
    </row>
    <row r="170" spans="1:25" ht="120" x14ac:dyDescent="0.25">
      <c r="A170" s="4">
        <v>93</v>
      </c>
      <c r="B170" s="4"/>
      <c r="C170" s="4"/>
      <c r="D170" s="8" t="s">
        <v>546</v>
      </c>
      <c r="E170" s="8"/>
      <c r="F170" s="7" t="s">
        <v>545</v>
      </c>
      <c r="G170" s="7" t="s">
        <v>544</v>
      </c>
      <c r="H170" s="7" t="s">
        <v>543</v>
      </c>
      <c r="I170" s="7" t="s">
        <v>266</v>
      </c>
      <c r="J170" s="29">
        <v>0</v>
      </c>
      <c r="K170" s="5" t="s">
        <v>542</v>
      </c>
      <c r="L170" s="29">
        <v>0</v>
      </c>
      <c r="M170" s="5"/>
      <c r="N170" s="29">
        <v>0</v>
      </c>
      <c r="O170" s="5"/>
      <c r="P170" s="29">
        <v>0</v>
      </c>
      <c r="Q170" s="5"/>
      <c r="R170" s="29">
        <v>0</v>
      </c>
      <c r="S170" s="5"/>
      <c r="T170" s="29"/>
      <c r="U170" s="29"/>
      <c r="V170" s="5"/>
      <c r="W170" s="5"/>
      <c r="X170" s="29"/>
      <c r="Y170" s="5"/>
    </row>
    <row r="171" spans="1:25" ht="120" x14ac:dyDescent="0.25">
      <c r="A171" s="4">
        <v>94</v>
      </c>
      <c r="B171" s="4"/>
      <c r="C171" s="4"/>
      <c r="D171" s="8" t="s">
        <v>383</v>
      </c>
      <c r="E171" s="8"/>
      <c r="F171" s="7" t="s">
        <v>541</v>
      </c>
      <c r="G171" s="7" t="s">
        <v>540</v>
      </c>
      <c r="H171" s="7" t="s">
        <v>380</v>
      </c>
      <c r="I171" s="7" t="s">
        <v>379</v>
      </c>
      <c r="J171" s="29">
        <v>100</v>
      </c>
      <c r="K171" s="5" t="s">
        <v>539</v>
      </c>
      <c r="L171" s="29">
        <v>100</v>
      </c>
      <c r="M171" s="29"/>
      <c r="N171" s="29">
        <v>100</v>
      </c>
      <c r="O171" s="29"/>
      <c r="P171" s="29">
        <v>100</v>
      </c>
      <c r="Q171" s="29"/>
      <c r="R171" s="29">
        <v>100</v>
      </c>
      <c r="S171" s="29"/>
      <c r="T171" s="29"/>
      <c r="U171" s="29"/>
      <c r="V171" s="5"/>
      <c r="W171" s="5"/>
      <c r="X171" s="29"/>
      <c r="Y171" s="29"/>
    </row>
    <row r="172" spans="1:25" s="51" customFormat="1" ht="90" customHeight="1" x14ac:dyDescent="0.25">
      <c r="A172" s="19"/>
      <c r="B172" s="19"/>
      <c r="C172" s="20" t="s">
        <v>538</v>
      </c>
      <c r="D172" s="19"/>
      <c r="E172" s="56"/>
      <c r="F172" s="55" t="s">
        <v>537</v>
      </c>
      <c r="G172" s="54"/>
      <c r="H172" s="54"/>
      <c r="I172" s="54"/>
      <c r="J172" s="53">
        <f>AVERAGE(J173:J175)</f>
        <v>66.666666666666671</v>
      </c>
      <c r="K172" s="17"/>
      <c r="L172" s="53">
        <f>AVERAGE(L173:L175)</f>
        <v>66.666666666666671</v>
      </c>
      <c r="M172" s="52"/>
      <c r="N172" s="53">
        <f>AVERAGE(N173:N175)</f>
        <v>66.666666666666671</v>
      </c>
      <c r="O172" s="52"/>
      <c r="P172" s="53">
        <f>AVERAGE(P173:P175)</f>
        <v>66.666666666666671</v>
      </c>
      <c r="Q172" s="52"/>
      <c r="R172" s="53">
        <f>AVERAGE(R173:R175)</f>
        <v>66.666666666666671</v>
      </c>
      <c r="S172" s="52"/>
      <c r="T172" s="53" t="e">
        <f>AVERAGE(T173:T175)</f>
        <v>#DIV/0!</v>
      </c>
      <c r="U172" s="52"/>
      <c r="V172" s="18" t="e">
        <f>AVERAGE(V173:V175)</f>
        <v>#DIV/0!</v>
      </c>
      <c r="W172" s="17"/>
      <c r="X172" s="53" t="e">
        <f>AVERAGE(X173:X175)</f>
        <v>#DIV/0!</v>
      </c>
      <c r="Y172" s="52"/>
    </row>
    <row r="173" spans="1:25" ht="195" x14ac:dyDescent="0.25">
      <c r="A173" s="4">
        <v>95</v>
      </c>
      <c r="B173" s="4"/>
      <c r="C173" s="4"/>
      <c r="D173" s="8" t="s">
        <v>536</v>
      </c>
      <c r="E173" s="8"/>
      <c r="F173" s="7" t="s">
        <v>535</v>
      </c>
      <c r="G173" s="7" t="s">
        <v>534</v>
      </c>
      <c r="H173" s="7" t="s">
        <v>533</v>
      </c>
      <c r="I173" s="7" t="s">
        <v>524</v>
      </c>
      <c r="J173" s="59">
        <v>100</v>
      </c>
      <c r="K173" s="5" t="s">
        <v>532</v>
      </c>
      <c r="L173" s="59">
        <v>100</v>
      </c>
      <c r="M173" s="25"/>
      <c r="N173" s="59">
        <v>100</v>
      </c>
      <c r="O173" s="25"/>
      <c r="P173" s="59">
        <v>100</v>
      </c>
      <c r="Q173" s="25"/>
      <c r="R173" s="59">
        <v>100</v>
      </c>
      <c r="S173" s="25"/>
      <c r="T173" s="37"/>
      <c r="U173" s="37"/>
      <c r="V173" s="25"/>
      <c r="W173" s="25"/>
      <c r="X173" s="37"/>
      <c r="Y173" s="37"/>
    </row>
    <row r="174" spans="1:25" ht="210" x14ac:dyDescent="0.25">
      <c r="A174" s="4">
        <v>96</v>
      </c>
      <c r="B174" s="4"/>
      <c r="C174" s="4"/>
      <c r="D174" s="8" t="s">
        <v>531</v>
      </c>
      <c r="E174" s="8"/>
      <c r="F174" s="7" t="s">
        <v>530</v>
      </c>
      <c r="G174" s="7" t="s">
        <v>526</v>
      </c>
      <c r="H174" s="7" t="s">
        <v>525</v>
      </c>
      <c r="I174" s="7" t="s">
        <v>524</v>
      </c>
      <c r="J174" s="69">
        <v>50</v>
      </c>
      <c r="K174" s="65" t="s">
        <v>529</v>
      </c>
      <c r="L174" s="69">
        <v>50</v>
      </c>
      <c r="M174" s="65"/>
      <c r="N174" s="69">
        <v>50</v>
      </c>
      <c r="O174" s="65"/>
      <c r="P174" s="69">
        <v>50</v>
      </c>
      <c r="Q174" s="65"/>
      <c r="R174" s="69">
        <v>50</v>
      </c>
      <c r="S174" s="65"/>
      <c r="T174" s="37"/>
      <c r="U174" s="37"/>
      <c r="V174" s="25"/>
      <c r="W174" s="25"/>
      <c r="X174" s="37"/>
      <c r="Y174" s="37"/>
    </row>
    <row r="175" spans="1:25" ht="45" x14ac:dyDescent="0.25">
      <c r="A175" s="4">
        <v>97</v>
      </c>
      <c r="B175" s="4"/>
      <c r="C175" s="4"/>
      <c r="D175" s="8" t="s">
        <v>528</v>
      </c>
      <c r="E175" s="8"/>
      <c r="F175" s="7" t="s">
        <v>527</v>
      </c>
      <c r="G175" s="7" t="s">
        <v>526</v>
      </c>
      <c r="H175" s="7" t="s">
        <v>525</v>
      </c>
      <c r="I175" s="7" t="s">
        <v>524</v>
      </c>
      <c r="J175" s="69">
        <v>50</v>
      </c>
      <c r="K175" s="65" t="s">
        <v>523</v>
      </c>
      <c r="L175" s="69">
        <v>50</v>
      </c>
      <c r="M175" s="65"/>
      <c r="N175" s="69">
        <v>50</v>
      </c>
      <c r="O175" s="65"/>
      <c r="P175" s="69">
        <v>50</v>
      </c>
      <c r="Q175" s="65"/>
      <c r="R175" s="69">
        <v>50</v>
      </c>
      <c r="S175" s="65"/>
      <c r="T175" s="37"/>
      <c r="U175" s="37"/>
      <c r="V175" s="25"/>
      <c r="W175" s="25"/>
      <c r="X175" s="37"/>
      <c r="Y175" s="37"/>
    </row>
    <row r="176" spans="1:25" s="51" customFormat="1" ht="130.5" customHeight="1" x14ac:dyDescent="0.25">
      <c r="A176" s="19"/>
      <c r="B176" s="20" t="s">
        <v>522</v>
      </c>
      <c r="C176" s="19"/>
      <c r="D176" s="19"/>
      <c r="E176" s="19"/>
      <c r="F176" s="19" t="s">
        <v>521</v>
      </c>
      <c r="G176" s="19"/>
      <c r="H176" s="19"/>
      <c r="I176" s="19"/>
      <c r="J176" s="53">
        <f>AVERAGE(J177,J186,J203,J212)</f>
        <v>61.25</v>
      </c>
      <c r="K176" s="82"/>
      <c r="L176" s="53">
        <f>AVERAGE(L177,L186,L203,L212)</f>
        <v>61.25</v>
      </c>
      <c r="M176" s="52"/>
      <c r="N176" s="53">
        <f>AVERAGE(N177,N186,N203,N212)</f>
        <v>61.25</v>
      </c>
      <c r="O176" s="52"/>
      <c r="P176" s="53">
        <f>AVERAGE(P177,P186,P203,P212)</f>
        <v>61.25</v>
      </c>
      <c r="Q176" s="52"/>
      <c r="R176" s="53">
        <f>AVERAGE(R177,R186,R203,R212)</f>
        <v>61.25</v>
      </c>
      <c r="S176" s="52"/>
      <c r="T176" s="53"/>
      <c r="U176" s="52"/>
      <c r="V176" s="18" t="e">
        <f>AVERAGE(V177,V186,V203,V212)</f>
        <v>#DIV/0!</v>
      </c>
      <c r="W176" s="17"/>
      <c r="X176" s="53" t="e">
        <f>AVERAGE(X177,X186,X203,X212)</f>
        <v>#DIV/0!</v>
      </c>
      <c r="Y176" s="52"/>
    </row>
    <row r="177" spans="1:25" s="51" customFormat="1" ht="60" x14ac:dyDescent="0.25">
      <c r="A177" s="19"/>
      <c r="B177" s="19"/>
      <c r="C177" s="20" t="s">
        <v>520</v>
      </c>
      <c r="D177" s="19"/>
      <c r="E177" s="19"/>
      <c r="F177" s="19" t="s">
        <v>519</v>
      </c>
      <c r="G177" s="19"/>
      <c r="H177" s="19"/>
      <c r="I177" s="19"/>
      <c r="J177" s="53">
        <f>AVERAGE(J178:J181,J184,J185)</f>
        <v>75</v>
      </c>
      <c r="K177" s="52"/>
      <c r="L177" s="53">
        <f>AVERAGE(L178:L181,L184,L185)</f>
        <v>75</v>
      </c>
      <c r="M177" s="52"/>
      <c r="N177" s="53">
        <f>AVERAGE(N178:N181,N184,N185)</f>
        <v>75</v>
      </c>
      <c r="O177" s="52"/>
      <c r="P177" s="53">
        <f>AVERAGE(P178:P181,P184,P185)</f>
        <v>75</v>
      </c>
      <c r="Q177" s="52"/>
      <c r="R177" s="53">
        <f>AVERAGE(R178:R181,R184,R185)</f>
        <v>75</v>
      </c>
      <c r="S177" s="52"/>
      <c r="T177" s="53"/>
      <c r="U177" s="52"/>
      <c r="V177" s="18" t="e">
        <f>AVERAGE(V178:V181,V184,V185)</f>
        <v>#DIV/0!</v>
      </c>
      <c r="W177" s="17"/>
      <c r="X177" s="53" t="e">
        <f>AVERAGE(X178:X181,X184,X185)</f>
        <v>#DIV/0!</v>
      </c>
      <c r="Y177" s="52"/>
    </row>
    <row r="178" spans="1:25" ht="165" x14ac:dyDescent="0.25">
      <c r="A178" s="4">
        <v>98</v>
      </c>
      <c r="B178" s="4"/>
      <c r="C178" s="4"/>
      <c r="D178" s="8" t="s">
        <v>518</v>
      </c>
      <c r="E178" s="8"/>
      <c r="F178" s="7" t="s">
        <v>517</v>
      </c>
      <c r="G178" s="7" t="s">
        <v>516</v>
      </c>
      <c r="H178" s="7" t="s">
        <v>515</v>
      </c>
      <c r="I178" s="7" t="s">
        <v>514</v>
      </c>
      <c r="J178" s="59">
        <v>100</v>
      </c>
      <c r="K178" s="81" t="s">
        <v>513</v>
      </c>
      <c r="L178" s="59">
        <v>100</v>
      </c>
      <c r="M178" s="25"/>
      <c r="N178" s="59">
        <v>100</v>
      </c>
      <c r="O178" s="25"/>
      <c r="P178" s="59">
        <v>100</v>
      </c>
      <c r="Q178" s="25"/>
      <c r="R178" s="59">
        <v>100</v>
      </c>
      <c r="S178" s="25"/>
      <c r="T178" s="37"/>
      <c r="U178" s="25"/>
      <c r="V178" s="25"/>
      <c r="W178" s="74"/>
      <c r="X178" s="37"/>
      <c r="Y178" s="65"/>
    </row>
    <row r="179" spans="1:25" ht="60" x14ac:dyDescent="0.25">
      <c r="A179" s="4">
        <v>99</v>
      </c>
      <c r="B179" s="4"/>
      <c r="C179" s="4"/>
      <c r="D179" s="8" t="s">
        <v>512</v>
      </c>
      <c r="E179" s="8"/>
      <c r="F179" s="7" t="s">
        <v>511</v>
      </c>
      <c r="G179" s="7" t="s">
        <v>510</v>
      </c>
      <c r="H179" s="7" t="s">
        <v>509</v>
      </c>
      <c r="I179" s="7" t="s">
        <v>508</v>
      </c>
      <c r="J179" s="59">
        <v>0</v>
      </c>
      <c r="K179" s="81"/>
      <c r="L179" s="59">
        <v>0</v>
      </c>
      <c r="M179" s="25"/>
      <c r="N179" s="59">
        <v>0</v>
      </c>
      <c r="O179" s="25"/>
      <c r="P179" s="59">
        <v>0</v>
      </c>
      <c r="Q179" s="25"/>
      <c r="R179" s="59">
        <v>0</v>
      </c>
      <c r="S179" s="25"/>
      <c r="T179" s="37"/>
      <c r="U179" s="37"/>
      <c r="V179" s="25"/>
      <c r="W179" s="25"/>
      <c r="X179" s="37"/>
      <c r="Y179" s="37"/>
    </row>
    <row r="180" spans="1:25" ht="240" x14ac:dyDescent="0.25">
      <c r="A180" s="4">
        <v>100</v>
      </c>
      <c r="B180" s="4"/>
      <c r="C180" s="4"/>
      <c r="D180" s="8" t="s">
        <v>507</v>
      </c>
      <c r="E180" s="8"/>
      <c r="F180" s="7" t="s">
        <v>506</v>
      </c>
      <c r="G180" s="7" t="s">
        <v>505</v>
      </c>
      <c r="H180" s="7" t="s">
        <v>504</v>
      </c>
      <c r="I180" s="7" t="s">
        <v>503</v>
      </c>
      <c r="J180" s="59">
        <v>100</v>
      </c>
      <c r="K180" s="5" t="s">
        <v>502</v>
      </c>
      <c r="L180" s="59">
        <v>100</v>
      </c>
      <c r="M180" s="25"/>
      <c r="N180" s="59">
        <v>100</v>
      </c>
      <c r="O180" s="25"/>
      <c r="P180" s="59">
        <v>100</v>
      </c>
      <c r="Q180" s="25"/>
      <c r="R180" s="59">
        <v>100</v>
      </c>
      <c r="S180" s="25"/>
      <c r="T180" s="37"/>
      <c r="U180" s="37"/>
      <c r="V180" s="25"/>
      <c r="W180" s="25"/>
      <c r="X180" s="37"/>
      <c r="Y180" s="37"/>
    </row>
    <row r="181" spans="1:25" s="61" customFormat="1" ht="51.75" x14ac:dyDescent="0.25">
      <c r="A181" s="15">
        <v>101</v>
      </c>
      <c r="B181" s="15"/>
      <c r="C181" s="15"/>
      <c r="D181" s="72" t="s">
        <v>501</v>
      </c>
      <c r="E181" s="72"/>
      <c r="F181" s="12" t="s">
        <v>501</v>
      </c>
      <c r="G181" s="12"/>
      <c r="H181" s="12"/>
      <c r="I181" s="12"/>
      <c r="J181" s="63">
        <f>AVERAGE(J182:J183)</f>
        <v>50</v>
      </c>
      <c r="K181" s="10"/>
      <c r="L181" s="63">
        <f>AVERAGE(L182:L183)</f>
        <v>50</v>
      </c>
      <c r="M181" s="62"/>
      <c r="N181" s="63">
        <f>AVERAGE(N182:N183)</f>
        <v>50</v>
      </c>
      <c r="O181" s="62"/>
      <c r="P181" s="63">
        <f>AVERAGE(P182:P183)</f>
        <v>50</v>
      </c>
      <c r="Q181" s="62"/>
      <c r="R181" s="63">
        <f>AVERAGE(R182:R183)</f>
        <v>50</v>
      </c>
      <c r="S181" s="62"/>
      <c r="T181" s="63" t="e">
        <f>AVERAGE(T182:T183)</f>
        <v>#DIV/0!</v>
      </c>
      <c r="U181" s="62"/>
      <c r="V181" s="11" t="e">
        <f>AVERAGE(V182:V183)</f>
        <v>#DIV/0!</v>
      </c>
      <c r="W181" s="10"/>
      <c r="X181" s="63" t="e">
        <f>AVERAGE(X182:X183)</f>
        <v>#DIV/0!</v>
      </c>
      <c r="Y181" s="62"/>
    </row>
    <row r="182" spans="1:25" ht="285" x14ac:dyDescent="0.25">
      <c r="A182" s="4" t="s">
        <v>500</v>
      </c>
      <c r="B182" s="4"/>
      <c r="C182" s="4"/>
      <c r="D182" s="4"/>
      <c r="E182" s="8" t="s">
        <v>499</v>
      </c>
      <c r="F182" s="7" t="s">
        <v>498</v>
      </c>
      <c r="G182" s="7" t="s">
        <v>497</v>
      </c>
      <c r="H182" s="7" t="s">
        <v>496</v>
      </c>
      <c r="I182" s="7" t="s">
        <v>61</v>
      </c>
      <c r="J182" s="59">
        <v>100</v>
      </c>
      <c r="K182" s="65" t="s">
        <v>495</v>
      </c>
      <c r="L182" s="59">
        <v>100</v>
      </c>
      <c r="M182" s="25"/>
      <c r="N182" s="59">
        <v>100</v>
      </c>
      <c r="O182" s="25"/>
      <c r="P182" s="59">
        <v>100</v>
      </c>
      <c r="Q182" s="25"/>
      <c r="R182" s="59">
        <v>100</v>
      </c>
      <c r="S182" s="25"/>
      <c r="T182" s="59"/>
      <c r="U182" s="37"/>
      <c r="V182" s="25"/>
      <c r="W182" s="25"/>
      <c r="X182" s="37"/>
      <c r="Y182" s="37"/>
    </row>
    <row r="183" spans="1:25" ht="60" x14ac:dyDescent="0.25">
      <c r="A183" s="4" t="s">
        <v>494</v>
      </c>
      <c r="B183" s="4"/>
      <c r="C183" s="4"/>
      <c r="D183" s="4"/>
      <c r="E183" s="8" t="s">
        <v>493</v>
      </c>
      <c r="F183" s="7" t="s">
        <v>492</v>
      </c>
      <c r="G183" s="7" t="s">
        <v>491</v>
      </c>
      <c r="H183" s="7" t="s">
        <v>490</v>
      </c>
      <c r="I183" s="7" t="s">
        <v>489</v>
      </c>
      <c r="J183" s="59">
        <v>0</v>
      </c>
      <c r="K183" s="5" t="s">
        <v>488</v>
      </c>
      <c r="L183" s="59">
        <v>0</v>
      </c>
      <c r="M183" s="25"/>
      <c r="N183" s="59">
        <v>0</v>
      </c>
      <c r="O183" s="25"/>
      <c r="P183" s="59">
        <v>0</v>
      </c>
      <c r="Q183" s="25"/>
      <c r="R183" s="59">
        <v>0</v>
      </c>
      <c r="S183" s="25"/>
      <c r="T183" s="37"/>
      <c r="U183" s="37"/>
      <c r="V183" s="25"/>
      <c r="W183" s="25"/>
      <c r="X183" s="37"/>
      <c r="Y183" s="25"/>
    </row>
    <row r="184" spans="1:25" ht="60" x14ac:dyDescent="0.25">
      <c r="A184" s="4">
        <v>102</v>
      </c>
      <c r="B184" s="4"/>
      <c r="C184" s="4"/>
      <c r="D184" s="8" t="s">
        <v>487</v>
      </c>
      <c r="E184" s="8"/>
      <c r="F184" s="7" t="s">
        <v>486</v>
      </c>
      <c r="G184" s="7" t="s">
        <v>483</v>
      </c>
      <c r="H184" s="7" t="s">
        <v>482</v>
      </c>
      <c r="I184" s="7" t="s">
        <v>481</v>
      </c>
      <c r="J184" s="59">
        <v>100</v>
      </c>
      <c r="K184" s="5" t="s">
        <v>480</v>
      </c>
      <c r="L184" s="59">
        <v>100</v>
      </c>
      <c r="M184" s="80"/>
      <c r="N184" s="59">
        <v>100</v>
      </c>
      <c r="O184" s="80"/>
      <c r="P184" s="59">
        <v>100</v>
      </c>
      <c r="Q184" s="80"/>
      <c r="R184" s="59">
        <v>100</v>
      </c>
      <c r="S184" s="80"/>
      <c r="T184" s="59"/>
      <c r="U184" s="37"/>
      <c r="V184" s="26"/>
      <c r="W184" s="25"/>
      <c r="X184" s="59"/>
      <c r="Y184" s="25"/>
    </row>
    <row r="185" spans="1:25" ht="90" x14ac:dyDescent="0.25">
      <c r="A185" s="4">
        <v>103</v>
      </c>
      <c r="B185" s="4"/>
      <c r="C185" s="4"/>
      <c r="D185" s="8" t="s">
        <v>485</v>
      </c>
      <c r="E185" s="8"/>
      <c r="F185" s="7" t="s">
        <v>484</v>
      </c>
      <c r="G185" s="7" t="s">
        <v>483</v>
      </c>
      <c r="H185" s="7" t="s">
        <v>482</v>
      </c>
      <c r="I185" s="7" t="s">
        <v>481</v>
      </c>
      <c r="J185" s="59">
        <v>100</v>
      </c>
      <c r="K185" s="5" t="s">
        <v>480</v>
      </c>
      <c r="L185" s="59">
        <v>100</v>
      </c>
      <c r="M185" s="80"/>
      <c r="N185" s="59">
        <v>100</v>
      </c>
      <c r="O185" s="80"/>
      <c r="P185" s="59">
        <v>100</v>
      </c>
      <c r="Q185" s="80"/>
      <c r="R185" s="59">
        <v>100</v>
      </c>
      <c r="S185" s="80"/>
      <c r="T185" s="59"/>
      <c r="U185" s="37"/>
      <c r="V185" s="26"/>
      <c r="W185" s="25"/>
      <c r="X185" s="59"/>
      <c r="Y185" s="25"/>
    </row>
    <row r="186" spans="1:25" s="51" customFormat="1" ht="91.5" customHeight="1" x14ac:dyDescent="0.25">
      <c r="A186" s="19"/>
      <c r="B186" s="19"/>
      <c r="C186" s="20" t="s">
        <v>479</v>
      </c>
      <c r="D186" s="54"/>
      <c r="E186" s="55"/>
      <c r="F186" s="55" t="s">
        <v>478</v>
      </c>
      <c r="G186" s="54"/>
      <c r="H186" s="54"/>
      <c r="I186" s="54"/>
      <c r="J186" s="53">
        <f>AVERAGE(J187,J193,J199:J202)</f>
        <v>36.666666666666664</v>
      </c>
      <c r="K186" s="17"/>
      <c r="L186" s="53">
        <f>AVERAGE(L187,L193,L199:L202)</f>
        <v>36.666666666666664</v>
      </c>
      <c r="M186" s="52"/>
      <c r="N186" s="53">
        <f>AVERAGE(N187,N193,N199:N202)</f>
        <v>36.666666666666664</v>
      </c>
      <c r="O186" s="52"/>
      <c r="P186" s="53">
        <f>AVERAGE(P187,P193,P199:P202)</f>
        <v>36.666666666666664</v>
      </c>
      <c r="Q186" s="52"/>
      <c r="R186" s="53">
        <f>AVERAGE(R187,R193,R199:R202)</f>
        <v>36.666666666666664</v>
      </c>
      <c r="S186" s="52"/>
      <c r="T186" s="53" t="e">
        <f>AVERAGE(T187,T193,T199:T202)</f>
        <v>#DIV/0!</v>
      </c>
      <c r="U186" s="52"/>
      <c r="V186" s="18" t="e">
        <f>AVERAGE(V187,V193,V199:V202)</f>
        <v>#DIV/0!</v>
      </c>
      <c r="W186" s="17"/>
      <c r="X186" s="53" t="e">
        <f>AVERAGE(X187,X193,X199:X202)</f>
        <v>#DIV/0!</v>
      </c>
      <c r="Y186" s="52"/>
    </row>
    <row r="187" spans="1:25" s="61" customFormat="1" ht="91.5" customHeight="1" x14ac:dyDescent="0.25">
      <c r="A187" s="15">
        <v>104</v>
      </c>
      <c r="B187" s="15"/>
      <c r="C187" s="14"/>
      <c r="D187" s="64" t="s">
        <v>477</v>
      </c>
      <c r="E187" s="64"/>
      <c r="F187" s="21" t="s">
        <v>476</v>
      </c>
      <c r="G187" s="12"/>
      <c r="H187" s="12"/>
      <c r="I187" s="12"/>
      <c r="J187" s="63">
        <f>AVERAGE(J188:J192)</f>
        <v>70</v>
      </c>
      <c r="K187" s="10"/>
      <c r="L187" s="63">
        <f>AVERAGE(L188:L192)</f>
        <v>70</v>
      </c>
      <c r="M187" s="62"/>
      <c r="N187" s="63">
        <f>AVERAGE(N188:N192)</f>
        <v>70</v>
      </c>
      <c r="O187" s="62"/>
      <c r="P187" s="63">
        <f>AVERAGE(P188:P192)</f>
        <v>70</v>
      </c>
      <c r="Q187" s="62"/>
      <c r="R187" s="63">
        <f>AVERAGE(R188:R192)</f>
        <v>70</v>
      </c>
      <c r="S187" s="62"/>
      <c r="T187" s="63"/>
      <c r="U187" s="62"/>
      <c r="V187" s="11" t="e">
        <f>AVERAGE(V188:V192)</f>
        <v>#DIV/0!</v>
      </c>
      <c r="W187" s="10"/>
      <c r="X187" s="63" t="e">
        <f>AVERAGE(X188:X192)</f>
        <v>#DIV/0!</v>
      </c>
      <c r="Y187" s="62"/>
    </row>
    <row r="188" spans="1:25" ht="135" x14ac:dyDescent="0.25">
      <c r="A188" s="4" t="s">
        <v>475</v>
      </c>
      <c r="B188" s="4"/>
      <c r="C188" s="4"/>
      <c r="D188" s="4"/>
      <c r="E188" s="8" t="s">
        <v>474</v>
      </c>
      <c r="F188" s="7" t="s">
        <v>473</v>
      </c>
      <c r="G188" s="7" t="s">
        <v>472</v>
      </c>
      <c r="H188" s="7" t="s">
        <v>471</v>
      </c>
      <c r="I188" s="7" t="s">
        <v>470</v>
      </c>
      <c r="J188" s="59">
        <v>100</v>
      </c>
      <c r="K188" s="5" t="s">
        <v>469</v>
      </c>
      <c r="L188" s="59">
        <v>100</v>
      </c>
      <c r="M188" s="79"/>
      <c r="N188" s="59">
        <v>100</v>
      </c>
      <c r="O188" s="79"/>
      <c r="P188" s="59">
        <v>100</v>
      </c>
      <c r="Q188" s="79"/>
      <c r="R188" s="59">
        <v>100</v>
      </c>
      <c r="S188" s="79"/>
      <c r="T188" s="37"/>
      <c r="U188" s="37"/>
      <c r="V188" s="25"/>
      <c r="W188" s="25"/>
      <c r="X188" s="37"/>
      <c r="Y188" s="25"/>
    </row>
    <row r="189" spans="1:25" ht="240" customHeight="1" x14ac:dyDescent="0.25">
      <c r="A189" s="4" t="s">
        <v>468</v>
      </c>
      <c r="B189" s="4"/>
      <c r="C189" s="4"/>
      <c r="D189" s="4"/>
      <c r="E189" s="8" t="s">
        <v>467</v>
      </c>
      <c r="F189" s="7" t="s">
        <v>466</v>
      </c>
      <c r="G189" s="7" t="s">
        <v>444</v>
      </c>
      <c r="H189" s="7" t="s">
        <v>443</v>
      </c>
      <c r="I189" s="7" t="s">
        <v>215</v>
      </c>
      <c r="J189" s="59">
        <v>50</v>
      </c>
      <c r="K189" s="5" t="s">
        <v>465</v>
      </c>
      <c r="L189" s="59">
        <v>50</v>
      </c>
      <c r="M189" s="37"/>
      <c r="N189" s="59">
        <v>50</v>
      </c>
      <c r="O189" s="37"/>
      <c r="P189" s="59">
        <v>50</v>
      </c>
      <c r="Q189" s="37"/>
      <c r="R189" s="59">
        <v>50</v>
      </c>
      <c r="S189" s="37"/>
      <c r="T189" s="37"/>
      <c r="U189" s="37"/>
      <c r="V189" s="25"/>
      <c r="W189" s="25"/>
      <c r="X189" s="37"/>
      <c r="Y189" s="25"/>
    </row>
    <row r="190" spans="1:25" ht="75" x14ac:dyDescent="0.25">
      <c r="A190" s="4" t="s">
        <v>464</v>
      </c>
      <c r="B190" s="4"/>
      <c r="C190" s="4"/>
      <c r="D190" s="4"/>
      <c r="E190" s="8" t="s">
        <v>463</v>
      </c>
      <c r="F190" s="76" t="s">
        <v>439</v>
      </c>
      <c r="G190" s="7" t="s">
        <v>438</v>
      </c>
      <c r="H190" s="7" t="s">
        <v>437</v>
      </c>
      <c r="I190" s="7" t="s">
        <v>436</v>
      </c>
      <c r="J190" s="59">
        <v>100</v>
      </c>
      <c r="K190" s="5" t="s">
        <v>435</v>
      </c>
      <c r="L190" s="59">
        <v>100</v>
      </c>
      <c r="M190" s="37"/>
      <c r="N190" s="59">
        <v>100</v>
      </c>
      <c r="O190" s="37"/>
      <c r="P190" s="59">
        <v>100</v>
      </c>
      <c r="Q190" s="37"/>
      <c r="R190" s="59">
        <v>100</v>
      </c>
      <c r="S190" s="37"/>
      <c r="T190" s="37"/>
      <c r="U190" s="25"/>
      <c r="V190" s="25"/>
      <c r="W190" s="25"/>
      <c r="X190" s="37"/>
      <c r="Y190" s="37"/>
    </row>
    <row r="191" spans="1:25" ht="251.25" customHeight="1" x14ac:dyDescent="0.25">
      <c r="A191" s="4" t="s">
        <v>462</v>
      </c>
      <c r="B191" s="4"/>
      <c r="C191" s="4"/>
      <c r="D191" s="4"/>
      <c r="E191" s="8" t="s">
        <v>461</v>
      </c>
      <c r="F191" s="76" t="s">
        <v>460</v>
      </c>
      <c r="G191" s="7" t="s">
        <v>226</v>
      </c>
      <c r="H191" s="7" t="s">
        <v>261</v>
      </c>
      <c r="I191" s="7" t="s">
        <v>431</v>
      </c>
      <c r="J191" s="59">
        <v>100</v>
      </c>
      <c r="K191" s="5" t="s">
        <v>430</v>
      </c>
      <c r="L191" s="59">
        <v>100</v>
      </c>
      <c r="M191" s="37"/>
      <c r="N191" s="59">
        <v>100</v>
      </c>
      <c r="O191" s="37"/>
      <c r="P191" s="59">
        <v>100</v>
      </c>
      <c r="Q191" s="37"/>
      <c r="R191" s="59">
        <v>100</v>
      </c>
      <c r="S191" s="37"/>
      <c r="T191" s="37"/>
      <c r="U191" s="37"/>
      <c r="V191" s="25"/>
      <c r="W191" s="25"/>
      <c r="X191" s="37"/>
      <c r="Y191" s="37"/>
    </row>
    <row r="192" spans="1:25" ht="243.75" customHeight="1" x14ac:dyDescent="0.25">
      <c r="A192" s="4" t="s">
        <v>459</v>
      </c>
      <c r="B192" s="4"/>
      <c r="C192" s="4"/>
      <c r="D192" s="4"/>
      <c r="E192" s="8" t="s">
        <v>458</v>
      </c>
      <c r="F192" s="7" t="s">
        <v>427</v>
      </c>
      <c r="G192" s="7" t="s">
        <v>426</v>
      </c>
      <c r="H192" s="7" t="s">
        <v>425</v>
      </c>
      <c r="I192" s="7" t="s">
        <v>424</v>
      </c>
      <c r="J192" s="59">
        <v>0</v>
      </c>
      <c r="K192" s="5" t="s">
        <v>457</v>
      </c>
      <c r="L192" s="59">
        <v>0</v>
      </c>
      <c r="M192" s="25"/>
      <c r="N192" s="59">
        <v>0</v>
      </c>
      <c r="O192" s="25"/>
      <c r="P192" s="59">
        <v>0</v>
      </c>
      <c r="Q192" s="25"/>
      <c r="R192" s="59">
        <v>0</v>
      </c>
      <c r="S192" s="25"/>
      <c r="T192" s="37"/>
      <c r="U192" s="37"/>
      <c r="V192" s="25"/>
      <c r="W192" s="25"/>
      <c r="X192" s="37"/>
      <c r="Y192" s="37"/>
    </row>
    <row r="193" spans="1:25" s="61" customFormat="1" ht="91.5" customHeight="1" x14ac:dyDescent="0.25">
      <c r="A193" s="15">
        <v>105</v>
      </c>
      <c r="B193" s="15"/>
      <c r="C193" s="14"/>
      <c r="D193" s="64" t="s">
        <v>456</v>
      </c>
      <c r="E193" s="64"/>
      <c r="F193" s="21" t="s">
        <v>455</v>
      </c>
      <c r="G193" s="12"/>
      <c r="H193" s="12"/>
      <c r="I193" s="12"/>
      <c r="J193" s="63">
        <f>AVERAGE(J194:J198)</f>
        <v>50</v>
      </c>
      <c r="K193" s="10"/>
      <c r="L193" s="63">
        <f>AVERAGE(L194:L198)</f>
        <v>50</v>
      </c>
      <c r="M193" s="62"/>
      <c r="N193" s="63">
        <f>AVERAGE(N194:N198)</f>
        <v>50</v>
      </c>
      <c r="O193" s="62"/>
      <c r="P193" s="63">
        <f>AVERAGE(P194:P198)</f>
        <v>50</v>
      </c>
      <c r="Q193" s="62"/>
      <c r="R193" s="63">
        <f>AVERAGE(R194:R198)</f>
        <v>50</v>
      </c>
      <c r="S193" s="62"/>
      <c r="T193" s="63" t="e">
        <f>AVERAGE(T194:T198)</f>
        <v>#DIV/0!</v>
      </c>
      <c r="U193" s="62"/>
      <c r="V193" s="11" t="e">
        <f>AVERAGE(V194:V198)</f>
        <v>#DIV/0!</v>
      </c>
      <c r="W193" s="10"/>
      <c r="X193" s="63" t="e">
        <f>AVERAGE(X194:X198)</f>
        <v>#DIV/0!</v>
      </c>
      <c r="Y193" s="62"/>
    </row>
    <row r="194" spans="1:25" ht="75" x14ac:dyDescent="0.25">
      <c r="A194" s="4" t="s">
        <v>454</v>
      </c>
      <c r="B194" s="4"/>
      <c r="C194" s="4"/>
      <c r="D194" s="4"/>
      <c r="E194" s="8" t="s">
        <v>453</v>
      </c>
      <c r="F194" s="7" t="s">
        <v>452</v>
      </c>
      <c r="G194" s="7" t="s">
        <v>451</v>
      </c>
      <c r="H194" s="7" t="s">
        <v>450</v>
      </c>
      <c r="I194" s="7" t="s">
        <v>449</v>
      </c>
      <c r="J194" s="59">
        <v>0</v>
      </c>
      <c r="K194" s="5" t="s">
        <v>448</v>
      </c>
      <c r="L194" s="59">
        <v>0</v>
      </c>
      <c r="M194" s="79"/>
      <c r="N194" s="59">
        <v>0</v>
      </c>
      <c r="O194" s="79"/>
      <c r="P194" s="59">
        <v>0</v>
      </c>
      <c r="Q194" s="79"/>
      <c r="R194" s="59">
        <v>0</v>
      </c>
      <c r="S194" s="79"/>
      <c r="T194" s="37"/>
      <c r="U194" s="37"/>
      <c r="V194" s="25"/>
      <c r="W194" s="25"/>
      <c r="X194" s="37"/>
      <c r="Y194" s="37"/>
    </row>
    <row r="195" spans="1:25" ht="135" x14ac:dyDescent="0.25">
      <c r="A195" s="4" t="s">
        <v>447</v>
      </c>
      <c r="B195" s="4"/>
      <c r="C195" s="4"/>
      <c r="D195" s="4"/>
      <c r="E195" s="8" t="s">
        <v>446</v>
      </c>
      <c r="F195" s="7" t="s">
        <v>445</v>
      </c>
      <c r="G195" s="7" t="s">
        <v>444</v>
      </c>
      <c r="H195" s="7" t="s">
        <v>443</v>
      </c>
      <c r="I195" s="7" t="s">
        <v>215</v>
      </c>
      <c r="J195" s="59">
        <v>50</v>
      </c>
      <c r="K195" s="5" t="s">
        <v>442</v>
      </c>
      <c r="L195" s="59">
        <v>50</v>
      </c>
      <c r="M195" s="25"/>
      <c r="N195" s="59">
        <v>50</v>
      </c>
      <c r="O195" s="25"/>
      <c r="P195" s="59">
        <v>50</v>
      </c>
      <c r="Q195" s="25"/>
      <c r="R195" s="59">
        <v>50</v>
      </c>
      <c r="S195" s="25"/>
      <c r="T195" s="37"/>
      <c r="U195" s="37"/>
      <c r="V195" s="25"/>
      <c r="W195" s="25"/>
      <c r="X195" s="37"/>
      <c r="Y195" s="37"/>
    </row>
    <row r="196" spans="1:25" ht="75" x14ac:dyDescent="0.25">
      <c r="A196" s="4" t="s">
        <v>441</v>
      </c>
      <c r="B196" s="4"/>
      <c r="C196" s="4"/>
      <c r="D196" s="4"/>
      <c r="E196" s="8" t="s">
        <v>440</v>
      </c>
      <c r="F196" s="7" t="s">
        <v>439</v>
      </c>
      <c r="G196" s="7" t="s">
        <v>438</v>
      </c>
      <c r="H196" s="7" t="s">
        <v>437</v>
      </c>
      <c r="I196" s="7" t="s">
        <v>436</v>
      </c>
      <c r="J196" s="59">
        <v>100</v>
      </c>
      <c r="K196" s="5" t="s">
        <v>435</v>
      </c>
      <c r="L196" s="59">
        <v>100</v>
      </c>
      <c r="M196" s="25"/>
      <c r="N196" s="59">
        <v>100</v>
      </c>
      <c r="O196" s="25"/>
      <c r="P196" s="59">
        <v>100</v>
      </c>
      <c r="Q196" s="25"/>
      <c r="R196" s="59">
        <v>100</v>
      </c>
      <c r="S196" s="25"/>
      <c r="T196" s="37"/>
      <c r="U196" s="37"/>
      <c r="V196" s="25"/>
      <c r="W196" s="25"/>
      <c r="X196" s="37"/>
      <c r="Y196" s="37"/>
    </row>
    <row r="197" spans="1:25" ht="90" x14ac:dyDescent="0.25">
      <c r="A197" s="4" t="s">
        <v>434</v>
      </c>
      <c r="B197" s="4"/>
      <c r="C197" s="4"/>
      <c r="D197" s="4"/>
      <c r="E197" s="8" t="s">
        <v>433</v>
      </c>
      <c r="F197" s="7" t="s">
        <v>432</v>
      </c>
      <c r="G197" s="7" t="s">
        <v>226</v>
      </c>
      <c r="H197" s="7" t="s">
        <v>261</v>
      </c>
      <c r="I197" s="7" t="s">
        <v>431</v>
      </c>
      <c r="J197" s="59">
        <v>100</v>
      </c>
      <c r="K197" s="5" t="s">
        <v>430</v>
      </c>
      <c r="L197" s="59">
        <v>100</v>
      </c>
      <c r="M197" s="25"/>
      <c r="N197" s="59">
        <v>100</v>
      </c>
      <c r="O197" s="25"/>
      <c r="P197" s="59">
        <v>100</v>
      </c>
      <c r="Q197" s="25"/>
      <c r="R197" s="59">
        <v>100</v>
      </c>
      <c r="S197" s="25"/>
      <c r="T197" s="37"/>
      <c r="U197" s="37"/>
      <c r="V197" s="25"/>
      <c r="W197" s="25"/>
      <c r="X197" s="37"/>
      <c r="Y197" s="37"/>
    </row>
    <row r="198" spans="1:25" ht="45" x14ac:dyDescent="0.25">
      <c r="A198" s="4" t="s">
        <v>429</v>
      </c>
      <c r="B198" s="4"/>
      <c r="C198" s="4"/>
      <c r="D198" s="4"/>
      <c r="E198" s="8" t="s">
        <v>428</v>
      </c>
      <c r="F198" s="7" t="s">
        <v>427</v>
      </c>
      <c r="G198" s="7" t="s">
        <v>426</v>
      </c>
      <c r="H198" s="7" t="s">
        <v>425</v>
      </c>
      <c r="I198" s="7" t="s">
        <v>424</v>
      </c>
      <c r="J198" s="59">
        <v>0</v>
      </c>
      <c r="K198" s="5" t="s">
        <v>423</v>
      </c>
      <c r="L198" s="59">
        <v>0</v>
      </c>
      <c r="M198" s="25"/>
      <c r="N198" s="59">
        <v>0</v>
      </c>
      <c r="O198" s="25"/>
      <c r="P198" s="59">
        <v>0</v>
      </c>
      <c r="Q198" s="25"/>
      <c r="R198" s="59">
        <v>0</v>
      </c>
      <c r="S198" s="25"/>
      <c r="T198" s="37"/>
      <c r="U198" s="37"/>
      <c r="V198" s="25"/>
      <c r="W198" s="25"/>
      <c r="X198" s="37"/>
      <c r="Y198" s="37"/>
    </row>
    <row r="199" spans="1:25" ht="90" x14ac:dyDescent="0.25">
      <c r="A199" s="4">
        <v>106</v>
      </c>
      <c r="B199" s="4"/>
      <c r="C199" s="4"/>
      <c r="D199" s="8" t="s">
        <v>422</v>
      </c>
      <c r="E199" s="8"/>
      <c r="F199" s="7" t="s">
        <v>421</v>
      </c>
      <c r="G199" s="7" t="s">
        <v>8</v>
      </c>
      <c r="H199" s="7" t="s">
        <v>420</v>
      </c>
      <c r="I199" s="7" t="s">
        <v>419</v>
      </c>
      <c r="J199" s="26">
        <v>100</v>
      </c>
      <c r="K199" s="25"/>
      <c r="L199" s="26">
        <v>100</v>
      </c>
      <c r="M199" s="25"/>
      <c r="N199" s="26">
        <v>100</v>
      </c>
      <c r="O199" s="25"/>
      <c r="P199" s="26">
        <v>100</v>
      </c>
      <c r="Q199" s="25"/>
      <c r="R199" s="26">
        <v>100</v>
      </c>
      <c r="S199" s="25"/>
      <c r="T199" s="37"/>
      <c r="U199" s="37"/>
      <c r="V199" s="25"/>
      <c r="W199" s="25"/>
      <c r="X199" s="37"/>
      <c r="Y199" s="37"/>
    </row>
    <row r="200" spans="1:25" ht="90" x14ac:dyDescent="0.25">
      <c r="A200" s="4">
        <v>107</v>
      </c>
      <c r="B200" s="4"/>
      <c r="C200" s="4"/>
      <c r="D200" s="8" t="s">
        <v>418</v>
      </c>
      <c r="E200" s="8"/>
      <c r="F200" s="7" t="s">
        <v>417</v>
      </c>
      <c r="G200" s="7" t="s">
        <v>416</v>
      </c>
      <c r="H200" s="7" t="s">
        <v>415</v>
      </c>
      <c r="I200" s="7" t="s">
        <v>414</v>
      </c>
      <c r="J200" s="26">
        <v>0</v>
      </c>
      <c r="K200" s="5" t="s">
        <v>413</v>
      </c>
      <c r="L200" s="26">
        <v>0</v>
      </c>
      <c r="M200" s="75"/>
      <c r="N200" s="26">
        <v>0</v>
      </c>
      <c r="O200" s="75"/>
      <c r="P200" s="26">
        <v>0</v>
      </c>
      <c r="Q200" s="75"/>
      <c r="R200" s="26">
        <v>0</v>
      </c>
      <c r="S200" s="75"/>
      <c r="T200" s="37"/>
      <c r="U200" s="37"/>
      <c r="V200" s="25"/>
      <c r="W200" s="25"/>
      <c r="X200" s="37"/>
      <c r="Y200" s="37"/>
    </row>
    <row r="201" spans="1:25" ht="150" x14ac:dyDescent="0.25">
      <c r="A201" s="4">
        <v>108</v>
      </c>
      <c r="B201" s="4"/>
      <c r="C201" s="4"/>
      <c r="D201" s="8" t="s">
        <v>412</v>
      </c>
      <c r="E201" s="8"/>
      <c r="F201" s="7" t="s">
        <v>411</v>
      </c>
      <c r="G201" s="7" t="s">
        <v>8</v>
      </c>
      <c r="H201" s="7" t="s">
        <v>410</v>
      </c>
      <c r="I201" s="7" t="s">
        <v>409</v>
      </c>
      <c r="J201" s="26">
        <v>0</v>
      </c>
      <c r="K201" s="5" t="s">
        <v>408</v>
      </c>
      <c r="L201" s="26">
        <v>0</v>
      </c>
      <c r="M201" s="75"/>
      <c r="N201" s="26">
        <v>0</v>
      </c>
      <c r="O201" s="75"/>
      <c r="P201" s="26">
        <v>0</v>
      </c>
      <c r="Q201" s="75"/>
      <c r="R201" s="26">
        <v>0</v>
      </c>
      <c r="S201" s="75"/>
      <c r="T201" s="37"/>
      <c r="U201" s="25"/>
      <c r="V201" s="25"/>
      <c r="W201" s="25"/>
      <c r="X201" s="37"/>
      <c r="Y201" s="37"/>
    </row>
    <row r="202" spans="1:25" ht="60" x14ac:dyDescent="0.25">
      <c r="A202" s="4">
        <v>109</v>
      </c>
      <c r="B202" s="4"/>
      <c r="C202" s="4"/>
      <c r="D202" s="8" t="s">
        <v>407</v>
      </c>
      <c r="E202" s="8"/>
      <c r="F202" s="7" t="s">
        <v>406</v>
      </c>
      <c r="G202" s="7" t="s">
        <v>405</v>
      </c>
      <c r="H202" s="7" t="s">
        <v>404</v>
      </c>
      <c r="I202" s="7" t="s">
        <v>403</v>
      </c>
      <c r="J202" s="26">
        <v>0</v>
      </c>
      <c r="K202" s="5" t="s">
        <v>402</v>
      </c>
      <c r="L202" s="26">
        <v>0</v>
      </c>
      <c r="M202" s="75"/>
      <c r="N202" s="26">
        <v>0</v>
      </c>
      <c r="O202" s="75"/>
      <c r="P202" s="26">
        <v>0</v>
      </c>
      <c r="Q202" s="75"/>
      <c r="R202" s="26">
        <v>0</v>
      </c>
      <c r="S202" s="75"/>
      <c r="T202" s="37"/>
      <c r="U202" s="37"/>
      <c r="V202" s="25"/>
      <c r="W202" s="25"/>
      <c r="X202" s="37"/>
      <c r="Y202" s="37"/>
    </row>
    <row r="203" spans="1:25" s="51" customFormat="1" ht="84.75" customHeight="1" x14ac:dyDescent="0.25">
      <c r="A203" s="19"/>
      <c r="B203" s="19"/>
      <c r="C203" s="20" t="s">
        <v>401</v>
      </c>
      <c r="D203" s="19"/>
      <c r="E203" s="56"/>
      <c r="F203" s="55" t="s">
        <v>400</v>
      </c>
      <c r="G203" s="54"/>
      <c r="H203" s="54"/>
      <c r="I203" s="54"/>
      <c r="J203" s="53">
        <f>AVERAGE(J204:J208)</f>
        <v>33.333333333333329</v>
      </c>
      <c r="K203" s="17"/>
      <c r="L203" s="53">
        <f>AVERAGE(L204:L208)</f>
        <v>33.333333333333329</v>
      </c>
      <c r="M203" s="52"/>
      <c r="N203" s="53">
        <f>AVERAGE(N204:N208)</f>
        <v>33.333333333333329</v>
      </c>
      <c r="O203" s="52"/>
      <c r="P203" s="53">
        <f>AVERAGE(P204:P208)</f>
        <v>33.333333333333329</v>
      </c>
      <c r="Q203" s="52"/>
      <c r="R203" s="53">
        <f>AVERAGE(R204:R208)</f>
        <v>33.333333333333329</v>
      </c>
      <c r="S203" s="52"/>
      <c r="T203" s="53"/>
      <c r="U203" s="52"/>
      <c r="V203" s="18" t="e">
        <f>AVERAGE(V205:V208)</f>
        <v>#DIV/0!</v>
      </c>
      <c r="W203" s="17"/>
      <c r="X203" s="53" t="e">
        <f>AVERAGE(X205:X208)</f>
        <v>#DIV/0!</v>
      </c>
      <c r="Y203" s="52"/>
    </row>
    <row r="204" spans="1:25" ht="75" x14ac:dyDescent="0.25">
      <c r="A204" s="4">
        <v>110</v>
      </c>
      <c r="B204" s="4"/>
      <c r="C204" s="4"/>
      <c r="D204" s="8" t="s">
        <v>399</v>
      </c>
      <c r="E204" s="8"/>
      <c r="F204" s="7" t="s">
        <v>398</v>
      </c>
      <c r="G204" s="7" t="s">
        <v>397</v>
      </c>
      <c r="H204" s="7" t="s">
        <v>396</v>
      </c>
      <c r="I204" s="7" t="s">
        <v>395</v>
      </c>
      <c r="J204" s="26">
        <v>0</v>
      </c>
      <c r="K204" s="5" t="s">
        <v>394</v>
      </c>
      <c r="L204" s="26">
        <v>0</v>
      </c>
      <c r="M204" s="75"/>
      <c r="N204" s="26">
        <v>0</v>
      </c>
      <c r="O204" s="75"/>
      <c r="P204" s="26">
        <v>0</v>
      </c>
      <c r="Q204" s="75"/>
      <c r="R204" s="26">
        <v>0</v>
      </c>
      <c r="S204" s="75"/>
      <c r="T204" s="37"/>
      <c r="U204" s="37"/>
      <c r="V204" s="25"/>
      <c r="W204" s="25"/>
      <c r="X204" s="37"/>
      <c r="Y204" s="37"/>
    </row>
    <row r="205" spans="1:25" s="73" customFormat="1" ht="105" x14ac:dyDescent="0.25">
      <c r="A205" s="78">
        <v>111</v>
      </c>
      <c r="B205" s="78"/>
      <c r="C205" s="78"/>
      <c r="D205" s="77" t="s">
        <v>393</v>
      </c>
      <c r="E205" s="77"/>
      <c r="F205" s="76" t="s">
        <v>392</v>
      </c>
      <c r="G205" s="76" t="s">
        <v>373</v>
      </c>
      <c r="H205" s="76" t="s">
        <v>372</v>
      </c>
      <c r="I205" s="76" t="s">
        <v>391</v>
      </c>
      <c r="J205" s="26">
        <v>0</v>
      </c>
      <c r="K205" s="5" t="s">
        <v>390</v>
      </c>
      <c r="L205" s="26">
        <v>0</v>
      </c>
      <c r="M205" s="75"/>
      <c r="N205" s="26">
        <v>0</v>
      </c>
      <c r="O205" s="75"/>
      <c r="P205" s="26">
        <v>0</v>
      </c>
      <c r="Q205" s="75"/>
      <c r="R205" s="26">
        <v>0</v>
      </c>
      <c r="S205" s="75"/>
      <c r="T205" s="33"/>
      <c r="U205" s="65"/>
      <c r="V205" s="74"/>
      <c r="W205" s="65"/>
      <c r="X205" s="33"/>
      <c r="Y205" s="33"/>
    </row>
    <row r="206" spans="1:25" ht="75" x14ac:dyDescent="0.25">
      <c r="A206" s="4">
        <v>112</v>
      </c>
      <c r="B206" s="4"/>
      <c r="C206" s="4"/>
      <c r="D206" s="8" t="s">
        <v>389</v>
      </c>
      <c r="E206" s="8"/>
      <c r="F206" s="7" t="s">
        <v>388</v>
      </c>
      <c r="G206" s="7" t="s">
        <v>387</v>
      </c>
      <c r="H206" s="7" t="s">
        <v>386</v>
      </c>
      <c r="I206" s="7" t="s">
        <v>385</v>
      </c>
      <c r="J206" s="59">
        <v>50</v>
      </c>
      <c r="K206" s="5" t="s">
        <v>384</v>
      </c>
      <c r="L206" s="59">
        <v>50</v>
      </c>
      <c r="M206" s="25"/>
      <c r="N206" s="59">
        <v>50</v>
      </c>
      <c r="O206" s="25"/>
      <c r="P206" s="59">
        <v>50</v>
      </c>
      <c r="Q206" s="25"/>
      <c r="R206" s="59">
        <v>50</v>
      </c>
      <c r="S206" s="25"/>
      <c r="T206" s="37"/>
      <c r="U206" s="37"/>
      <c r="V206" s="25"/>
      <c r="W206" s="25"/>
      <c r="X206" s="37"/>
      <c r="Y206" s="37"/>
    </row>
    <row r="207" spans="1:25" ht="105" x14ac:dyDescent="0.25">
      <c r="A207" s="4">
        <v>113</v>
      </c>
      <c r="B207" s="4"/>
      <c r="C207" s="4"/>
      <c r="D207" s="8" t="s">
        <v>383</v>
      </c>
      <c r="E207" s="8"/>
      <c r="F207" s="7" t="s">
        <v>382</v>
      </c>
      <c r="G207" s="7" t="s">
        <v>381</v>
      </c>
      <c r="H207" s="7" t="s">
        <v>380</v>
      </c>
      <c r="I207" s="7" t="s">
        <v>379</v>
      </c>
      <c r="J207" s="59">
        <v>100</v>
      </c>
      <c r="K207" s="5" t="s">
        <v>378</v>
      </c>
      <c r="L207" s="59">
        <v>100</v>
      </c>
      <c r="M207" s="25"/>
      <c r="N207" s="59">
        <v>100</v>
      </c>
      <c r="O207" s="25"/>
      <c r="P207" s="59">
        <v>100</v>
      </c>
      <c r="Q207" s="25"/>
      <c r="R207" s="59">
        <v>100</v>
      </c>
      <c r="S207" s="25"/>
      <c r="T207" s="37"/>
      <c r="U207" s="25"/>
      <c r="V207" s="25"/>
      <c r="W207" s="25"/>
      <c r="X207" s="37"/>
      <c r="Y207" s="37"/>
    </row>
    <row r="208" spans="1:25" s="61" customFormat="1" ht="69" x14ac:dyDescent="0.25">
      <c r="A208" s="15">
        <v>114</v>
      </c>
      <c r="B208" s="15"/>
      <c r="C208" s="15"/>
      <c r="D208" s="72" t="s">
        <v>377</v>
      </c>
      <c r="E208" s="72"/>
      <c r="F208" s="12" t="s">
        <v>377</v>
      </c>
      <c r="G208" s="71"/>
      <c r="H208" s="71"/>
      <c r="I208" s="71"/>
      <c r="J208" s="63">
        <f>AVERAGE(J209:J211)</f>
        <v>16.666666666666668</v>
      </c>
      <c r="K208" s="10"/>
      <c r="L208" s="63">
        <f>AVERAGE(L209:L211)</f>
        <v>16.666666666666668</v>
      </c>
      <c r="M208" s="62"/>
      <c r="N208" s="63">
        <f>AVERAGE(N209:N211)</f>
        <v>16.666666666666668</v>
      </c>
      <c r="O208" s="62"/>
      <c r="P208" s="63">
        <f>AVERAGE(P209:P211)</f>
        <v>16.666666666666668</v>
      </c>
      <c r="Q208" s="62"/>
      <c r="R208" s="63">
        <f>AVERAGE(R209:R211)</f>
        <v>16.666666666666668</v>
      </c>
      <c r="S208" s="10"/>
      <c r="T208" s="63" t="e">
        <f>AVERAGE(T209:T211)</f>
        <v>#DIV/0!</v>
      </c>
      <c r="U208" s="10"/>
      <c r="V208" s="11" t="e">
        <f>AVERAGE(V209:V211)</f>
        <v>#DIV/0!</v>
      </c>
      <c r="W208" s="10"/>
      <c r="X208" s="63" t="e">
        <f>AVERAGE(X209:X211)</f>
        <v>#DIV/0!</v>
      </c>
      <c r="Y208" s="62"/>
    </row>
    <row r="209" spans="1:25" ht="90" x14ac:dyDescent="0.25">
      <c r="A209" s="4" t="s">
        <v>376</v>
      </c>
      <c r="B209" s="4"/>
      <c r="C209" s="4"/>
      <c r="D209" s="4"/>
      <c r="E209" s="8" t="s">
        <v>375</v>
      </c>
      <c r="F209" s="7" t="s">
        <v>374</v>
      </c>
      <c r="G209" s="70" t="s">
        <v>373</v>
      </c>
      <c r="H209" s="70" t="s">
        <v>372</v>
      </c>
      <c r="I209" s="70" t="s">
        <v>371</v>
      </c>
      <c r="J209" s="33">
        <v>50</v>
      </c>
      <c r="K209" s="5" t="s">
        <v>370</v>
      </c>
      <c r="L209" s="33">
        <v>50</v>
      </c>
      <c r="M209" s="33"/>
      <c r="N209" s="33">
        <v>50</v>
      </c>
      <c r="O209" s="33"/>
      <c r="P209" s="33">
        <v>50</v>
      </c>
      <c r="Q209" s="33"/>
      <c r="R209" s="33">
        <v>50</v>
      </c>
      <c r="S209" s="33"/>
      <c r="T209" s="33"/>
      <c r="U209" s="33"/>
      <c r="V209" s="65"/>
      <c r="W209" s="65"/>
      <c r="X209" s="33"/>
      <c r="Y209" s="33"/>
    </row>
    <row r="210" spans="1:25" ht="60" x14ac:dyDescent="0.3">
      <c r="A210" s="4" t="s">
        <v>369</v>
      </c>
      <c r="B210" s="4"/>
      <c r="C210" s="4"/>
      <c r="D210" s="4"/>
      <c r="E210" s="67" t="s">
        <v>368</v>
      </c>
      <c r="F210" s="7" t="s">
        <v>367</v>
      </c>
      <c r="G210" s="7" t="s">
        <v>366</v>
      </c>
      <c r="H210" s="7" t="s">
        <v>365</v>
      </c>
      <c r="I210" s="7" t="s">
        <v>364</v>
      </c>
      <c r="J210" s="69">
        <v>0</v>
      </c>
      <c r="K210" s="5" t="s">
        <v>363</v>
      </c>
      <c r="L210" s="69">
        <v>0</v>
      </c>
      <c r="M210" s="68"/>
      <c r="N210" s="69">
        <v>0</v>
      </c>
      <c r="O210" s="68"/>
      <c r="P210" s="69">
        <v>0</v>
      </c>
      <c r="Q210" s="68"/>
      <c r="R210" s="69">
        <v>0</v>
      </c>
      <c r="S210" s="68"/>
      <c r="T210" s="33"/>
      <c r="U210" s="33"/>
      <c r="V210" s="65"/>
      <c r="W210" s="65"/>
      <c r="X210" s="33"/>
      <c r="Y210" s="33"/>
    </row>
    <row r="211" spans="1:25" ht="178.5" customHeight="1" x14ac:dyDescent="0.3">
      <c r="A211" s="4" t="s">
        <v>362</v>
      </c>
      <c r="B211" s="4"/>
      <c r="C211" s="4"/>
      <c r="D211" s="4"/>
      <c r="E211" s="67" t="s">
        <v>361</v>
      </c>
      <c r="F211" s="7" t="s">
        <v>360</v>
      </c>
      <c r="G211" s="7" t="s">
        <v>359</v>
      </c>
      <c r="H211" s="7" t="s">
        <v>358</v>
      </c>
      <c r="I211" s="7" t="s">
        <v>357</v>
      </c>
      <c r="J211" s="59">
        <v>0</v>
      </c>
      <c r="K211" s="66"/>
      <c r="L211" s="59">
        <v>0</v>
      </c>
      <c r="M211" s="66"/>
      <c r="N211" s="59">
        <v>0</v>
      </c>
      <c r="O211" s="66"/>
      <c r="P211" s="59">
        <v>0</v>
      </c>
      <c r="Q211" s="66"/>
      <c r="R211" s="59">
        <v>0</v>
      </c>
      <c r="S211" s="66"/>
      <c r="T211" s="33"/>
      <c r="U211" s="65"/>
      <c r="V211" s="65"/>
      <c r="W211" s="65"/>
      <c r="X211" s="33"/>
      <c r="Y211" s="33"/>
    </row>
    <row r="212" spans="1:25" s="51" customFormat="1" ht="80.25" customHeight="1" x14ac:dyDescent="0.25">
      <c r="A212" s="19"/>
      <c r="B212" s="19"/>
      <c r="C212" s="20" t="s">
        <v>356</v>
      </c>
      <c r="D212" s="19"/>
      <c r="E212" s="56"/>
      <c r="F212" s="55" t="s">
        <v>355</v>
      </c>
      <c r="G212" s="54"/>
      <c r="H212" s="54"/>
      <c r="I212" s="54"/>
      <c r="J212" s="53">
        <f>AVERAGE(J213,J216)</f>
        <v>100</v>
      </c>
      <c r="K212" s="17"/>
      <c r="L212" s="53">
        <f>AVERAGE(L213,L216)</f>
        <v>100</v>
      </c>
      <c r="M212" s="52"/>
      <c r="N212" s="53">
        <f>AVERAGE(N213,N216)</f>
        <v>100</v>
      </c>
      <c r="O212" s="52"/>
      <c r="P212" s="53">
        <f>AVERAGE(P213,P216)</f>
        <v>100</v>
      </c>
      <c r="Q212" s="52"/>
      <c r="R212" s="53">
        <f>AVERAGE(R213,R216)</f>
        <v>100</v>
      </c>
      <c r="S212" s="52"/>
      <c r="T212" s="53" t="e">
        <f>AVERAGE(T213,T216)</f>
        <v>#DIV/0!</v>
      </c>
      <c r="U212" s="52"/>
      <c r="V212" s="18" t="e">
        <f>AVERAGE(V213,V216)</f>
        <v>#DIV/0!</v>
      </c>
      <c r="W212" s="17"/>
      <c r="X212" s="53" t="e">
        <f>AVERAGE(X213,X216)</f>
        <v>#DIV/0!</v>
      </c>
      <c r="Y212" s="52"/>
    </row>
    <row r="213" spans="1:25" s="61" customFormat="1" ht="80.25" customHeight="1" x14ac:dyDescent="0.25">
      <c r="A213" s="15">
        <v>115</v>
      </c>
      <c r="B213" s="15"/>
      <c r="C213" s="14"/>
      <c r="D213" s="64" t="s">
        <v>354</v>
      </c>
      <c r="E213" s="64"/>
      <c r="F213" s="21" t="s">
        <v>354</v>
      </c>
      <c r="G213" s="12"/>
      <c r="H213" s="12"/>
      <c r="I213" s="12"/>
      <c r="J213" s="63">
        <f>AVERAGE(J214:J215)</f>
        <v>100</v>
      </c>
      <c r="K213" s="10"/>
      <c r="L213" s="63">
        <f>AVERAGE(L214:L215)</f>
        <v>100</v>
      </c>
      <c r="M213" s="62"/>
      <c r="N213" s="63">
        <f>AVERAGE(N214:N215)</f>
        <v>100</v>
      </c>
      <c r="O213" s="62"/>
      <c r="P213" s="63">
        <f>AVERAGE(P214:P215)</f>
        <v>100</v>
      </c>
      <c r="Q213" s="62"/>
      <c r="R213" s="63">
        <f>AVERAGE(R214:R215)</f>
        <v>100</v>
      </c>
      <c r="S213" s="62"/>
      <c r="T213" s="63" t="e">
        <f>AVERAGE(T214:T215)</f>
        <v>#DIV/0!</v>
      </c>
      <c r="U213" s="62"/>
      <c r="V213" s="11" t="e">
        <f>AVERAGE(V214:V215)</f>
        <v>#DIV/0!</v>
      </c>
      <c r="W213" s="10"/>
      <c r="X213" s="63" t="e">
        <f>AVERAGE(X214:X215)</f>
        <v>#DIV/0!</v>
      </c>
      <c r="Y213" s="62"/>
    </row>
    <row r="214" spans="1:25" ht="312" customHeight="1" x14ac:dyDescent="0.25">
      <c r="A214" s="4" t="s">
        <v>353</v>
      </c>
      <c r="B214" s="4"/>
      <c r="C214" s="4"/>
      <c r="D214" s="4"/>
      <c r="E214" s="8" t="s">
        <v>352</v>
      </c>
      <c r="F214" s="7" t="s">
        <v>351</v>
      </c>
      <c r="G214" s="7" t="s">
        <v>350</v>
      </c>
      <c r="H214" s="7" t="s">
        <v>349</v>
      </c>
      <c r="I214" s="7" t="s">
        <v>348</v>
      </c>
      <c r="J214" s="59">
        <v>100</v>
      </c>
      <c r="K214" s="5" t="s">
        <v>347</v>
      </c>
      <c r="L214" s="59">
        <v>100</v>
      </c>
      <c r="M214" s="25"/>
      <c r="N214" s="59">
        <v>100</v>
      </c>
      <c r="O214" s="25"/>
      <c r="P214" s="59">
        <v>100</v>
      </c>
      <c r="Q214" s="25"/>
      <c r="R214" s="59">
        <v>100</v>
      </c>
      <c r="S214" s="25"/>
      <c r="T214" s="37"/>
      <c r="U214" s="37"/>
      <c r="V214" s="25"/>
      <c r="W214" s="25"/>
      <c r="X214" s="37"/>
      <c r="Y214" s="37"/>
    </row>
    <row r="215" spans="1:25" ht="105" x14ac:dyDescent="0.25">
      <c r="A215" s="4" t="s">
        <v>346</v>
      </c>
      <c r="B215" s="4"/>
      <c r="C215" s="4"/>
      <c r="D215" s="4"/>
      <c r="E215" s="8" t="s">
        <v>345</v>
      </c>
      <c r="F215" s="7" t="s">
        <v>344</v>
      </c>
      <c r="G215" s="7" t="s">
        <v>343</v>
      </c>
      <c r="H215" s="7" t="s">
        <v>342</v>
      </c>
      <c r="I215" s="7" t="s">
        <v>341</v>
      </c>
      <c r="J215" s="59"/>
      <c r="K215" s="25"/>
      <c r="L215" s="37"/>
      <c r="M215" s="37"/>
      <c r="N215" s="37"/>
      <c r="O215" s="37"/>
      <c r="P215" s="37"/>
      <c r="Q215" s="37"/>
      <c r="R215" s="37"/>
      <c r="S215" s="37"/>
      <c r="T215" s="37"/>
      <c r="U215" s="37"/>
      <c r="V215" s="25"/>
      <c r="W215" s="25"/>
      <c r="X215" s="37"/>
      <c r="Y215" s="37"/>
    </row>
    <row r="216" spans="1:25" ht="210" x14ac:dyDescent="0.25">
      <c r="A216" s="4">
        <v>116</v>
      </c>
      <c r="B216" s="4"/>
      <c r="C216" s="4"/>
      <c r="D216" s="8" t="s">
        <v>340</v>
      </c>
      <c r="E216" s="8"/>
      <c r="F216" s="7" t="s">
        <v>339</v>
      </c>
      <c r="G216" s="7" t="s">
        <v>338</v>
      </c>
      <c r="H216" s="7" t="s">
        <v>337</v>
      </c>
      <c r="I216" s="7" t="s">
        <v>336</v>
      </c>
      <c r="J216" s="59">
        <v>100</v>
      </c>
      <c r="K216" s="60" t="s">
        <v>335</v>
      </c>
      <c r="L216" s="59">
        <v>100</v>
      </c>
      <c r="M216" s="25"/>
      <c r="N216" s="59">
        <v>100</v>
      </c>
      <c r="O216" s="25"/>
      <c r="P216" s="59">
        <v>100</v>
      </c>
      <c r="Q216" s="25"/>
      <c r="R216" s="59">
        <v>100</v>
      </c>
      <c r="S216" s="25"/>
      <c r="T216" s="37"/>
      <c r="U216" s="37"/>
      <c r="V216" s="25"/>
      <c r="W216" s="25"/>
      <c r="X216" s="37"/>
      <c r="Y216" s="37"/>
    </row>
    <row r="217" spans="1:25" s="51" customFormat="1" ht="60" x14ac:dyDescent="0.25">
      <c r="A217" s="19"/>
      <c r="B217" s="20" t="s">
        <v>334</v>
      </c>
      <c r="C217" s="19"/>
      <c r="D217" s="19"/>
      <c r="E217" s="19"/>
      <c r="F217" s="19" t="s">
        <v>333</v>
      </c>
      <c r="G217" s="19"/>
      <c r="H217" s="19"/>
      <c r="I217" s="19"/>
      <c r="J217" s="53">
        <f>AVERAGE(J218,J225,J231,J240)</f>
        <v>90.104166666666671</v>
      </c>
      <c r="K217" s="52"/>
      <c r="L217" s="53">
        <f>AVERAGE(L218,L225,L231,L240)</f>
        <v>90.104166666666671</v>
      </c>
      <c r="M217" s="52"/>
      <c r="N217" s="53">
        <f>AVERAGE(N218,N225,N231,N240)</f>
        <v>90.104166666666671</v>
      </c>
      <c r="O217" s="52"/>
      <c r="P217" s="53">
        <f>AVERAGE(P218,P225,P231,P240)</f>
        <v>90.104166666666671</v>
      </c>
      <c r="Q217" s="52"/>
      <c r="R217" s="53">
        <f>AVERAGE(R218,R225,R231,R240)</f>
        <v>90.104166666666671</v>
      </c>
      <c r="S217" s="52"/>
      <c r="T217" s="53" t="e">
        <f>AVERAGE(T218,T225,T231,T240)</f>
        <v>#DIV/0!</v>
      </c>
      <c r="U217" s="52"/>
      <c r="V217" s="18" t="e">
        <f>AVERAGE(V218,V225,V231,V240)</f>
        <v>#DIV/0!</v>
      </c>
      <c r="W217" s="17"/>
      <c r="X217" s="53" t="e">
        <f>AVERAGE(X218,X225,X231,X240)</f>
        <v>#DIV/0!</v>
      </c>
      <c r="Y217" s="52"/>
    </row>
    <row r="218" spans="1:25" s="51" customFormat="1" ht="45" x14ac:dyDescent="0.25">
      <c r="A218" s="19"/>
      <c r="B218" s="19"/>
      <c r="C218" s="20" t="s">
        <v>332</v>
      </c>
      <c r="D218" s="19"/>
      <c r="E218" s="19"/>
      <c r="F218" s="19" t="s">
        <v>331</v>
      </c>
      <c r="G218" s="19"/>
      <c r="H218" s="19"/>
      <c r="I218" s="19"/>
      <c r="J218" s="53">
        <f>AVERAGE(J219:J224)</f>
        <v>100</v>
      </c>
      <c r="K218" s="52"/>
      <c r="L218" s="58">
        <f>AVERAGE(L219:L224)</f>
        <v>100</v>
      </c>
      <c r="M218" s="52"/>
      <c r="N218" s="53">
        <f>AVERAGE(N219:N224)</f>
        <v>100</v>
      </c>
      <c r="O218" s="52"/>
      <c r="P218" s="53">
        <f>AVERAGE(P219:P224)</f>
        <v>100</v>
      </c>
      <c r="Q218" s="52"/>
      <c r="R218" s="53">
        <f>AVERAGE(R219:R224)</f>
        <v>100</v>
      </c>
      <c r="S218" s="52"/>
      <c r="T218" s="53" t="e">
        <f>AVERAGE(T219:T224)</f>
        <v>#DIV/0!</v>
      </c>
      <c r="U218" s="52"/>
      <c r="V218" s="18" t="e">
        <f>AVERAGE(V219:V224)</f>
        <v>#DIV/0!</v>
      </c>
      <c r="W218" s="17"/>
      <c r="X218" s="53" t="e">
        <f>AVERAGE(X219:X224)</f>
        <v>#DIV/0!</v>
      </c>
      <c r="Y218" s="52"/>
    </row>
    <row r="219" spans="1:25" ht="195" x14ac:dyDescent="0.25">
      <c r="A219" s="4">
        <v>117</v>
      </c>
      <c r="B219" s="4"/>
      <c r="C219" s="4"/>
      <c r="D219" s="8" t="s">
        <v>330</v>
      </c>
      <c r="E219" s="8"/>
      <c r="F219" s="7" t="s">
        <v>329</v>
      </c>
      <c r="G219" s="7" t="s">
        <v>244</v>
      </c>
      <c r="H219" s="7" t="s">
        <v>243</v>
      </c>
      <c r="I219" s="7" t="s">
        <v>291</v>
      </c>
      <c r="J219" s="29">
        <v>100</v>
      </c>
      <c r="K219" s="5" t="s">
        <v>326</v>
      </c>
      <c r="L219" s="29">
        <v>100</v>
      </c>
      <c r="M219" s="30"/>
      <c r="N219" s="29">
        <v>100</v>
      </c>
      <c r="O219" s="30"/>
      <c r="P219" s="29">
        <v>100</v>
      </c>
      <c r="Q219" s="30"/>
      <c r="R219" s="29">
        <v>100</v>
      </c>
      <c r="S219" s="30"/>
      <c r="T219" s="29"/>
      <c r="U219" s="29"/>
      <c r="V219" s="5"/>
      <c r="W219" s="5"/>
      <c r="X219" s="29"/>
      <c r="Y219" s="5"/>
    </row>
    <row r="220" spans="1:25" ht="168.75" x14ac:dyDescent="0.25">
      <c r="A220" s="4">
        <v>118</v>
      </c>
      <c r="B220" s="4"/>
      <c r="C220" s="4"/>
      <c r="D220" s="8" t="s">
        <v>328</v>
      </c>
      <c r="E220" s="8"/>
      <c r="F220" s="57" t="s">
        <v>327</v>
      </c>
      <c r="G220" s="7" t="s">
        <v>244</v>
      </c>
      <c r="H220" s="7" t="s">
        <v>243</v>
      </c>
      <c r="I220" s="7" t="s">
        <v>291</v>
      </c>
      <c r="J220" s="29">
        <v>100</v>
      </c>
      <c r="K220" s="5" t="s">
        <v>326</v>
      </c>
      <c r="L220" s="29">
        <v>100</v>
      </c>
      <c r="M220" s="30"/>
      <c r="N220" s="29">
        <v>100</v>
      </c>
      <c r="O220" s="30"/>
      <c r="P220" s="29">
        <v>100</v>
      </c>
      <c r="Q220" s="30"/>
      <c r="R220" s="29">
        <v>100</v>
      </c>
      <c r="S220" s="30"/>
      <c r="T220" s="29"/>
      <c r="U220" s="29"/>
      <c r="V220" s="5"/>
      <c r="W220" s="5"/>
      <c r="X220" s="29"/>
      <c r="Y220" s="5"/>
    </row>
    <row r="221" spans="1:25" ht="75" x14ac:dyDescent="0.25">
      <c r="A221" s="4">
        <v>119</v>
      </c>
      <c r="B221" s="4"/>
      <c r="C221" s="4"/>
      <c r="D221" s="8" t="s">
        <v>325</v>
      </c>
      <c r="E221" s="8"/>
      <c r="F221" s="7" t="s">
        <v>324</v>
      </c>
      <c r="G221" s="7" t="s">
        <v>226</v>
      </c>
      <c r="H221" s="7" t="s">
        <v>267</v>
      </c>
      <c r="I221" s="7" t="s">
        <v>8</v>
      </c>
      <c r="J221" s="29">
        <v>100</v>
      </c>
      <c r="K221" s="5" t="s">
        <v>323</v>
      </c>
      <c r="L221" s="29">
        <v>100</v>
      </c>
      <c r="M221" s="30"/>
      <c r="N221" s="29">
        <v>100</v>
      </c>
      <c r="O221" s="30"/>
      <c r="P221" s="29">
        <v>100</v>
      </c>
      <c r="Q221" s="30"/>
      <c r="R221" s="29">
        <v>100</v>
      </c>
      <c r="S221" s="30"/>
      <c r="T221" s="29"/>
      <c r="U221" s="5"/>
      <c r="V221" s="5"/>
      <c r="W221" s="5"/>
      <c r="X221" s="29"/>
      <c r="Y221" s="29"/>
    </row>
    <row r="222" spans="1:25" ht="60" x14ac:dyDescent="0.25">
      <c r="A222" s="4">
        <v>120</v>
      </c>
      <c r="B222" s="4"/>
      <c r="C222" s="4"/>
      <c r="D222" s="8" t="s">
        <v>322</v>
      </c>
      <c r="E222" s="8"/>
      <c r="F222" s="7" t="s">
        <v>321</v>
      </c>
      <c r="G222" s="7" t="s">
        <v>226</v>
      </c>
      <c r="H222" s="7" t="s">
        <v>267</v>
      </c>
      <c r="I222" s="7" t="s">
        <v>8</v>
      </c>
      <c r="J222" s="29">
        <v>100</v>
      </c>
      <c r="K222" s="31" t="s">
        <v>320</v>
      </c>
      <c r="L222" s="29">
        <v>100</v>
      </c>
      <c r="M222" s="30"/>
      <c r="N222" s="29">
        <v>100</v>
      </c>
      <c r="O222" s="30"/>
      <c r="P222" s="29">
        <v>100</v>
      </c>
      <c r="Q222" s="30"/>
      <c r="R222" s="29">
        <v>100</v>
      </c>
      <c r="S222" s="30"/>
      <c r="T222" s="29"/>
      <c r="U222" s="5"/>
      <c r="V222" s="5"/>
      <c r="W222" s="5"/>
      <c r="X222" s="29"/>
      <c r="Y222" s="5"/>
    </row>
    <row r="223" spans="1:25" ht="150" x14ac:dyDescent="0.25">
      <c r="A223" s="4">
        <v>121</v>
      </c>
      <c r="B223" s="4"/>
      <c r="C223" s="4"/>
      <c r="D223" s="8" t="s">
        <v>319</v>
      </c>
      <c r="E223" s="8"/>
      <c r="F223" s="7" t="s">
        <v>318</v>
      </c>
      <c r="G223" s="7" t="s">
        <v>317</v>
      </c>
      <c r="H223" s="7" t="s">
        <v>316</v>
      </c>
      <c r="I223" s="7" t="s">
        <v>315</v>
      </c>
      <c r="J223" s="29">
        <v>100</v>
      </c>
      <c r="K223" s="31" t="s">
        <v>314</v>
      </c>
      <c r="L223" s="29">
        <v>100</v>
      </c>
      <c r="M223" s="30"/>
      <c r="N223" s="29">
        <v>100</v>
      </c>
      <c r="O223" s="30"/>
      <c r="P223" s="29">
        <v>100</v>
      </c>
      <c r="Q223" s="30"/>
      <c r="R223" s="29">
        <v>100</v>
      </c>
      <c r="S223" s="30"/>
      <c r="T223" s="29"/>
      <c r="U223" s="5"/>
      <c r="V223" s="5"/>
      <c r="W223" s="5"/>
      <c r="X223" s="29"/>
      <c r="Y223" s="5"/>
    </row>
    <row r="224" spans="1:25" ht="180" x14ac:dyDescent="0.25">
      <c r="A224" s="4">
        <v>122</v>
      </c>
      <c r="B224" s="4"/>
      <c r="C224" s="4"/>
      <c r="D224" s="8" t="s">
        <v>313</v>
      </c>
      <c r="E224" s="8"/>
      <c r="F224" s="7" t="s">
        <v>312</v>
      </c>
      <c r="G224" s="7" t="s">
        <v>311</v>
      </c>
      <c r="H224" s="7" t="s">
        <v>310</v>
      </c>
      <c r="I224" s="7" t="s">
        <v>309</v>
      </c>
      <c r="J224" s="29">
        <v>100</v>
      </c>
      <c r="K224" s="5" t="s">
        <v>308</v>
      </c>
      <c r="L224" s="29">
        <v>100</v>
      </c>
      <c r="M224" s="30"/>
      <c r="N224" s="29">
        <v>100</v>
      </c>
      <c r="O224" s="30"/>
      <c r="P224" s="29">
        <v>100</v>
      </c>
      <c r="Q224" s="30"/>
      <c r="R224" s="29">
        <v>100</v>
      </c>
      <c r="S224" s="30"/>
      <c r="T224" s="29"/>
      <c r="U224" s="5"/>
      <c r="V224" s="5"/>
      <c r="W224" s="5"/>
      <c r="X224" s="29"/>
      <c r="Y224" s="29"/>
    </row>
    <row r="225" spans="1:25" s="51" customFormat="1" ht="77.25" customHeight="1" x14ac:dyDescent="0.25">
      <c r="A225" s="19"/>
      <c r="B225" s="19"/>
      <c r="C225" s="20" t="s">
        <v>307</v>
      </c>
      <c r="D225" s="19"/>
      <c r="E225" s="56"/>
      <c r="F225" s="55" t="s">
        <v>306</v>
      </c>
      <c r="G225" s="54"/>
      <c r="H225" s="54"/>
      <c r="I225" s="54"/>
      <c r="J225" s="53">
        <f>AVERAGE(J226:J230)</f>
        <v>100</v>
      </c>
      <c r="K225" s="17"/>
      <c r="L225" s="53">
        <f>AVERAGE(L226:L230)</f>
        <v>100</v>
      </c>
      <c r="M225" s="52"/>
      <c r="N225" s="53">
        <f>AVERAGE(N226:N230)</f>
        <v>100</v>
      </c>
      <c r="O225" s="52"/>
      <c r="P225" s="53">
        <f>AVERAGE(P226:P230)</f>
        <v>100</v>
      </c>
      <c r="Q225" s="52"/>
      <c r="R225" s="53">
        <f>AVERAGE(R226:R230)</f>
        <v>100</v>
      </c>
      <c r="S225" s="52"/>
      <c r="T225" s="53" t="e">
        <f>AVERAGE(T226:T230)</f>
        <v>#DIV/0!</v>
      </c>
      <c r="U225" s="52"/>
      <c r="V225" s="18" t="e">
        <f>AVERAGE(V226:V230)</f>
        <v>#DIV/0!</v>
      </c>
      <c r="W225" s="17"/>
      <c r="X225" s="53" t="e">
        <f>AVERAGE(X226:X230)</f>
        <v>#DIV/0!</v>
      </c>
      <c r="Y225" s="52"/>
    </row>
    <row r="226" spans="1:25" ht="105" x14ac:dyDescent="0.25">
      <c r="A226" s="4">
        <v>123</v>
      </c>
      <c r="B226" s="4"/>
      <c r="C226" s="4"/>
      <c r="D226" s="8" t="s">
        <v>305</v>
      </c>
      <c r="E226" s="8"/>
      <c r="F226" s="7" t="s">
        <v>304</v>
      </c>
      <c r="G226" s="7" t="s">
        <v>244</v>
      </c>
      <c r="H226" s="7" t="s">
        <v>243</v>
      </c>
      <c r="I226" s="7" t="s">
        <v>291</v>
      </c>
      <c r="J226" s="29">
        <v>100</v>
      </c>
      <c r="K226" s="5" t="s">
        <v>303</v>
      </c>
      <c r="L226" s="29">
        <v>100</v>
      </c>
      <c r="M226" s="30"/>
      <c r="N226" s="29">
        <v>100</v>
      </c>
      <c r="O226" s="30"/>
      <c r="P226" s="29">
        <v>100</v>
      </c>
      <c r="Q226" s="30"/>
      <c r="R226" s="29">
        <v>100</v>
      </c>
      <c r="S226" s="30"/>
      <c r="T226" s="29"/>
      <c r="U226" s="29"/>
      <c r="V226" s="5"/>
      <c r="W226" s="5"/>
      <c r="X226" s="29"/>
      <c r="Y226" s="29"/>
    </row>
    <row r="227" spans="1:25" ht="105" x14ac:dyDescent="0.25">
      <c r="A227" s="4">
        <v>124</v>
      </c>
      <c r="B227" s="4"/>
      <c r="C227" s="4"/>
      <c r="D227" s="8" t="s">
        <v>302</v>
      </c>
      <c r="E227" s="8"/>
      <c r="F227" s="7" t="s">
        <v>301</v>
      </c>
      <c r="G227" s="7" t="s">
        <v>244</v>
      </c>
      <c r="H227" s="7" t="s">
        <v>243</v>
      </c>
      <c r="I227" s="7" t="s">
        <v>291</v>
      </c>
      <c r="J227" s="29">
        <v>100</v>
      </c>
      <c r="K227" s="5" t="s">
        <v>300</v>
      </c>
      <c r="L227" s="29">
        <v>100</v>
      </c>
      <c r="M227" s="30"/>
      <c r="N227" s="29">
        <v>100</v>
      </c>
      <c r="O227" s="30"/>
      <c r="P227" s="29">
        <v>100</v>
      </c>
      <c r="Q227" s="30"/>
      <c r="R227" s="29">
        <v>100</v>
      </c>
      <c r="S227" s="30"/>
      <c r="T227" s="29"/>
      <c r="U227" s="29"/>
      <c r="V227" s="5"/>
      <c r="W227" s="5"/>
      <c r="X227" s="29"/>
      <c r="Y227" s="29"/>
    </row>
    <row r="228" spans="1:25" ht="105" x14ac:dyDescent="0.25">
      <c r="A228" s="4">
        <v>125</v>
      </c>
      <c r="B228" s="4"/>
      <c r="C228" s="4"/>
      <c r="D228" s="8" t="s">
        <v>299</v>
      </c>
      <c r="E228" s="8"/>
      <c r="F228" s="7" t="s">
        <v>298</v>
      </c>
      <c r="G228" s="7" t="s">
        <v>244</v>
      </c>
      <c r="H228" s="7" t="s">
        <v>243</v>
      </c>
      <c r="I228" s="7" t="s">
        <v>291</v>
      </c>
      <c r="J228" s="29">
        <v>100</v>
      </c>
      <c r="K228" s="31" t="s">
        <v>297</v>
      </c>
      <c r="L228" s="29">
        <v>100</v>
      </c>
      <c r="M228" s="30"/>
      <c r="N228" s="29">
        <v>100</v>
      </c>
      <c r="O228" s="30"/>
      <c r="P228" s="29">
        <v>100</v>
      </c>
      <c r="Q228" s="30"/>
      <c r="R228" s="29">
        <v>100</v>
      </c>
      <c r="S228" s="30"/>
      <c r="T228" s="29"/>
      <c r="U228" s="29"/>
      <c r="V228" s="5"/>
      <c r="W228" s="5"/>
      <c r="X228" s="29"/>
      <c r="Y228" s="29"/>
    </row>
    <row r="229" spans="1:25" ht="105" x14ac:dyDescent="0.25">
      <c r="A229" s="4">
        <v>126</v>
      </c>
      <c r="B229" s="4"/>
      <c r="C229" s="4"/>
      <c r="D229" s="8" t="s">
        <v>296</v>
      </c>
      <c r="E229" s="8"/>
      <c r="F229" s="7" t="s">
        <v>295</v>
      </c>
      <c r="G229" s="7" t="s">
        <v>244</v>
      </c>
      <c r="H229" s="7" t="s">
        <v>243</v>
      </c>
      <c r="I229" s="7" t="s">
        <v>291</v>
      </c>
      <c r="J229" s="29">
        <v>100</v>
      </c>
      <c r="K229" s="5" t="s">
        <v>294</v>
      </c>
      <c r="L229" s="29">
        <v>100</v>
      </c>
      <c r="M229" s="30"/>
      <c r="N229" s="29">
        <v>100</v>
      </c>
      <c r="O229" s="30"/>
      <c r="P229" s="29">
        <v>100</v>
      </c>
      <c r="Q229" s="30"/>
      <c r="R229" s="29">
        <v>100</v>
      </c>
      <c r="S229" s="30"/>
      <c r="T229" s="29"/>
      <c r="U229" s="29"/>
      <c r="V229" s="5"/>
      <c r="W229" s="5"/>
      <c r="X229" s="29"/>
      <c r="Y229" s="29"/>
    </row>
    <row r="230" spans="1:25" ht="105" x14ac:dyDescent="0.25">
      <c r="A230" s="4">
        <v>127</v>
      </c>
      <c r="B230" s="4"/>
      <c r="C230" s="4"/>
      <c r="D230" s="8" t="s">
        <v>293</v>
      </c>
      <c r="E230" s="8"/>
      <c r="F230" s="7" t="s">
        <v>292</v>
      </c>
      <c r="G230" s="7" t="s">
        <v>244</v>
      </c>
      <c r="H230" s="7" t="s">
        <v>243</v>
      </c>
      <c r="I230" s="7" t="s">
        <v>291</v>
      </c>
      <c r="J230" s="29">
        <v>100</v>
      </c>
      <c r="K230" s="5" t="s">
        <v>290</v>
      </c>
      <c r="L230" s="29">
        <v>100</v>
      </c>
      <c r="M230" s="30"/>
      <c r="N230" s="29">
        <v>100</v>
      </c>
      <c r="O230" s="30"/>
      <c r="P230" s="29">
        <v>100</v>
      </c>
      <c r="Q230" s="30"/>
      <c r="R230" s="29">
        <v>100</v>
      </c>
      <c r="S230" s="30"/>
      <c r="T230" s="29"/>
      <c r="U230" s="29"/>
      <c r="V230" s="5"/>
      <c r="W230" s="5"/>
      <c r="X230" s="29"/>
      <c r="Y230" s="29"/>
    </row>
    <row r="231" spans="1:25" s="51" customFormat="1" ht="140.25" customHeight="1" x14ac:dyDescent="0.25">
      <c r="A231" s="19"/>
      <c r="B231" s="19"/>
      <c r="C231" s="20" t="s">
        <v>289</v>
      </c>
      <c r="D231" s="19"/>
      <c r="E231" s="56"/>
      <c r="F231" s="55" t="s">
        <v>288</v>
      </c>
      <c r="G231" s="54"/>
      <c r="H231" s="54"/>
      <c r="I231" s="54"/>
      <c r="J231" s="53">
        <f>AVERAGE(J232:J239)</f>
        <v>93.75</v>
      </c>
      <c r="K231" s="17"/>
      <c r="L231" s="53">
        <f>AVERAGE(L232:L239)</f>
        <v>93.75</v>
      </c>
      <c r="M231" s="52"/>
      <c r="N231" s="53">
        <f>AVERAGE(N232:N239)</f>
        <v>93.75</v>
      </c>
      <c r="O231" s="52"/>
      <c r="P231" s="53">
        <f>AVERAGE(P232:P239)</f>
        <v>93.75</v>
      </c>
      <c r="Q231" s="52"/>
      <c r="R231" s="53">
        <f>AVERAGE(R232:R239)</f>
        <v>93.75</v>
      </c>
      <c r="S231" s="52"/>
      <c r="T231" s="53" t="e">
        <f>AVERAGE(T232:T239)</f>
        <v>#DIV/0!</v>
      </c>
      <c r="U231" s="52"/>
      <c r="V231" s="18" t="e">
        <f>AVERAGE(V232:V239)</f>
        <v>#DIV/0!</v>
      </c>
      <c r="W231" s="17"/>
      <c r="X231" s="53" t="e">
        <f>AVERAGE(X232:X239)</f>
        <v>#DIV/0!</v>
      </c>
      <c r="Y231" s="52"/>
    </row>
    <row r="232" spans="1:25" ht="390" x14ac:dyDescent="0.25">
      <c r="A232" s="4">
        <v>128</v>
      </c>
      <c r="B232" s="4"/>
      <c r="C232" s="4"/>
      <c r="D232" s="32" t="s">
        <v>287</v>
      </c>
      <c r="E232" s="32"/>
      <c r="F232" s="7" t="s">
        <v>286</v>
      </c>
      <c r="G232" s="7" t="s">
        <v>222</v>
      </c>
      <c r="H232" s="7" t="s">
        <v>285</v>
      </c>
      <c r="I232" s="7" t="s">
        <v>74</v>
      </c>
      <c r="J232" s="29">
        <v>100</v>
      </c>
      <c r="K232" s="31" t="s">
        <v>284</v>
      </c>
      <c r="L232" s="29">
        <v>100</v>
      </c>
      <c r="M232" s="30"/>
      <c r="N232" s="29">
        <v>100</v>
      </c>
      <c r="O232" s="30"/>
      <c r="P232" s="29">
        <v>100</v>
      </c>
      <c r="Q232" s="30"/>
      <c r="R232" s="29">
        <v>100</v>
      </c>
      <c r="S232" s="30"/>
      <c r="T232" s="29"/>
      <c r="U232" s="29"/>
      <c r="V232" s="5"/>
      <c r="W232" s="5"/>
      <c r="X232" s="29"/>
      <c r="Y232" s="29"/>
    </row>
    <row r="233" spans="1:25" ht="60" x14ac:dyDescent="0.25">
      <c r="A233" s="4">
        <v>129</v>
      </c>
      <c r="B233" s="4"/>
      <c r="C233" s="4"/>
      <c r="D233" s="32" t="s">
        <v>283</v>
      </c>
      <c r="E233" s="32"/>
      <c r="F233" s="7" t="s">
        <v>282</v>
      </c>
      <c r="G233" s="7" t="s">
        <v>226</v>
      </c>
      <c r="H233" s="7" t="s">
        <v>281</v>
      </c>
      <c r="I233" s="7" t="s">
        <v>8</v>
      </c>
      <c r="J233" s="29">
        <v>100</v>
      </c>
      <c r="K233" s="31" t="s">
        <v>280</v>
      </c>
      <c r="L233" s="29">
        <v>100</v>
      </c>
      <c r="M233" s="30"/>
      <c r="N233" s="29">
        <v>100</v>
      </c>
      <c r="O233" s="30"/>
      <c r="P233" s="29">
        <v>100</v>
      </c>
      <c r="Q233" s="30"/>
      <c r="R233" s="29">
        <v>100</v>
      </c>
      <c r="S233" s="30"/>
      <c r="T233" s="29"/>
      <c r="U233" s="29"/>
      <c r="V233" s="5"/>
      <c r="W233" s="5"/>
      <c r="X233" s="29"/>
      <c r="Y233" s="29"/>
    </row>
    <row r="234" spans="1:25" ht="165" x14ac:dyDescent="0.25">
      <c r="A234" s="4">
        <v>130</v>
      </c>
      <c r="B234" s="4"/>
      <c r="C234" s="4"/>
      <c r="D234" s="32" t="s">
        <v>279</v>
      </c>
      <c r="E234" s="32"/>
      <c r="F234" s="7" t="s">
        <v>278</v>
      </c>
      <c r="G234" s="7" t="s">
        <v>277</v>
      </c>
      <c r="H234" s="7" t="s">
        <v>276</v>
      </c>
      <c r="I234" s="7" t="s">
        <v>215</v>
      </c>
      <c r="J234" s="29">
        <v>100</v>
      </c>
      <c r="K234" s="31" t="s">
        <v>275</v>
      </c>
      <c r="L234" s="29">
        <v>100</v>
      </c>
      <c r="M234" s="30"/>
      <c r="N234" s="29">
        <v>100</v>
      </c>
      <c r="O234" s="30"/>
      <c r="P234" s="29">
        <v>100</v>
      </c>
      <c r="Q234" s="30"/>
      <c r="R234" s="29">
        <v>100</v>
      </c>
      <c r="S234" s="30"/>
      <c r="T234" s="29"/>
      <c r="U234" s="29"/>
      <c r="V234" s="5"/>
      <c r="W234" s="5"/>
      <c r="X234" s="29"/>
      <c r="Y234" s="29"/>
    </row>
    <row r="235" spans="1:25" ht="90" x14ac:dyDescent="0.25">
      <c r="A235" s="4">
        <v>131</v>
      </c>
      <c r="B235" s="4"/>
      <c r="C235" s="4"/>
      <c r="D235" s="32" t="s">
        <v>274</v>
      </c>
      <c r="E235" s="32"/>
      <c r="F235" s="7" t="s">
        <v>273</v>
      </c>
      <c r="G235" s="7" t="s">
        <v>272</v>
      </c>
      <c r="H235" s="7" t="s">
        <v>226</v>
      </c>
      <c r="I235" s="7" t="s">
        <v>271</v>
      </c>
      <c r="J235" s="29">
        <v>100</v>
      </c>
      <c r="K235" s="31" t="s">
        <v>270</v>
      </c>
      <c r="L235" s="29">
        <v>100</v>
      </c>
      <c r="M235" s="30"/>
      <c r="N235" s="29">
        <v>100</v>
      </c>
      <c r="O235" s="30"/>
      <c r="P235" s="29">
        <v>100</v>
      </c>
      <c r="Q235" s="30"/>
      <c r="R235" s="29">
        <v>100</v>
      </c>
      <c r="S235" s="30"/>
      <c r="T235" s="29"/>
      <c r="U235" s="29"/>
      <c r="V235" s="5"/>
      <c r="W235" s="5"/>
      <c r="X235" s="29"/>
      <c r="Y235" s="29"/>
    </row>
    <row r="236" spans="1:25" ht="409.5" x14ac:dyDescent="0.25">
      <c r="A236" s="4">
        <v>132</v>
      </c>
      <c r="B236" s="4"/>
      <c r="C236" s="4"/>
      <c r="D236" s="32" t="s">
        <v>269</v>
      </c>
      <c r="E236" s="32"/>
      <c r="F236" s="7" t="s">
        <v>268</v>
      </c>
      <c r="G236" s="7" t="s">
        <v>226</v>
      </c>
      <c r="H236" s="7" t="s">
        <v>267</v>
      </c>
      <c r="I236" s="7" t="s">
        <v>266</v>
      </c>
      <c r="J236" s="29">
        <v>100</v>
      </c>
      <c r="K236" s="5" t="s">
        <v>265</v>
      </c>
      <c r="L236" s="29">
        <v>100</v>
      </c>
      <c r="M236" s="30"/>
      <c r="N236" s="29">
        <v>100</v>
      </c>
      <c r="O236" s="30"/>
      <c r="P236" s="29">
        <v>100</v>
      </c>
      <c r="Q236" s="30"/>
      <c r="R236" s="29">
        <v>100</v>
      </c>
      <c r="S236" s="30"/>
      <c r="T236" s="29"/>
      <c r="U236" s="29"/>
      <c r="V236" s="5"/>
      <c r="W236" s="5"/>
      <c r="X236" s="29"/>
      <c r="Y236" s="5"/>
    </row>
    <row r="237" spans="1:25" ht="180" x14ac:dyDescent="0.25">
      <c r="A237" s="4">
        <v>133</v>
      </c>
      <c r="B237" s="4"/>
      <c r="C237" s="4"/>
      <c r="D237" s="32" t="s">
        <v>264</v>
      </c>
      <c r="E237" s="32"/>
      <c r="F237" s="7" t="s">
        <v>263</v>
      </c>
      <c r="G237" s="7" t="s">
        <v>262</v>
      </c>
      <c r="H237" s="7" t="s">
        <v>261</v>
      </c>
      <c r="I237" s="7" t="s">
        <v>260</v>
      </c>
      <c r="J237" s="33">
        <v>50</v>
      </c>
      <c r="K237" s="5" t="s">
        <v>259</v>
      </c>
      <c r="L237" s="29">
        <v>50</v>
      </c>
      <c r="M237" s="30"/>
      <c r="N237" s="29">
        <v>50</v>
      </c>
      <c r="O237" s="30"/>
      <c r="P237" s="29">
        <v>50</v>
      </c>
      <c r="Q237" s="30"/>
      <c r="R237" s="29">
        <v>50</v>
      </c>
      <c r="S237" s="30"/>
      <c r="T237" s="29"/>
      <c r="U237" s="29"/>
      <c r="V237" s="5"/>
      <c r="W237" s="5"/>
      <c r="X237" s="29"/>
      <c r="Y237" s="29"/>
    </row>
    <row r="238" spans="1:25" ht="135" x14ac:dyDescent="0.25">
      <c r="A238" s="4">
        <v>134</v>
      </c>
      <c r="B238" s="4"/>
      <c r="C238" s="4"/>
      <c r="D238" s="32" t="s">
        <v>258</v>
      </c>
      <c r="E238" s="32"/>
      <c r="F238" s="7" t="s">
        <v>257</v>
      </c>
      <c r="G238" s="7" t="s">
        <v>222</v>
      </c>
      <c r="H238" s="7" t="s">
        <v>110</v>
      </c>
      <c r="I238" s="7" t="s">
        <v>256</v>
      </c>
      <c r="J238" s="29">
        <v>100</v>
      </c>
      <c r="K238" s="5" t="s">
        <v>255</v>
      </c>
      <c r="L238" s="29">
        <v>100</v>
      </c>
      <c r="M238" s="30"/>
      <c r="N238" s="29">
        <v>100</v>
      </c>
      <c r="O238" s="30"/>
      <c r="P238" s="29">
        <v>100</v>
      </c>
      <c r="Q238" s="30"/>
      <c r="R238" s="29">
        <v>100</v>
      </c>
      <c r="S238" s="30"/>
      <c r="T238" s="29"/>
      <c r="U238" s="29"/>
      <c r="V238" s="5"/>
      <c r="W238" s="5"/>
      <c r="X238" s="29"/>
      <c r="Y238" s="5"/>
    </row>
    <row r="239" spans="1:25" ht="285" x14ac:dyDescent="0.25">
      <c r="A239" s="4">
        <v>135</v>
      </c>
      <c r="B239" s="4"/>
      <c r="C239" s="4"/>
      <c r="D239" s="32" t="s">
        <v>254</v>
      </c>
      <c r="E239" s="32"/>
      <c r="F239" s="7" t="s">
        <v>253</v>
      </c>
      <c r="G239" s="7" t="s">
        <v>252</v>
      </c>
      <c r="H239" s="7" t="s">
        <v>251</v>
      </c>
      <c r="I239" s="7" t="s">
        <v>250</v>
      </c>
      <c r="J239" s="29">
        <v>100</v>
      </c>
      <c r="K239" s="5" t="s">
        <v>249</v>
      </c>
      <c r="L239" s="29">
        <v>100</v>
      </c>
      <c r="M239" s="30"/>
      <c r="N239" s="29">
        <v>100</v>
      </c>
      <c r="O239" s="30"/>
      <c r="P239" s="29">
        <v>100</v>
      </c>
      <c r="Q239" s="30"/>
      <c r="R239" s="29">
        <v>100</v>
      </c>
      <c r="S239" s="30"/>
      <c r="T239" s="29"/>
      <c r="U239" s="5"/>
      <c r="V239" s="5"/>
      <c r="W239" s="5"/>
      <c r="X239" s="29"/>
      <c r="Y239" s="29"/>
    </row>
    <row r="240" spans="1:25" s="40" customFormat="1" ht="120.75" x14ac:dyDescent="0.25">
      <c r="A240" s="49"/>
      <c r="B240" s="49"/>
      <c r="C240" s="50" t="s">
        <v>248</v>
      </c>
      <c r="D240" s="49"/>
      <c r="E240" s="48"/>
      <c r="F240" s="47" t="s">
        <v>247</v>
      </c>
      <c r="G240" s="46"/>
      <c r="H240" s="46"/>
      <c r="I240" s="46"/>
      <c r="J240" s="42">
        <f>AVERAGE(J241:J249)</f>
        <v>66.666666666666671</v>
      </c>
      <c r="K240" s="45"/>
      <c r="L240" s="42">
        <f>AVERAGE(L241:L249)</f>
        <v>66.666666666666671</v>
      </c>
      <c r="M240" s="44"/>
      <c r="N240" s="42">
        <f>AVERAGE(N241:N249)</f>
        <v>66.666666666666671</v>
      </c>
      <c r="O240" s="44"/>
      <c r="P240" s="42">
        <f>AVERAGE(P241:P249)</f>
        <v>66.666666666666671</v>
      </c>
      <c r="Q240" s="44"/>
      <c r="R240" s="42">
        <f>AVERAGE(R241:R249)</f>
        <v>66.666666666666671</v>
      </c>
      <c r="S240" s="44"/>
      <c r="T240" s="42" t="e">
        <f>AVERAGE(T241:T249)</f>
        <v>#DIV/0!</v>
      </c>
      <c r="U240" s="44"/>
      <c r="V240" s="43" t="e">
        <f>AVERAGE(V241:V249)</f>
        <v>#DIV/0!</v>
      </c>
      <c r="W240" s="41"/>
      <c r="X240" s="42" t="e">
        <f>AVERAGE(X241:X249)</f>
        <v>#DIV/0!</v>
      </c>
      <c r="Y240" s="41"/>
    </row>
    <row r="241" spans="1:25" ht="191.25" customHeight="1" x14ac:dyDescent="0.25">
      <c r="A241" s="4">
        <v>136</v>
      </c>
      <c r="B241" s="4"/>
      <c r="C241" s="4"/>
      <c r="D241" s="32" t="s">
        <v>246</v>
      </c>
      <c r="E241" s="32"/>
      <c r="F241" s="7" t="s">
        <v>245</v>
      </c>
      <c r="G241" s="7" t="s">
        <v>244</v>
      </c>
      <c r="H241" s="7" t="s">
        <v>243</v>
      </c>
      <c r="I241" s="7" t="s">
        <v>242</v>
      </c>
      <c r="J241" s="29">
        <v>100</v>
      </c>
      <c r="K241" s="5" t="s">
        <v>241</v>
      </c>
      <c r="L241" s="29">
        <v>100</v>
      </c>
      <c r="M241" s="30"/>
      <c r="N241" s="29">
        <v>100</v>
      </c>
      <c r="O241" s="30"/>
      <c r="P241" s="29">
        <v>100</v>
      </c>
      <c r="Q241" s="30"/>
      <c r="R241" s="29">
        <v>100</v>
      </c>
      <c r="S241" s="30"/>
      <c r="T241" s="29"/>
      <c r="U241" s="29"/>
      <c r="V241" s="5"/>
      <c r="W241" s="5"/>
      <c r="X241" s="29"/>
      <c r="Y241" s="29"/>
    </row>
    <row r="242" spans="1:25" s="36" customFormat="1" ht="90" x14ac:dyDescent="0.25">
      <c r="A242" s="4">
        <v>137</v>
      </c>
      <c r="B242" s="35"/>
      <c r="C242" s="35"/>
      <c r="D242" s="39" t="s">
        <v>240</v>
      </c>
      <c r="E242" s="39"/>
      <c r="F242" s="38" t="s">
        <v>239</v>
      </c>
      <c r="G242" s="38" t="s">
        <v>234</v>
      </c>
      <c r="H242" s="38" t="s">
        <v>238</v>
      </c>
      <c r="I242" s="38" t="s">
        <v>8</v>
      </c>
      <c r="J242" s="29">
        <v>50</v>
      </c>
      <c r="K242" s="5" t="s">
        <v>237</v>
      </c>
      <c r="L242" s="29">
        <v>50</v>
      </c>
      <c r="M242" s="30"/>
      <c r="N242" s="29">
        <v>50</v>
      </c>
      <c r="O242" s="30"/>
      <c r="P242" s="29">
        <v>50</v>
      </c>
      <c r="Q242" s="30"/>
      <c r="R242" s="29">
        <v>50</v>
      </c>
      <c r="S242" s="30"/>
      <c r="T242" s="29"/>
      <c r="U242" s="37"/>
      <c r="V242" s="5"/>
      <c r="W242" s="25"/>
      <c r="X242" s="29"/>
      <c r="Y242" s="37"/>
    </row>
    <row r="243" spans="1:25" ht="75" x14ac:dyDescent="0.25">
      <c r="A243" s="35">
        <v>138</v>
      </c>
      <c r="B243" s="4"/>
      <c r="C243" s="4"/>
      <c r="D243" s="32" t="s">
        <v>236</v>
      </c>
      <c r="E243" s="32"/>
      <c r="F243" s="7" t="s">
        <v>235</v>
      </c>
      <c r="G243" s="7" t="s">
        <v>234</v>
      </c>
      <c r="H243" s="7" t="s">
        <v>74</v>
      </c>
      <c r="I243" s="7" t="s">
        <v>215</v>
      </c>
      <c r="J243" s="29">
        <v>0</v>
      </c>
      <c r="K243" s="33"/>
      <c r="L243" s="29">
        <v>0</v>
      </c>
      <c r="M243" s="33"/>
      <c r="N243" s="29">
        <v>0</v>
      </c>
      <c r="O243" s="33"/>
      <c r="P243" s="29">
        <v>0</v>
      </c>
      <c r="Q243" s="33"/>
      <c r="R243" s="29">
        <v>0</v>
      </c>
      <c r="S243" s="33"/>
      <c r="T243" s="29"/>
      <c r="U243" s="34"/>
      <c r="V243" s="5"/>
      <c r="W243" s="5"/>
      <c r="X243" s="29"/>
      <c r="Y243" s="5"/>
    </row>
    <row r="244" spans="1:25" ht="90" x14ac:dyDescent="0.25">
      <c r="A244" s="4">
        <v>139</v>
      </c>
      <c r="B244" s="4"/>
      <c r="C244" s="4"/>
      <c r="D244" s="32" t="s">
        <v>233</v>
      </c>
      <c r="E244" s="32"/>
      <c r="F244" s="7" t="s">
        <v>232</v>
      </c>
      <c r="G244" s="7" t="s">
        <v>226</v>
      </c>
      <c r="H244" s="7" t="s">
        <v>231</v>
      </c>
      <c r="I244" s="7" t="s">
        <v>230</v>
      </c>
      <c r="J244" s="29">
        <v>50</v>
      </c>
      <c r="K244" s="31" t="s">
        <v>229</v>
      </c>
      <c r="L244" s="29">
        <v>50</v>
      </c>
      <c r="M244" s="33"/>
      <c r="N244" s="29">
        <v>50</v>
      </c>
      <c r="O244" s="33"/>
      <c r="P244" s="29">
        <v>50</v>
      </c>
      <c r="Q244" s="33"/>
      <c r="R244" s="29">
        <v>50</v>
      </c>
      <c r="S244" s="33"/>
      <c r="T244" s="29"/>
      <c r="U244" s="29"/>
      <c r="V244" s="5"/>
      <c r="W244" s="5"/>
      <c r="X244" s="29"/>
      <c r="Y244" s="29"/>
    </row>
    <row r="245" spans="1:25" ht="51.75" x14ac:dyDescent="0.25">
      <c r="A245" s="4">
        <v>140</v>
      </c>
      <c r="B245" s="4"/>
      <c r="C245" s="4"/>
      <c r="D245" s="32" t="s">
        <v>228</v>
      </c>
      <c r="E245" s="32"/>
      <c r="F245" s="7" t="s">
        <v>227</v>
      </c>
      <c r="G245" s="7" t="s">
        <v>226</v>
      </c>
      <c r="H245" s="7" t="s">
        <v>225</v>
      </c>
      <c r="I245" s="7" t="s">
        <v>8</v>
      </c>
      <c r="J245" s="29">
        <v>100</v>
      </c>
      <c r="K245" s="33"/>
      <c r="L245" s="29">
        <v>100</v>
      </c>
      <c r="M245" s="33"/>
      <c r="N245" s="29">
        <v>100</v>
      </c>
      <c r="O245" s="33"/>
      <c r="P245" s="29">
        <v>100</v>
      </c>
      <c r="Q245" s="33"/>
      <c r="R245" s="29">
        <v>100</v>
      </c>
      <c r="S245" s="33"/>
      <c r="T245" s="29"/>
      <c r="U245" s="29"/>
      <c r="V245" s="5"/>
      <c r="W245" s="5"/>
      <c r="X245" s="29"/>
      <c r="Y245" s="5"/>
    </row>
    <row r="246" spans="1:25" ht="105" x14ac:dyDescent="0.25">
      <c r="A246" s="4">
        <v>141</v>
      </c>
      <c r="B246" s="4"/>
      <c r="C246" s="4"/>
      <c r="D246" s="32" t="s">
        <v>224</v>
      </c>
      <c r="E246" s="32"/>
      <c r="F246" s="7" t="s">
        <v>223</v>
      </c>
      <c r="G246" s="7" t="s">
        <v>222</v>
      </c>
      <c r="H246" s="7" t="s">
        <v>221</v>
      </c>
      <c r="I246" s="7" t="s">
        <v>8</v>
      </c>
      <c r="J246" s="29">
        <v>0</v>
      </c>
      <c r="K246" s="33"/>
      <c r="L246" s="29">
        <v>0</v>
      </c>
      <c r="M246" s="33"/>
      <c r="N246" s="29">
        <v>0</v>
      </c>
      <c r="O246" s="33"/>
      <c r="P246" s="29">
        <v>0</v>
      </c>
      <c r="Q246" s="33"/>
      <c r="R246" s="29">
        <v>0</v>
      </c>
      <c r="S246" s="33"/>
      <c r="T246" s="29"/>
      <c r="U246" s="5"/>
      <c r="V246" s="5"/>
      <c r="W246" s="5"/>
      <c r="X246" s="29"/>
      <c r="Y246" s="5"/>
    </row>
    <row r="247" spans="1:25" ht="165" x14ac:dyDescent="0.25">
      <c r="A247" s="4">
        <v>142</v>
      </c>
      <c r="B247" s="4"/>
      <c r="C247" s="4"/>
      <c r="D247" s="32" t="s">
        <v>220</v>
      </c>
      <c r="E247" s="32"/>
      <c r="F247" s="7" t="s">
        <v>219</v>
      </c>
      <c r="G247" s="7" t="s">
        <v>212</v>
      </c>
      <c r="H247" s="7" t="s">
        <v>74</v>
      </c>
      <c r="I247" s="7" t="s">
        <v>215</v>
      </c>
      <c r="J247" s="29">
        <v>100</v>
      </c>
      <c r="K247" s="5" t="s">
        <v>218</v>
      </c>
      <c r="L247" s="29">
        <v>100</v>
      </c>
      <c r="M247" s="30"/>
      <c r="N247" s="29">
        <v>100</v>
      </c>
      <c r="O247" s="30"/>
      <c r="P247" s="29">
        <v>100</v>
      </c>
      <c r="Q247" s="30"/>
      <c r="R247" s="29">
        <v>100</v>
      </c>
      <c r="S247" s="30"/>
      <c r="T247" s="29"/>
      <c r="U247" s="29"/>
      <c r="V247" s="5"/>
      <c r="W247" s="5"/>
      <c r="X247" s="29"/>
      <c r="Y247" s="5"/>
    </row>
    <row r="248" spans="1:25" ht="135" x14ac:dyDescent="0.25">
      <c r="A248" s="4">
        <v>143</v>
      </c>
      <c r="B248" s="4"/>
      <c r="C248" s="4"/>
      <c r="D248" s="32" t="s">
        <v>217</v>
      </c>
      <c r="E248" s="32"/>
      <c r="F248" s="7" t="s">
        <v>216</v>
      </c>
      <c r="G248" s="7" t="s">
        <v>212</v>
      </c>
      <c r="H248" s="7" t="s">
        <v>74</v>
      </c>
      <c r="I248" s="7" t="s">
        <v>215</v>
      </c>
      <c r="J248" s="29">
        <v>100</v>
      </c>
      <c r="K248" s="30"/>
      <c r="L248" s="29">
        <v>100</v>
      </c>
      <c r="M248" s="30"/>
      <c r="N248" s="29">
        <v>100</v>
      </c>
      <c r="O248" s="30"/>
      <c r="P248" s="29">
        <v>100</v>
      </c>
      <c r="Q248" s="30"/>
      <c r="R248" s="29">
        <v>100</v>
      </c>
      <c r="S248" s="30"/>
      <c r="T248" s="29"/>
      <c r="U248" s="5"/>
      <c r="V248" s="5"/>
      <c r="W248" s="5"/>
      <c r="X248" s="29"/>
      <c r="Y248" s="29"/>
    </row>
    <row r="249" spans="1:25" ht="180" x14ac:dyDescent="0.25">
      <c r="A249" s="4">
        <v>144</v>
      </c>
      <c r="B249" s="4"/>
      <c r="C249" s="4"/>
      <c r="D249" s="32" t="s">
        <v>214</v>
      </c>
      <c r="E249" s="32"/>
      <c r="F249" s="7" t="s">
        <v>213</v>
      </c>
      <c r="G249" s="7" t="s">
        <v>212</v>
      </c>
      <c r="H249" s="7" t="s">
        <v>211</v>
      </c>
      <c r="I249" s="7" t="s">
        <v>47</v>
      </c>
      <c r="J249" s="29">
        <v>100</v>
      </c>
      <c r="K249" s="31" t="s">
        <v>210</v>
      </c>
      <c r="L249" s="29">
        <v>100</v>
      </c>
      <c r="M249" s="30"/>
      <c r="N249" s="29">
        <v>100</v>
      </c>
      <c r="O249" s="30"/>
      <c r="P249" s="29">
        <v>100</v>
      </c>
      <c r="Q249" s="30"/>
      <c r="R249" s="29">
        <v>100</v>
      </c>
      <c r="S249" s="30"/>
      <c r="T249" s="29"/>
      <c r="U249" s="29"/>
      <c r="V249" s="5"/>
      <c r="W249" s="5"/>
      <c r="X249" s="29"/>
      <c r="Y249" s="29"/>
    </row>
    <row r="250" spans="1:25" s="16" customFormat="1" ht="30" x14ac:dyDescent="0.25">
      <c r="A250" s="19"/>
      <c r="B250" s="20" t="s">
        <v>209</v>
      </c>
      <c r="C250" s="19"/>
      <c r="D250" s="19"/>
      <c r="E250" s="19"/>
      <c r="F250" s="19" t="s">
        <v>208</v>
      </c>
      <c r="G250" s="19"/>
      <c r="H250" s="19"/>
      <c r="I250" s="19"/>
      <c r="J250" s="18">
        <f>AVERAGE(J251,J267,J283,J294)</f>
        <v>69.027777777777786</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207</v>
      </c>
      <c r="D251" s="19"/>
      <c r="E251" s="19"/>
      <c r="F251" s="19" t="s">
        <v>206</v>
      </c>
      <c r="G251" s="19"/>
      <c r="H251" s="19"/>
      <c r="I251" s="19"/>
      <c r="J251" s="18">
        <f>AVERAGE(J252,J256,J260,J264:J266)</f>
        <v>44.44444444444445</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205</v>
      </c>
      <c r="E252" s="23"/>
      <c r="F252" s="21" t="s">
        <v>204</v>
      </c>
      <c r="G252" s="12"/>
      <c r="H252" s="12"/>
      <c r="I252" s="12"/>
      <c r="J252" s="11">
        <f>AVERAGE(J253:J255)</f>
        <v>66.666666666666671</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203</v>
      </c>
      <c r="B253" s="4"/>
      <c r="C253" s="4"/>
      <c r="D253" s="4"/>
      <c r="E253" s="8" t="s">
        <v>202</v>
      </c>
      <c r="F253" s="7" t="s">
        <v>201</v>
      </c>
      <c r="G253" s="7" t="s">
        <v>178</v>
      </c>
      <c r="H253" s="7" t="s">
        <v>177</v>
      </c>
      <c r="I253" s="7" t="s">
        <v>176</v>
      </c>
      <c r="J253" s="26">
        <v>50</v>
      </c>
      <c r="K253" s="25" t="s">
        <v>200</v>
      </c>
      <c r="L253" s="25"/>
      <c r="M253" s="25"/>
      <c r="N253" s="25"/>
      <c r="O253" s="25"/>
      <c r="P253" s="25"/>
      <c r="Q253" s="25"/>
      <c r="R253" s="25"/>
      <c r="S253" s="25"/>
      <c r="T253" s="25"/>
      <c r="U253" s="25"/>
      <c r="V253" s="25"/>
      <c r="W253" s="25"/>
      <c r="X253" s="25"/>
      <c r="Y253" s="25"/>
    </row>
    <row r="254" spans="1:25" s="2" customFormat="1" ht="60" x14ac:dyDescent="0.25">
      <c r="A254" s="4" t="s">
        <v>199</v>
      </c>
      <c r="B254" s="4"/>
      <c r="C254" s="4"/>
      <c r="D254" s="4"/>
      <c r="E254" s="8" t="s">
        <v>198</v>
      </c>
      <c r="F254" s="27" t="s">
        <v>197</v>
      </c>
      <c r="G254" s="7" t="s">
        <v>171</v>
      </c>
      <c r="H254" s="7" t="s">
        <v>170</v>
      </c>
      <c r="I254" s="7" t="s">
        <v>169</v>
      </c>
      <c r="J254" s="26">
        <v>100</v>
      </c>
      <c r="K254" s="25"/>
      <c r="L254" s="25"/>
      <c r="M254" s="25"/>
      <c r="N254" s="25"/>
      <c r="O254" s="25"/>
      <c r="P254" s="25"/>
      <c r="Q254" s="25"/>
      <c r="R254" s="25"/>
      <c r="S254" s="25"/>
      <c r="T254" s="25"/>
      <c r="U254" s="25"/>
      <c r="V254" s="25"/>
      <c r="W254" s="25"/>
      <c r="X254" s="25"/>
      <c r="Y254" s="25"/>
    </row>
    <row r="255" spans="1:25" s="2" customFormat="1" ht="240" x14ac:dyDescent="0.25">
      <c r="A255" s="4" t="s">
        <v>196</v>
      </c>
      <c r="B255" s="4"/>
      <c r="C255" s="28"/>
      <c r="D255" s="28"/>
      <c r="E255" s="8" t="s">
        <v>195</v>
      </c>
      <c r="F255" s="7" t="s">
        <v>166</v>
      </c>
      <c r="G255" s="7" t="s">
        <v>165</v>
      </c>
      <c r="H255" s="7" t="s">
        <v>164</v>
      </c>
      <c r="I255" s="7" t="s">
        <v>163</v>
      </c>
      <c r="J255" s="5">
        <v>50</v>
      </c>
      <c r="K255" s="6" t="s">
        <v>162</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194</v>
      </c>
      <c r="E256" s="23"/>
      <c r="F256" s="21" t="s">
        <v>193</v>
      </c>
      <c r="G256" s="12"/>
      <c r="H256" s="12"/>
      <c r="I256" s="12"/>
      <c r="J256" s="11">
        <f>AVERAGE(J257:J259)</f>
        <v>66.666666666666671</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192</v>
      </c>
      <c r="B257" s="4"/>
      <c r="C257" s="4"/>
      <c r="D257" s="4"/>
      <c r="E257" s="8" t="s">
        <v>191</v>
      </c>
      <c r="F257" s="7" t="s">
        <v>190</v>
      </c>
      <c r="G257" s="7" t="s">
        <v>178</v>
      </c>
      <c r="H257" s="7" t="s">
        <v>177</v>
      </c>
      <c r="I257" s="7" t="s">
        <v>176</v>
      </c>
      <c r="J257" s="26">
        <v>50</v>
      </c>
      <c r="K257" s="25" t="s">
        <v>189</v>
      </c>
      <c r="L257" s="25"/>
      <c r="M257" s="25"/>
      <c r="N257" s="25"/>
      <c r="O257" s="25"/>
      <c r="P257" s="25"/>
      <c r="Q257" s="25"/>
      <c r="R257" s="25"/>
      <c r="S257" s="25"/>
      <c r="T257" s="25"/>
      <c r="U257" s="25"/>
      <c r="V257" s="25"/>
      <c r="W257" s="25"/>
      <c r="X257" s="25"/>
      <c r="Y257" s="25"/>
    </row>
    <row r="258" spans="1:25" s="2" customFormat="1" ht="60" x14ac:dyDescent="0.25">
      <c r="A258" s="4" t="s">
        <v>188</v>
      </c>
      <c r="B258" s="4"/>
      <c r="C258" s="4"/>
      <c r="D258" s="4"/>
      <c r="E258" s="8" t="s">
        <v>187</v>
      </c>
      <c r="F258" s="27" t="s">
        <v>186</v>
      </c>
      <c r="G258" s="7" t="s">
        <v>171</v>
      </c>
      <c r="H258" s="7" t="s">
        <v>170</v>
      </c>
      <c r="I258" s="7" t="s">
        <v>169</v>
      </c>
      <c r="J258" s="26">
        <v>100</v>
      </c>
      <c r="K258" s="25"/>
      <c r="L258" s="25"/>
      <c r="M258" s="25"/>
      <c r="N258" s="25"/>
      <c r="O258" s="25"/>
      <c r="P258" s="25"/>
      <c r="Q258" s="25"/>
      <c r="R258" s="25"/>
      <c r="S258" s="25"/>
      <c r="T258" s="25"/>
      <c r="U258" s="25"/>
      <c r="V258" s="25"/>
      <c r="W258" s="25"/>
      <c r="X258" s="25"/>
      <c r="Y258" s="25"/>
    </row>
    <row r="259" spans="1:25" s="2" customFormat="1" ht="240" x14ac:dyDescent="0.25">
      <c r="A259" s="4" t="s">
        <v>185</v>
      </c>
      <c r="B259" s="4"/>
      <c r="C259" s="28"/>
      <c r="D259" s="28"/>
      <c r="E259" s="8" t="s">
        <v>184</v>
      </c>
      <c r="F259" s="7" t="s">
        <v>166</v>
      </c>
      <c r="G259" s="7" t="s">
        <v>165</v>
      </c>
      <c r="H259" s="7" t="s">
        <v>164</v>
      </c>
      <c r="I259" s="7" t="s">
        <v>163</v>
      </c>
      <c r="J259" s="5">
        <v>50</v>
      </c>
      <c r="K259" s="6" t="s">
        <v>162</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183</v>
      </c>
      <c r="E260" s="23"/>
      <c r="F260" s="21" t="s">
        <v>182</v>
      </c>
      <c r="G260" s="12"/>
      <c r="H260" s="12"/>
      <c r="I260" s="12"/>
      <c r="J260" s="11">
        <f>AVERAGE(J261:J263)</f>
        <v>33.333333333333336</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181</v>
      </c>
      <c r="B261" s="4"/>
      <c r="C261" s="4"/>
      <c r="D261" s="4"/>
      <c r="E261" s="8" t="s">
        <v>180</v>
      </c>
      <c r="F261" s="7" t="s">
        <v>179</v>
      </c>
      <c r="G261" s="7" t="s">
        <v>178</v>
      </c>
      <c r="H261" s="7" t="s">
        <v>177</v>
      </c>
      <c r="I261" s="7" t="s">
        <v>176</v>
      </c>
      <c r="J261" s="26">
        <v>50</v>
      </c>
      <c r="K261" s="25" t="s">
        <v>175</v>
      </c>
      <c r="L261" s="25"/>
      <c r="M261" s="25"/>
      <c r="N261" s="25"/>
      <c r="O261" s="25"/>
      <c r="P261" s="25"/>
      <c r="Q261" s="25"/>
      <c r="R261" s="25"/>
      <c r="S261" s="25"/>
      <c r="T261" s="25"/>
      <c r="U261" s="25"/>
      <c r="V261" s="25"/>
      <c r="W261" s="25"/>
      <c r="X261" s="25"/>
      <c r="Y261" s="25"/>
    </row>
    <row r="262" spans="1:25" s="2" customFormat="1" ht="72" x14ac:dyDescent="0.25">
      <c r="A262" s="4" t="s">
        <v>174</v>
      </c>
      <c r="B262" s="4"/>
      <c r="C262" s="4"/>
      <c r="D262" s="4"/>
      <c r="E262" s="8" t="s">
        <v>173</v>
      </c>
      <c r="F262" s="27" t="s">
        <v>172</v>
      </c>
      <c r="G262" s="7" t="s">
        <v>171</v>
      </c>
      <c r="H262" s="7" t="s">
        <v>170</v>
      </c>
      <c r="I262" s="7" t="s">
        <v>169</v>
      </c>
      <c r="J262" s="26">
        <v>0</v>
      </c>
      <c r="K262" s="25"/>
      <c r="L262" s="25"/>
      <c r="M262" s="25"/>
      <c r="N262" s="25"/>
      <c r="O262" s="25"/>
      <c r="P262" s="25"/>
      <c r="Q262" s="25"/>
      <c r="R262" s="25"/>
      <c r="S262" s="25"/>
      <c r="T262" s="25"/>
      <c r="U262" s="25"/>
      <c r="V262" s="25"/>
      <c r="W262" s="25"/>
      <c r="X262" s="25"/>
      <c r="Y262" s="25"/>
    </row>
    <row r="263" spans="1:25" s="2" customFormat="1" ht="240" x14ac:dyDescent="0.25">
      <c r="A263" s="4" t="s">
        <v>168</v>
      </c>
      <c r="B263" s="4"/>
      <c r="C263" s="4"/>
      <c r="D263" s="4"/>
      <c r="E263" s="8" t="s">
        <v>167</v>
      </c>
      <c r="F263" s="7" t="s">
        <v>166</v>
      </c>
      <c r="G263" s="7" t="s">
        <v>165</v>
      </c>
      <c r="H263" s="7" t="s">
        <v>164</v>
      </c>
      <c r="I263" s="7" t="s">
        <v>163</v>
      </c>
      <c r="J263" s="5">
        <v>50</v>
      </c>
      <c r="K263" s="6" t="s">
        <v>162</v>
      </c>
      <c r="L263" s="5"/>
      <c r="M263" s="5"/>
      <c r="N263" s="5"/>
      <c r="O263" s="5"/>
      <c r="P263" s="5"/>
      <c r="Q263" s="5"/>
      <c r="R263" s="5"/>
      <c r="S263" s="5"/>
      <c r="T263" s="5"/>
      <c r="U263" s="5"/>
      <c r="V263" s="5"/>
      <c r="W263" s="5"/>
      <c r="X263" s="5"/>
      <c r="Y263" s="5"/>
    </row>
    <row r="264" spans="1:25" s="2" customFormat="1" ht="300" x14ac:dyDescent="0.25">
      <c r="A264" s="4">
        <v>148</v>
      </c>
      <c r="B264" s="4"/>
      <c r="C264" s="4"/>
      <c r="D264" s="8" t="s">
        <v>161</v>
      </c>
      <c r="E264" s="8"/>
      <c r="F264" s="7" t="s">
        <v>158</v>
      </c>
      <c r="G264" s="7" t="s">
        <v>157</v>
      </c>
      <c r="H264" s="7" t="s">
        <v>156</v>
      </c>
      <c r="I264" s="7" t="s">
        <v>61</v>
      </c>
      <c r="J264" s="5">
        <v>50</v>
      </c>
      <c r="K264" s="24" t="s">
        <v>155</v>
      </c>
      <c r="L264" s="5"/>
      <c r="M264" s="5"/>
      <c r="N264" s="5"/>
      <c r="O264" s="5"/>
      <c r="P264" s="5"/>
      <c r="Q264" s="5"/>
      <c r="R264" s="5"/>
      <c r="S264" s="5"/>
      <c r="T264" s="5"/>
      <c r="U264" s="5"/>
      <c r="V264" s="5"/>
      <c r="W264" s="5"/>
      <c r="X264" s="5"/>
      <c r="Y264" s="5"/>
    </row>
    <row r="265" spans="1:25" s="2" customFormat="1" ht="300" x14ac:dyDescent="0.25">
      <c r="A265" s="4">
        <v>149</v>
      </c>
      <c r="B265" s="4"/>
      <c r="C265" s="4"/>
      <c r="D265" s="8" t="s">
        <v>160</v>
      </c>
      <c r="E265" s="8"/>
      <c r="F265" s="7" t="s">
        <v>158</v>
      </c>
      <c r="G265" s="7" t="s">
        <v>157</v>
      </c>
      <c r="H265" s="7" t="s">
        <v>156</v>
      </c>
      <c r="I265" s="7" t="s">
        <v>61</v>
      </c>
      <c r="J265" s="5">
        <v>50</v>
      </c>
      <c r="K265" s="24" t="s">
        <v>155</v>
      </c>
      <c r="L265" s="5"/>
      <c r="M265" s="5"/>
      <c r="N265" s="5"/>
      <c r="O265" s="5"/>
      <c r="P265" s="5"/>
      <c r="Q265" s="5"/>
      <c r="R265" s="5"/>
      <c r="S265" s="5"/>
      <c r="T265" s="5"/>
      <c r="U265" s="5"/>
      <c r="V265" s="5"/>
      <c r="W265" s="5"/>
      <c r="X265" s="5"/>
      <c r="Y265" s="5"/>
    </row>
    <row r="266" spans="1:25" s="2" customFormat="1" ht="300" x14ac:dyDescent="0.25">
      <c r="A266" s="4">
        <v>150</v>
      </c>
      <c r="B266" s="4"/>
      <c r="C266" s="4"/>
      <c r="D266" s="8" t="s">
        <v>159</v>
      </c>
      <c r="E266" s="8"/>
      <c r="F266" s="7" t="s">
        <v>158</v>
      </c>
      <c r="G266" s="7" t="s">
        <v>157</v>
      </c>
      <c r="H266" s="7" t="s">
        <v>156</v>
      </c>
      <c r="I266" s="7" t="s">
        <v>61</v>
      </c>
      <c r="J266" s="5">
        <v>0</v>
      </c>
      <c r="K266" s="24" t="s">
        <v>155</v>
      </c>
      <c r="L266" s="5"/>
      <c r="M266" s="5"/>
      <c r="N266" s="5"/>
      <c r="O266" s="5"/>
      <c r="P266" s="5"/>
      <c r="Q266" s="5"/>
      <c r="R266" s="5"/>
      <c r="S266" s="5"/>
      <c r="T266" s="5"/>
      <c r="U266" s="5"/>
      <c r="V266" s="5"/>
      <c r="W266" s="5"/>
      <c r="X266" s="5"/>
      <c r="Y266" s="5"/>
    </row>
    <row r="267" spans="1:25" s="16" customFormat="1" ht="34.5" x14ac:dyDescent="0.25">
      <c r="A267" s="19"/>
      <c r="B267" s="19"/>
      <c r="C267" s="20" t="s">
        <v>154</v>
      </c>
      <c r="D267" s="19"/>
      <c r="E267" s="19"/>
      <c r="F267" s="19" t="s">
        <v>153</v>
      </c>
      <c r="G267" s="19"/>
      <c r="H267" s="19"/>
      <c r="I267" s="19"/>
      <c r="J267" s="18">
        <f>AVERAGE(J268,J269,J273,J277,J280)</f>
        <v>73.333333333333343</v>
      </c>
      <c r="K267" s="17"/>
      <c r="L267" s="18"/>
      <c r="M267" s="17"/>
      <c r="N267" s="18"/>
      <c r="O267" s="17"/>
      <c r="P267" s="18"/>
      <c r="Q267" s="17"/>
      <c r="R267" s="18"/>
      <c r="S267" s="17"/>
      <c r="T267" s="18"/>
      <c r="U267" s="17"/>
      <c r="V267" s="18"/>
      <c r="W267" s="17"/>
      <c r="X267" s="18"/>
      <c r="Y267" s="17"/>
    </row>
    <row r="268" spans="1:25" s="2" customFormat="1" ht="213.75" x14ac:dyDescent="0.25">
      <c r="A268" s="4">
        <v>151</v>
      </c>
      <c r="B268" s="4"/>
      <c r="C268" s="4"/>
      <c r="D268" s="8" t="s">
        <v>152</v>
      </c>
      <c r="E268" s="8"/>
      <c r="F268" s="7" t="s">
        <v>151</v>
      </c>
      <c r="G268" s="7" t="s">
        <v>17</v>
      </c>
      <c r="H268" s="7" t="s">
        <v>150</v>
      </c>
      <c r="I268" s="7" t="s">
        <v>61</v>
      </c>
      <c r="J268" s="5">
        <v>50</v>
      </c>
      <c r="K268" s="6" t="s">
        <v>149</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148</v>
      </c>
      <c r="E269" s="21"/>
      <c r="F269" s="21" t="s">
        <v>147</v>
      </c>
      <c r="G269" s="12"/>
      <c r="H269" s="12"/>
      <c r="I269" s="12"/>
      <c r="J269" s="11">
        <f>AVERAGE(J270:J272)</f>
        <v>66.666666666666671</v>
      </c>
      <c r="K269" s="10"/>
      <c r="L269" s="11"/>
      <c r="M269" s="10"/>
      <c r="N269" s="11"/>
      <c r="O269" s="10"/>
      <c r="P269" s="11"/>
      <c r="Q269" s="10"/>
      <c r="R269" s="11"/>
      <c r="S269" s="10"/>
      <c r="T269" s="11"/>
      <c r="U269" s="10"/>
      <c r="V269" s="11"/>
      <c r="W269" s="10"/>
      <c r="X269" s="11"/>
      <c r="Y269" s="10"/>
    </row>
    <row r="270" spans="1:25" s="2" customFormat="1" ht="180" x14ac:dyDescent="0.25">
      <c r="A270" s="4" t="s">
        <v>146</v>
      </c>
      <c r="B270" s="4"/>
      <c r="C270" s="4"/>
      <c r="D270" s="4"/>
      <c r="E270" s="8" t="s">
        <v>136</v>
      </c>
      <c r="F270" s="7" t="s">
        <v>135</v>
      </c>
      <c r="G270" s="7" t="s">
        <v>134</v>
      </c>
      <c r="H270" s="7" t="s">
        <v>74</v>
      </c>
      <c r="I270" s="7" t="s">
        <v>47</v>
      </c>
      <c r="J270" s="5">
        <v>50</v>
      </c>
      <c r="K270" s="6" t="s">
        <v>145</v>
      </c>
      <c r="L270" s="5"/>
      <c r="M270" s="5"/>
      <c r="N270" s="5"/>
      <c r="O270" s="5"/>
      <c r="P270" s="5"/>
      <c r="Q270" s="5"/>
      <c r="R270" s="5"/>
      <c r="S270" s="5"/>
      <c r="T270" s="5"/>
      <c r="U270" s="5"/>
      <c r="V270" s="5"/>
      <c r="W270" s="5"/>
      <c r="X270" s="5"/>
      <c r="Y270" s="5"/>
    </row>
    <row r="271" spans="1:25" s="2" customFormat="1" ht="120" x14ac:dyDescent="0.25">
      <c r="A271" s="4" t="s">
        <v>144</v>
      </c>
      <c r="B271" s="4"/>
      <c r="C271" s="4"/>
      <c r="D271" s="4"/>
      <c r="E271" s="8" t="s">
        <v>131</v>
      </c>
      <c r="F271" s="7" t="s">
        <v>143</v>
      </c>
      <c r="G271" s="7" t="s">
        <v>129</v>
      </c>
      <c r="H271" s="7" t="s">
        <v>128</v>
      </c>
      <c r="I271" s="7" t="s">
        <v>127</v>
      </c>
      <c r="J271" s="5">
        <v>50</v>
      </c>
      <c r="K271" s="6" t="s">
        <v>142</v>
      </c>
      <c r="L271" s="5"/>
      <c r="M271" s="5"/>
      <c r="N271" s="5"/>
      <c r="O271" s="5"/>
      <c r="P271" s="5"/>
      <c r="Q271" s="5"/>
      <c r="R271" s="5"/>
      <c r="S271" s="5"/>
      <c r="T271" s="5"/>
      <c r="U271" s="5"/>
      <c r="V271" s="5"/>
      <c r="W271" s="5"/>
      <c r="X271" s="5"/>
      <c r="Y271" s="5"/>
    </row>
    <row r="272" spans="1:25" s="2" customFormat="1" ht="135" x14ac:dyDescent="0.25">
      <c r="A272" s="4" t="s">
        <v>141</v>
      </c>
      <c r="B272" s="4"/>
      <c r="C272" s="4"/>
      <c r="D272" s="4"/>
      <c r="E272" s="8" t="s">
        <v>124</v>
      </c>
      <c r="F272" s="7" t="s">
        <v>140</v>
      </c>
      <c r="G272" s="7" t="s">
        <v>111</v>
      </c>
      <c r="H272" s="7" t="s">
        <v>110</v>
      </c>
      <c r="I272" s="7" t="s">
        <v>74</v>
      </c>
      <c r="J272" s="5">
        <v>100</v>
      </c>
      <c r="K272" s="6" t="s">
        <v>139</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138</v>
      </c>
      <c r="E273" s="21"/>
      <c r="F273" s="21" t="s">
        <v>138</v>
      </c>
      <c r="G273" s="12"/>
      <c r="H273" s="12"/>
      <c r="I273" s="12"/>
      <c r="J273" s="11">
        <f>AVERAGE(J274:J276)</f>
        <v>100</v>
      </c>
      <c r="K273" s="10"/>
      <c r="L273" s="11"/>
      <c r="M273" s="10"/>
      <c r="N273" s="11"/>
      <c r="O273" s="10"/>
      <c r="P273" s="11"/>
      <c r="Q273" s="10"/>
      <c r="R273" s="11"/>
      <c r="S273" s="10"/>
      <c r="T273" s="11"/>
      <c r="U273" s="10"/>
      <c r="V273" s="11"/>
      <c r="W273" s="10"/>
      <c r="X273" s="11"/>
      <c r="Y273" s="10"/>
    </row>
    <row r="274" spans="1:25" s="2" customFormat="1" ht="281.25" x14ac:dyDescent="0.25">
      <c r="A274" s="4" t="s">
        <v>137</v>
      </c>
      <c r="B274" s="4"/>
      <c r="C274" s="4"/>
      <c r="D274" s="4"/>
      <c r="E274" s="8" t="s">
        <v>136</v>
      </c>
      <c r="F274" s="7" t="s">
        <v>135</v>
      </c>
      <c r="G274" s="7" t="s">
        <v>134</v>
      </c>
      <c r="H274" s="7" t="s">
        <v>74</v>
      </c>
      <c r="I274" s="7" t="s">
        <v>47</v>
      </c>
      <c r="J274" s="5">
        <v>100</v>
      </c>
      <c r="K274" s="6" t="s">
        <v>133</v>
      </c>
      <c r="L274" s="5"/>
      <c r="M274" s="5"/>
      <c r="N274" s="5"/>
      <c r="O274" s="5"/>
      <c r="P274" s="5"/>
      <c r="Q274" s="5"/>
      <c r="R274" s="5"/>
      <c r="S274" s="5"/>
      <c r="T274" s="5"/>
      <c r="U274" s="5"/>
      <c r="V274" s="5"/>
      <c r="W274" s="5"/>
      <c r="X274" s="5"/>
      <c r="Y274" s="5"/>
    </row>
    <row r="275" spans="1:25" s="2" customFormat="1" ht="292.5" x14ac:dyDescent="0.25">
      <c r="A275" s="4" t="s">
        <v>132</v>
      </c>
      <c r="B275" s="4"/>
      <c r="C275" s="4"/>
      <c r="D275" s="4"/>
      <c r="E275" s="8" t="s">
        <v>131</v>
      </c>
      <c r="F275" s="7" t="s">
        <v>130</v>
      </c>
      <c r="G275" s="7" t="s">
        <v>129</v>
      </c>
      <c r="H275" s="7" t="s">
        <v>128</v>
      </c>
      <c r="I275" s="7" t="s">
        <v>127</v>
      </c>
      <c r="J275" s="5">
        <v>100</v>
      </c>
      <c r="K275" s="6" t="s">
        <v>126</v>
      </c>
      <c r="L275" s="5"/>
      <c r="M275" s="5"/>
      <c r="N275" s="5"/>
      <c r="O275" s="5"/>
      <c r="P275" s="5"/>
      <c r="Q275" s="5"/>
      <c r="R275" s="5"/>
      <c r="S275" s="5"/>
      <c r="T275" s="5"/>
      <c r="U275" s="5"/>
      <c r="V275" s="5"/>
      <c r="W275" s="5"/>
      <c r="X275" s="5"/>
      <c r="Y275" s="5"/>
    </row>
    <row r="276" spans="1:25" s="2" customFormat="1" ht="135" x14ac:dyDescent="0.25">
      <c r="A276" s="4" t="s">
        <v>125</v>
      </c>
      <c r="B276" s="4"/>
      <c r="C276" s="4"/>
      <c r="D276" s="4"/>
      <c r="E276" s="8" t="s">
        <v>124</v>
      </c>
      <c r="F276" s="7" t="s">
        <v>123</v>
      </c>
      <c r="G276" s="7" t="s">
        <v>111</v>
      </c>
      <c r="H276" s="7" t="s">
        <v>110</v>
      </c>
      <c r="I276" s="7" t="s">
        <v>74</v>
      </c>
      <c r="J276" s="5">
        <v>100</v>
      </c>
      <c r="K276" s="6"/>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122</v>
      </c>
      <c r="E277" s="23"/>
      <c r="F277" s="21" t="s">
        <v>119</v>
      </c>
      <c r="G277" s="12"/>
      <c r="H277" s="12"/>
      <c r="I277" s="12"/>
      <c r="J277" s="11">
        <f>AVERAGE(J278:J279)</f>
        <v>75</v>
      </c>
      <c r="K277" s="10"/>
      <c r="L277" s="11"/>
      <c r="M277" s="10"/>
      <c r="N277" s="11"/>
      <c r="O277" s="10"/>
      <c r="P277" s="11"/>
      <c r="Q277" s="10"/>
      <c r="R277" s="11"/>
      <c r="S277" s="10"/>
      <c r="T277" s="11"/>
      <c r="U277" s="10"/>
      <c r="V277" s="11"/>
      <c r="W277" s="10"/>
      <c r="X277" s="11"/>
      <c r="Y277" s="10"/>
    </row>
    <row r="278" spans="1:25" s="2" customFormat="1" ht="202.5" x14ac:dyDescent="0.25">
      <c r="A278" s="4" t="s">
        <v>121</v>
      </c>
      <c r="B278" s="4"/>
      <c r="C278" s="4"/>
      <c r="D278" s="4"/>
      <c r="E278" s="8" t="s">
        <v>120</v>
      </c>
      <c r="F278" s="7" t="s">
        <v>119</v>
      </c>
      <c r="G278" s="7" t="s">
        <v>118</v>
      </c>
      <c r="H278" s="7" t="s">
        <v>117</v>
      </c>
      <c r="I278" s="7" t="s">
        <v>116</v>
      </c>
      <c r="J278" s="5">
        <v>100</v>
      </c>
      <c r="K278" s="6" t="s">
        <v>115</v>
      </c>
      <c r="L278" s="5"/>
      <c r="M278" s="5"/>
      <c r="N278" s="5"/>
      <c r="O278" s="5"/>
      <c r="P278" s="5"/>
      <c r="Q278" s="5"/>
      <c r="R278" s="5"/>
      <c r="S278" s="5"/>
      <c r="T278" s="5"/>
      <c r="U278" s="5"/>
      <c r="V278" s="5"/>
      <c r="W278" s="5"/>
      <c r="X278" s="5"/>
      <c r="Y278" s="5"/>
    </row>
    <row r="279" spans="1:25" s="2" customFormat="1" ht="135" x14ac:dyDescent="0.25">
      <c r="A279" s="4" t="s">
        <v>114</v>
      </c>
      <c r="B279" s="4"/>
      <c r="C279" s="4"/>
      <c r="D279" s="4"/>
      <c r="E279" s="8" t="s">
        <v>113</v>
      </c>
      <c r="F279" s="7" t="s">
        <v>112</v>
      </c>
      <c r="G279" s="7" t="s">
        <v>111</v>
      </c>
      <c r="H279" s="7" t="s">
        <v>110</v>
      </c>
      <c r="I279" s="7" t="s">
        <v>74</v>
      </c>
      <c r="J279" s="5">
        <v>50</v>
      </c>
      <c r="K279" s="6" t="s">
        <v>109</v>
      </c>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108</v>
      </c>
      <c r="E280" s="22"/>
      <c r="F280" s="21" t="s">
        <v>108</v>
      </c>
      <c r="G280" s="12"/>
      <c r="H280" s="12"/>
      <c r="I280" s="12"/>
      <c r="J280" s="11">
        <f>AVERAGE(J281:J282)</f>
        <v>75</v>
      </c>
      <c r="K280" s="10"/>
      <c r="L280" s="11"/>
      <c r="M280" s="10"/>
      <c r="N280" s="11"/>
      <c r="O280" s="10"/>
      <c r="P280" s="11"/>
      <c r="Q280" s="10"/>
      <c r="R280" s="11"/>
      <c r="S280" s="10"/>
      <c r="T280" s="11"/>
      <c r="U280" s="10"/>
      <c r="V280" s="11"/>
      <c r="W280" s="10"/>
      <c r="X280" s="11"/>
      <c r="Y280" s="10"/>
    </row>
    <row r="281" spans="1:25" s="2" customFormat="1" ht="191.25" x14ac:dyDescent="0.25">
      <c r="A281" s="4" t="s">
        <v>107</v>
      </c>
      <c r="B281" s="4"/>
      <c r="C281" s="4"/>
      <c r="D281" s="4"/>
      <c r="E281" s="8" t="s">
        <v>106</v>
      </c>
      <c r="F281" s="7" t="s">
        <v>105</v>
      </c>
      <c r="G281" s="7" t="s">
        <v>104</v>
      </c>
      <c r="H281" s="7" t="s">
        <v>103</v>
      </c>
      <c r="I281" s="7" t="s">
        <v>102</v>
      </c>
      <c r="J281" s="5">
        <v>100</v>
      </c>
      <c r="K281" s="6" t="s">
        <v>101</v>
      </c>
      <c r="L281" s="5"/>
      <c r="M281" s="5"/>
      <c r="N281" s="5"/>
      <c r="O281" s="5"/>
      <c r="P281" s="5"/>
      <c r="Q281" s="5"/>
      <c r="R281" s="5"/>
      <c r="S281" s="5"/>
      <c r="T281" s="5"/>
      <c r="U281" s="5"/>
      <c r="V281" s="5"/>
      <c r="W281" s="5"/>
      <c r="X281" s="5"/>
      <c r="Y281" s="5"/>
    </row>
    <row r="282" spans="1:25" s="2" customFormat="1" ht="123.75" x14ac:dyDescent="0.25">
      <c r="A282" s="4" t="s">
        <v>100</v>
      </c>
      <c r="B282" s="4"/>
      <c r="C282" s="4"/>
      <c r="D282" s="4"/>
      <c r="E282" s="8" t="s">
        <v>99</v>
      </c>
      <c r="F282" s="7" t="s">
        <v>98</v>
      </c>
      <c r="G282" s="7" t="s">
        <v>97</v>
      </c>
      <c r="H282" s="7" t="s">
        <v>96</v>
      </c>
      <c r="I282" s="7" t="s">
        <v>95</v>
      </c>
      <c r="J282" s="5">
        <v>50</v>
      </c>
      <c r="K282" s="6" t="s">
        <v>94</v>
      </c>
      <c r="L282" s="5"/>
      <c r="M282" s="5"/>
      <c r="N282" s="5"/>
      <c r="O282" s="5"/>
      <c r="P282" s="5"/>
      <c r="Q282" s="5"/>
      <c r="R282" s="5"/>
      <c r="S282" s="5"/>
      <c r="T282" s="5"/>
      <c r="U282" s="5"/>
      <c r="V282" s="5"/>
      <c r="W282" s="5"/>
      <c r="X282" s="5"/>
      <c r="Y282" s="5"/>
    </row>
    <row r="283" spans="1:25" s="16" customFormat="1" ht="45" x14ac:dyDescent="0.25">
      <c r="A283" s="19"/>
      <c r="B283" s="19"/>
      <c r="C283" s="20" t="s">
        <v>93</v>
      </c>
      <c r="D283" s="19"/>
      <c r="E283" s="19"/>
      <c r="F283" s="19" t="s">
        <v>92</v>
      </c>
      <c r="G283" s="19"/>
      <c r="H283" s="19"/>
      <c r="I283" s="19"/>
      <c r="J283" s="18">
        <f>AVERAGE(J284,J287,J288,J289,J290,J291)</f>
        <v>79.166666666666671</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91</v>
      </c>
      <c r="E284" s="14"/>
      <c r="F284" s="13" t="s">
        <v>91</v>
      </c>
      <c r="G284" s="12"/>
      <c r="H284" s="12"/>
      <c r="I284" s="12"/>
      <c r="J284" s="11">
        <f>AVERAGE(J285:J286)</f>
        <v>100</v>
      </c>
      <c r="K284" s="10"/>
      <c r="L284" s="11"/>
      <c r="M284" s="10"/>
      <c r="N284" s="11"/>
      <c r="O284" s="10"/>
      <c r="P284" s="11"/>
      <c r="Q284" s="10"/>
      <c r="R284" s="11"/>
      <c r="S284" s="10"/>
      <c r="T284" s="11"/>
      <c r="U284" s="10"/>
      <c r="V284" s="11"/>
      <c r="W284" s="10"/>
      <c r="X284" s="11"/>
      <c r="Y284" s="10"/>
    </row>
    <row r="285" spans="1:25" s="2" customFormat="1" ht="247.5" x14ac:dyDescent="0.25">
      <c r="A285" s="4" t="s">
        <v>90</v>
      </c>
      <c r="B285" s="4"/>
      <c r="C285" s="4"/>
      <c r="D285" s="4"/>
      <c r="E285" s="8" t="s">
        <v>89</v>
      </c>
      <c r="F285" s="7" t="s">
        <v>88</v>
      </c>
      <c r="G285" s="7" t="s">
        <v>87</v>
      </c>
      <c r="H285" s="7" t="s">
        <v>86</v>
      </c>
      <c r="I285" s="7" t="s">
        <v>85</v>
      </c>
      <c r="J285" s="5">
        <v>100</v>
      </c>
      <c r="K285" s="6" t="s">
        <v>84</v>
      </c>
      <c r="L285" s="5"/>
      <c r="M285" s="5"/>
      <c r="N285" s="5"/>
      <c r="O285" s="5"/>
      <c r="P285" s="5"/>
      <c r="Q285" s="5"/>
      <c r="R285" s="5"/>
      <c r="S285" s="5"/>
      <c r="T285" s="5"/>
      <c r="U285" s="5"/>
      <c r="V285" s="5"/>
      <c r="W285" s="5"/>
      <c r="X285" s="5"/>
      <c r="Y285" s="5"/>
    </row>
    <row r="286" spans="1:25" s="2" customFormat="1" ht="191.25" x14ac:dyDescent="0.25">
      <c r="A286" s="4" t="s">
        <v>83</v>
      </c>
      <c r="B286" s="4"/>
      <c r="C286" s="4"/>
      <c r="D286" s="4"/>
      <c r="E286" s="8" t="s">
        <v>82</v>
      </c>
      <c r="F286" s="7" t="s">
        <v>81</v>
      </c>
      <c r="G286" s="7" t="s">
        <v>80</v>
      </c>
      <c r="H286" s="7" t="s">
        <v>79</v>
      </c>
      <c r="I286" s="7" t="s">
        <v>78</v>
      </c>
      <c r="J286" s="5">
        <v>100</v>
      </c>
      <c r="K286" s="6" t="s">
        <v>77</v>
      </c>
      <c r="L286" s="5"/>
      <c r="M286" s="5"/>
      <c r="N286" s="5"/>
      <c r="O286" s="5"/>
      <c r="P286" s="5"/>
      <c r="Q286" s="5"/>
      <c r="R286" s="5"/>
      <c r="S286" s="5"/>
      <c r="T286" s="5"/>
      <c r="U286" s="5"/>
      <c r="V286" s="5"/>
      <c r="W286" s="5"/>
      <c r="X286" s="5"/>
      <c r="Y286" s="5"/>
    </row>
    <row r="287" spans="1:25" s="2" customFormat="1" ht="292.5" x14ac:dyDescent="0.25">
      <c r="A287" s="4">
        <v>157</v>
      </c>
      <c r="B287" s="4"/>
      <c r="C287" s="4"/>
      <c r="D287" s="8" t="s">
        <v>76</v>
      </c>
      <c r="E287" s="8"/>
      <c r="F287" s="7" t="s">
        <v>75</v>
      </c>
      <c r="G287" s="7" t="s">
        <v>17</v>
      </c>
      <c r="H287" s="7" t="s">
        <v>74</v>
      </c>
      <c r="I287" s="7" t="s">
        <v>61</v>
      </c>
      <c r="J287" s="5">
        <v>100</v>
      </c>
      <c r="K287" s="6" t="s">
        <v>73</v>
      </c>
      <c r="L287" s="5"/>
      <c r="M287" s="5"/>
      <c r="N287" s="5"/>
      <c r="O287" s="5"/>
      <c r="P287" s="5"/>
      <c r="Q287" s="5"/>
      <c r="R287" s="5"/>
      <c r="S287" s="5"/>
      <c r="T287" s="5"/>
      <c r="U287" s="5"/>
      <c r="V287" s="5"/>
      <c r="W287" s="5"/>
      <c r="X287" s="5"/>
      <c r="Y287" s="5"/>
    </row>
    <row r="288" spans="1:25" s="2" customFormat="1" ht="213.75" x14ac:dyDescent="0.25">
      <c r="A288" s="4">
        <v>158</v>
      </c>
      <c r="B288" s="4"/>
      <c r="C288" s="4"/>
      <c r="D288" s="8" t="s">
        <v>72</v>
      </c>
      <c r="E288" s="8"/>
      <c r="F288" s="7" t="s">
        <v>71</v>
      </c>
      <c r="G288" s="7" t="s">
        <v>63</v>
      </c>
      <c r="H288" s="7" t="s">
        <v>62</v>
      </c>
      <c r="I288" s="7" t="s">
        <v>61</v>
      </c>
      <c r="J288" s="5">
        <v>50</v>
      </c>
      <c r="K288" s="6" t="s">
        <v>70</v>
      </c>
      <c r="L288" s="5"/>
      <c r="M288" s="5"/>
      <c r="N288" s="5"/>
      <c r="O288" s="5"/>
      <c r="P288" s="5"/>
      <c r="Q288" s="5"/>
      <c r="R288" s="5"/>
      <c r="S288" s="5"/>
      <c r="T288" s="5"/>
      <c r="U288" s="5"/>
      <c r="V288" s="5"/>
      <c r="W288" s="5"/>
      <c r="X288" s="5"/>
      <c r="Y288" s="5"/>
    </row>
    <row r="289" spans="1:25" s="2" customFormat="1" ht="330" x14ac:dyDescent="0.25">
      <c r="A289" s="4">
        <v>159</v>
      </c>
      <c r="B289" s="4"/>
      <c r="C289" s="4"/>
      <c r="D289" s="8" t="s">
        <v>69</v>
      </c>
      <c r="E289" s="8"/>
      <c r="F289" s="7" t="s">
        <v>68</v>
      </c>
      <c r="G289" s="7" t="s">
        <v>67</v>
      </c>
      <c r="H289" s="7" t="s">
        <v>34</v>
      </c>
      <c r="I289" s="7" t="s">
        <v>47</v>
      </c>
      <c r="J289" s="5">
        <v>50</v>
      </c>
      <c r="K289" s="6" t="s">
        <v>66</v>
      </c>
      <c r="L289" s="5"/>
      <c r="M289" s="5"/>
      <c r="N289" s="5"/>
      <c r="O289" s="5"/>
      <c r="P289" s="5"/>
      <c r="Q289" s="5"/>
      <c r="R289" s="5"/>
      <c r="S289" s="5"/>
      <c r="T289" s="5"/>
      <c r="U289" s="5"/>
      <c r="V289" s="5"/>
      <c r="W289" s="5"/>
      <c r="X289" s="5"/>
      <c r="Y289" s="5"/>
    </row>
    <row r="290" spans="1:25" s="2" customFormat="1" ht="202.5" x14ac:dyDescent="0.25">
      <c r="A290" s="4">
        <v>160</v>
      </c>
      <c r="B290" s="4"/>
      <c r="C290" s="4"/>
      <c r="D290" s="8" t="s">
        <v>65</v>
      </c>
      <c r="E290" s="8"/>
      <c r="F290" s="7" t="s">
        <v>64</v>
      </c>
      <c r="G290" s="7" t="s">
        <v>63</v>
      </c>
      <c r="H290" s="7" t="s">
        <v>62</v>
      </c>
      <c r="I290" s="7" t="s">
        <v>61</v>
      </c>
      <c r="J290" s="5">
        <v>100</v>
      </c>
      <c r="K290" s="6" t="s">
        <v>60</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59</v>
      </c>
      <c r="E291" s="14"/>
      <c r="F291" s="13" t="s">
        <v>59</v>
      </c>
      <c r="G291" s="12"/>
      <c r="H291" s="12"/>
      <c r="I291" s="12"/>
      <c r="J291" s="11">
        <f>AVERAGE(J292:J293)</f>
        <v>75</v>
      </c>
      <c r="K291" s="10"/>
      <c r="L291" s="11"/>
      <c r="M291" s="10"/>
      <c r="N291" s="11"/>
      <c r="O291" s="10"/>
      <c r="P291" s="11"/>
      <c r="Q291" s="10"/>
      <c r="R291" s="11"/>
      <c r="S291" s="10"/>
      <c r="T291" s="11"/>
      <c r="U291" s="10"/>
      <c r="V291" s="11"/>
      <c r="W291" s="10"/>
      <c r="X291" s="11"/>
      <c r="Y291" s="10"/>
    </row>
    <row r="292" spans="1:25" s="2" customFormat="1" ht="105" x14ac:dyDescent="0.25">
      <c r="A292" s="4" t="s">
        <v>58</v>
      </c>
      <c r="B292" s="4"/>
      <c r="C292" s="4"/>
      <c r="D292" s="4"/>
      <c r="E292" s="8" t="s">
        <v>57</v>
      </c>
      <c r="F292" s="7" t="s">
        <v>56</v>
      </c>
      <c r="G292" s="7" t="s">
        <v>55</v>
      </c>
      <c r="H292" s="7" t="s">
        <v>54</v>
      </c>
      <c r="I292" s="7" t="s">
        <v>53</v>
      </c>
      <c r="J292" s="5">
        <v>50</v>
      </c>
      <c r="K292" s="6" t="s">
        <v>52</v>
      </c>
      <c r="L292" s="5"/>
      <c r="M292" s="5"/>
      <c r="N292" s="5"/>
      <c r="O292" s="5"/>
      <c r="P292" s="5"/>
      <c r="Q292" s="5"/>
      <c r="R292" s="5"/>
      <c r="S292" s="5"/>
      <c r="T292" s="5"/>
      <c r="U292" s="5"/>
      <c r="V292" s="5"/>
      <c r="W292" s="5"/>
      <c r="X292" s="5"/>
      <c r="Y292" s="5"/>
    </row>
    <row r="293" spans="1:25" s="2" customFormat="1" ht="225" x14ac:dyDescent="0.25">
      <c r="A293" s="4" t="s">
        <v>51</v>
      </c>
      <c r="B293" s="4"/>
      <c r="C293" s="4"/>
      <c r="D293" s="4"/>
      <c r="E293" s="8" t="s">
        <v>50</v>
      </c>
      <c r="F293" s="7" t="s">
        <v>49</v>
      </c>
      <c r="G293" s="7" t="s">
        <v>48</v>
      </c>
      <c r="H293" s="7" t="s">
        <v>34</v>
      </c>
      <c r="I293" s="7" t="s">
        <v>47</v>
      </c>
      <c r="J293" s="5">
        <v>100</v>
      </c>
      <c r="K293" s="6" t="s">
        <v>46</v>
      </c>
      <c r="L293" s="5"/>
      <c r="M293" s="5"/>
      <c r="N293" s="5"/>
      <c r="O293" s="5"/>
      <c r="P293" s="5"/>
      <c r="Q293" s="5"/>
      <c r="R293" s="5"/>
      <c r="S293" s="5"/>
      <c r="T293" s="5"/>
      <c r="U293" s="5"/>
      <c r="V293" s="5"/>
      <c r="W293" s="5"/>
      <c r="X293" s="5"/>
      <c r="Y293" s="5"/>
    </row>
    <row r="294" spans="1:25" s="16" customFormat="1" ht="45" x14ac:dyDescent="0.25">
      <c r="A294" s="19"/>
      <c r="B294" s="19"/>
      <c r="C294" s="20" t="s">
        <v>45</v>
      </c>
      <c r="D294" s="19"/>
      <c r="E294" s="19"/>
      <c r="F294" s="19" t="s">
        <v>44</v>
      </c>
      <c r="G294" s="19"/>
      <c r="H294" s="19"/>
      <c r="I294" s="19"/>
      <c r="J294" s="18">
        <f>AVERAGE(J295:J300)</f>
        <v>79.166666666666671</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281.25" x14ac:dyDescent="0.25">
      <c r="A295" s="4">
        <v>162</v>
      </c>
      <c r="B295" s="4"/>
      <c r="C295" s="4"/>
      <c r="D295" s="8" t="s">
        <v>43</v>
      </c>
      <c r="E295" s="8"/>
      <c r="F295" s="7" t="s">
        <v>42</v>
      </c>
      <c r="G295" s="7" t="s">
        <v>41</v>
      </c>
      <c r="H295" s="7" t="s">
        <v>40</v>
      </c>
      <c r="I295" s="7" t="s">
        <v>39</v>
      </c>
      <c r="J295" s="5">
        <v>100</v>
      </c>
      <c r="K295" s="6" t="s">
        <v>38</v>
      </c>
      <c r="L295" s="5"/>
      <c r="M295" s="5"/>
      <c r="N295" s="5"/>
      <c r="O295" s="5"/>
      <c r="P295" s="5"/>
      <c r="Q295" s="5"/>
      <c r="R295" s="5"/>
      <c r="S295" s="5"/>
      <c r="T295" s="5"/>
      <c r="U295" s="5"/>
      <c r="V295" s="5"/>
      <c r="W295" s="5"/>
      <c r="X295" s="5"/>
      <c r="Y295" s="5"/>
    </row>
    <row r="296" spans="1:25" s="2" customFormat="1" ht="240" x14ac:dyDescent="0.25">
      <c r="A296" s="4">
        <v>163</v>
      </c>
      <c r="B296" s="4"/>
      <c r="C296" s="4"/>
      <c r="D296" s="8" t="s">
        <v>37</v>
      </c>
      <c r="E296" s="8"/>
      <c r="F296" s="7" t="s">
        <v>36</v>
      </c>
      <c r="G296" s="7" t="s">
        <v>35</v>
      </c>
      <c r="H296" s="7" t="s">
        <v>34</v>
      </c>
      <c r="I296" s="7" t="s">
        <v>33</v>
      </c>
      <c r="J296" s="5">
        <v>100</v>
      </c>
      <c r="K296" s="6" t="s">
        <v>32</v>
      </c>
      <c r="L296" s="5"/>
      <c r="M296" s="5"/>
      <c r="N296" s="5"/>
      <c r="O296" s="5"/>
      <c r="P296" s="5"/>
      <c r="Q296" s="5"/>
      <c r="R296" s="5"/>
      <c r="S296" s="5"/>
      <c r="T296" s="5"/>
      <c r="U296" s="5"/>
      <c r="V296" s="5"/>
      <c r="W296" s="5"/>
      <c r="X296" s="5"/>
      <c r="Y296" s="5"/>
    </row>
    <row r="297" spans="1:25" s="2" customFormat="1" ht="90" x14ac:dyDescent="0.25">
      <c r="A297" s="4">
        <v>164</v>
      </c>
      <c r="B297" s="4"/>
      <c r="C297" s="4"/>
      <c r="D297" s="8" t="s">
        <v>31</v>
      </c>
      <c r="E297" s="8"/>
      <c r="F297" s="7" t="s">
        <v>30</v>
      </c>
      <c r="G297" s="7" t="s">
        <v>29</v>
      </c>
      <c r="H297" s="7" t="s">
        <v>28</v>
      </c>
      <c r="I297" s="7" t="s">
        <v>27</v>
      </c>
      <c r="J297" s="5">
        <v>50</v>
      </c>
      <c r="K297" s="6" t="s">
        <v>26</v>
      </c>
      <c r="L297" s="5"/>
      <c r="M297" s="5"/>
      <c r="N297" s="5"/>
      <c r="O297" s="5"/>
      <c r="P297" s="5"/>
      <c r="Q297" s="5"/>
      <c r="R297" s="5"/>
      <c r="S297" s="5"/>
      <c r="T297" s="5"/>
      <c r="U297" s="5"/>
      <c r="V297" s="5"/>
      <c r="W297" s="5"/>
      <c r="X297" s="5"/>
      <c r="Y297" s="5"/>
    </row>
    <row r="298" spans="1:25" s="2" customFormat="1" ht="135" x14ac:dyDescent="0.25">
      <c r="A298" s="4">
        <v>165</v>
      </c>
      <c r="B298" s="4"/>
      <c r="C298" s="4"/>
      <c r="D298" s="8" t="s">
        <v>25</v>
      </c>
      <c r="E298" s="8"/>
      <c r="F298" s="7" t="s">
        <v>24</v>
      </c>
      <c r="G298" s="7" t="s">
        <v>23</v>
      </c>
      <c r="H298" s="7" t="s">
        <v>22</v>
      </c>
      <c r="I298" s="7" t="s">
        <v>21</v>
      </c>
      <c r="J298" s="5">
        <v>100</v>
      </c>
      <c r="K298" s="6" t="s">
        <v>20</v>
      </c>
      <c r="L298" s="5"/>
      <c r="M298" s="5"/>
      <c r="N298" s="5"/>
      <c r="O298" s="5"/>
      <c r="P298" s="5"/>
      <c r="Q298" s="5"/>
      <c r="R298" s="5"/>
      <c r="S298" s="5"/>
      <c r="T298" s="5"/>
      <c r="U298" s="5"/>
      <c r="V298" s="5"/>
      <c r="W298" s="5"/>
      <c r="X298" s="5"/>
      <c r="Y298" s="5"/>
    </row>
    <row r="299" spans="1:25" s="2" customFormat="1" ht="213.75" x14ac:dyDescent="0.25">
      <c r="A299" s="4">
        <v>166</v>
      </c>
      <c r="B299" s="4"/>
      <c r="C299" s="4"/>
      <c r="D299" s="8" t="s">
        <v>19</v>
      </c>
      <c r="E299" s="8"/>
      <c r="F299" s="7" t="s">
        <v>18</v>
      </c>
      <c r="G299" s="7" t="s">
        <v>17</v>
      </c>
      <c r="H299" s="7" t="s">
        <v>16</v>
      </c>
      <c r="I299" s="7" t="s">
        <v>15</v>
      </c>
      <c r="J299" s="5">
        <v>50</v>
      </c>
      <c r="K299" s="6" t="s">
        <v>14</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13</v>
      </c>
      <c r="E300" s="14"/>
      <c r="F300" s="13" t="s">
        <v>13</v>
      </c>
      <c r="G300" s="12"/>
      <c r="H300" s="12"/>
      <c r="I300" s="12"/>
      <c r="J300" s="11">
        <f>AVERAGE(J301:J302)</f>
        <v>75</v>
      </c>
      <c r="K300" s="10"/>
      <c r="L300" s="11"/>
      <c r="M300" s="10"/>
      <c r="N300" s="11"/>
      <c r="O300" s="10"/>
      <c r="P300" s="11"/>
      <c r="Q300" s="10"/>
      <c r="R300" s="11"/>
      <c r="S300" s="10"/>
      <c r="T300" s="11"/>
      <c r="U300" s="10"/>
      <c r="V300" s="11"/>
      <c r="W300" s="10"/>
      <c r="X300" s="11"/>
      <c r="Y300" s="10"/>
    </row>
    <row r="301" spans="1:25" s="2" customFormat="1" ht="330" x14ac:dyDescent="0.25">
      <c r="A301" s="4" t="s">
        <v>12</v>
      </c>
      <c r="B301" s="4"/>
      <c r="C301" s="4"/>
      <c r="D301" s="4"/>
      <c r="E301" s="8" t="s">
        <v>11</v>
      </c>
      <c r="F301" s="7" t="s">
        <v>10</v>
      </c>
      <c r="G301" s="7" t="s">
        <v>9</v>
      </c>
      <c r="H301" s="7" t="s">
        <v>2</v>
      </c>
      <c r="I301" s="7" t="s">
        <v>8</v>
      </c>
      <c r="J301" s="5">
        <v>100</v>
      </c>
      <c r="K301" s="6" t="s">
        <v>7</v>
      </c>
      <c r="L301" s="5"/>
      <c r="M301" s="5"/>
      <c r="N301" s="5"/>
      <c r="O301" s="5"/>
      <c r="P301" s="5"/>
      <c r="Q301" s="5"/>
      <c r="R301" s="5"/>
      <c r="S301" s="5"/>
      <c r="T301" s="5"/>
      <c r="U301" s="5"/>
      <c r="V301" s="5"/>
      <c r="W301" s="5"/>
      <c r="X301" s="5"/>
      <c r="Y301" s="5"/>
    </row>
    <row r="302" spans="1:25" s="2" customFormat="1" ht="120" x14ac:dyDescent="0.25">
      <c r="A302" s="4" t="s">
        <v>6</v>
      </c>
      <c r="B302" s="4"/>
      <c r="C302" s="4"/>
      <c r="D302" s="4"/>
      <c r="E302" s="8" t="s">
        <v>5</v>
      </c>
      <c r="F302" s="7" t="s">
        <v>4</v>
      </c>
      <c r="G302" s="7" t="s">
        <v>3</v>
      </c>
      <c r="H302" s="7" t="s">
        <v>2</v>
      </c>
      <c r="I302" s="7" t="s">
        <v>1</v>
      </c>
      <c r="J302" s="5">
        <v>50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US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2015-06-04T11:50:55Z</dcterms:created>
  <dcterms:modified xsi:type="dcterms:W3CDTF">2015-06-04T13:34:34Z</dcterms:modified>
</cp:coreProperties>
</file>