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45" windowWidth="18915" windowHeight="11820"/>
  </bookViews>
  <sheets>
    <sheet name="UK" sheetId="1" r:id="rId1"/>
  </sheets>
  <calcPr calcId="145621"/>
</workbook>
</file>

<file path=xl/calcChain.xml><?xml version="1.0" encoding="utf-8"?>
<calcChain xmlns="http://schemas.openxmlformats.org/spreadsheetml/2006/main">
  <c r="J6" i="1" l="1"/>
  <c r="J5" i="1" s="1"/>
  <c r="L6" i="1"/>
  <c r="L5" i="1" s="1"/>
  <c r="N6" i="1"/>
  <c r="N5" i="1" s="1"/>
  <c r="P6" i="1"/>
  <c r="P5" i="1" s="1"/>
  <c r="R6" i="1"/>
  <c r="R5" i="1" s="1"/>
  <c r="T6" i="1"/>
  <c r="T5" i="1" s="1"/>
  <c r="V6" i="1"/>
  <c r="V5" i="1" s="1"/>
  <c r="X6" i="1"/>
  <c r="X5" i="1" s="1"/>
  <c r="J12" i="1"/>
  <c r="L12" i="1"/>
  <c r="N12" i="1"/>
  <c r="P12" i="1"/>
  <c r="R12" i="1"/>
  <c r="T12" i="1"/>
  <c r="V12" i="1"/>
  <c r="X12" i="1"/>
  <c r="J19" i="1"/>
  <c r="L19" i="1"/>
  <c r="N19" i="1"/>
  <c r="P19" i="1"/>
  <c r="R19" i="1"/>
  <c r="T19" i="1"/>
  <c r="V19" i="1"/>
  <c r="X19" i="1"/>
  <c r="J25" i="1"/>
  <c r="L25" i="1"/>
  <c r="N25" i="1"/>
  <c r="P25" i="1"/>
  <c r="R25" i="1"/>
  <c r="T25" i="1"/>
  <c r="V25" i="1"/>
  <c r="X25" i="1"/>
  <c r="J35" i="1"/>
  <c r="J31" i="1" s="1"/>
  <c r="L35" i="1"/>
  <c r="L31" i="1" s="1"/>
  <c r="N35" i="1"/>
  <c r="N31" i="1" s="1"/>
  <c r="P35" i="1"/>
  <c r="P31" i="1" s="1"/>
  <c r="R35" i="1"/>
  <c r="R31" i="1" s="1"/>
  <c r="T35" i="1"/>
  <c r="T31" i="1" s="1"/>
  <c r="V35" i="1"/>
  <c r="V31" i="1" s="1"/>
  <c r="X35" i="1"/>
  <c r="X31" i="1" s="1"/>
  <c r="J42" i="1"/>
  <c r="J41" i="1" s="1"/>
  <c r="L42" i="1"/>
  <c r="L41" i="1" s="1"/>
  <c r="N42" i="1"/>
  <c r="N41" i="1" s="1"/>
  <c r="P42" i="1"/>
  <c r="P41" i="1" s="1"/>
  <c r="R42" i="1"/>
  <c r="R41" i="1" s="1"/>
  <c r="T42" i="1"/>
  <c r="T41" i="1" s="1"/>
  <c r="V42" i="1"/>
  <c r="V41" i="1" s="1"/>
  <c r="X42" i="1"/>
  <c r="X41" i="1" s="1"/>
  <c r="J49" i="1"/>
  <c r="L49" i="1"/>
  <c r="N49" i="1"/>
  <c r="P49" i="1"/>
  <c r="R49" i="1"/>
  <c r="T49" i="1"/>
  <c r="V49" i="1"/>
  <c r="X49" i="1"/>
  <c r="J60" i="1"/>
  <c r="L60" i="1"/>
  <c r="N60" i="1"/>
  <c r="P60" i="1"/>
  <c r="R60" i="1"/>
  <c r="T60" i="1"/>
  <c r="V60" i="1"/>
  <c r="X60" i="1"/>
  <c r="J66" i="1"/>
  <c r="L66" i="1"/>
  <c r="N66" i="1"/>
  <c r="P66" i="1"/>
  <c r="R66" i="1"/>
  <c r="T66" i="1"/>
  <c r="V66" i="1"/>
  <c r="X66" i="1"/>
  <c r="T73" i="1"/>
  <c r="J74" i="1"/>
  <c r="L74" i="1"/>
  <c r="N74" i="1"/>
  <c r="N73" i="1" s="1"/>
  <c r="P74" i="1"/>
  <c r="P73" i="1" s="1"/>
  <c r="R74" i="1"/>
  <c r="T74" i="1"/>
  <c r="J81" i="1"/>
  <c r="J73" i="1" s="1"/>
  <c r="L81" i="1"/>
  <c r="L73" i="1" s="1"/>
  <c r="R81" i="1"/>
  <c r="T81" i="1"/>
  <c r="J83" i="1"/>
  <c r="L83" i="1"/>
  <c r="N83" i="1"/>
  <c r="N81" i="1" s="1"/>
  <c r="P83" i="1"/>
  <c r="P81" i="1" s="1"/>
  <c r="R83" i="1"/>
  <c r="T83" i="1"/>
  <c r="T90" i="1"/>
  <c r="J91" i="1"/>
  <c r="L91" i="1"/>
  <c r="N91" i="1"/>
  <c r="N90" i="1" s="1"/>
  <c r="P91" i="1"/>
  <c r="P90" i="1" s="1"/>
  <c r="R91" i="1"/>
  <c r="T91" i="1"/>
  <c r="J94" i="1"/>
  <c r="J90" i="1" s="1"/>
  <c r="L94" i="1"/>
  <c r="L90" i="1" s="1"/>
  <c r="N94" i="1"/>
  <c r="P94" i="1"/>
  <c r="R94" i="1"/>
  <c r="R90" i="1" s="1"/>
  <c r="T94" i="1"/>
  <c r="J100" i="1"/>
  <c r="L100" i="1"/>
  <c r="N100" i="1"/>
  <c r="P100" i="1"/>
  <c r="R100" i="1"/>
  <c r="T100" i="1"/>
  <c r="J107" i="1"/>
  <c r="L107" i="1"/>
  <c r="N107" i="1"/>
  <c r="P107" i="1"/>
  <c r="R107" i="1"/>
  <c r="T107" i="1"/>
  <c r="V107" i="1"/>
  <c r="X107" i="1"/>
  <c r="J112" i="1"/>
  <c r="L112" i="1"/>
  <c r="N112" i="1"/>
  <c r="P112" i="1"/>
  <c r="R112" i="1"/>
  <c r="T112" i="1"/>
  <c r="V112" i="1"/>
  <c r="X112" i="1"/>
  <c r="J116" i="1"/>
  <c r="J115" i="1" s="1"/>
  <c r="L116" i="1"/>
  <c r="L115" i="1" s="1"/>
  <c r="N116" i="1"/>
  <c r="N115" i="1" s="1"/>
  <c r="P116" i="1"/>
  <c r="P115" i="1" s="1"/>
  <c r="R116" i="1"/>
  <c r="R115" i="1" s="1"/>
  <c r="T116" i="1"/>
  <c r="T115" i="1" s="1"/>
  <c r="V116" i="1"/>
  <c r="V115" i="1" s="1"/>
  <c r="X116" i="1"/>
  <c r="X115" i="1" s="1"/>
  <c r="J122" i="1"/>
  <c r="L122" i="1"/>
  <c r="N122" i="1"/>
  <c r="P122" i="1"/>
  <c r="R122" i="1"/>
  <c r="T122" i="1"/>
  <c r="V122" i="1"/>
  <c r="X122" i="1"/>
  <c r="J128" i="1"/>
  <c r="L128" i="1"/>
  <c r="N128" i="1"/>
  <c r="P128" i="1"/>
  <c r="R128" i="1"/>
  <c r="T128" i="1"/>
  <c r="V128" i="1"/>
  <c r="X128" i="1"/>
  <c r="J134" i="1"/>
  <c r="L134" i="1"/>
  <c r="N134" i="1"/>
  <c r="P134" i="1"/>
  <c r="R134" i="1"/>
  <c r="T134" i="1"/>
  <c r="V134" i="1"/>
  <c r="X134" i="1"/>
  <c r="J140" i="1"/>
  <c r="L140" i="1"/>
  <c r="N140" i="1"/>
  <c r="P140" i="1"/>
  <c r="R140" i="1"/>
  <c r="T140" i="1"/>
  <c r="V140" i="1"/>
  <c r="X140" i="1"/>
  <c r="J147" i="1"/>
  <c r="L147" i="1"/>
  <c r="N147" i="1"/>
  <c r="P147" i="1"/>
  <c r="R147" i="1"/>
  <c r="T147" i="1"/>
  <c r="V147" i="1"/>
  <c r="X147" i="1"/>
  <c r="J153" i="1"/>
  <c r="J152" i="1" s="1"/>
  <c r="L153" i="1"/>
  <c r="L152" i="1" s="1"/>
  <c r="N153" i="1"/>
  <c r="N152" i="1" s="1"/>
  <c r="P153" i="1"/>
  <c r="P152" i="1" s="1"/>
  <c r="R153" i="1"/>
  <c r="R152" i="1" s="1"/>
  <c r="T153" i="1"/>
  <c r="T152" i="1" s="1"/>
  <c r="V153" i="1"/>
  <c r="V152" i="1" s="1"/>
  <c r="X153" i="1"/>
  <c r="X152" i="1" s="1"/>
  <c r="J163" i="1"/>
  <c r="L163" i="1"/>
  <c r="N163" i="1"/>
  <c r="P163" i="1"/>
  <c r="R163" i="1"/>
  <c r="T163" i="1"/>
  <c r="V163" i="1"/>
  <c r="X163" i="1"/>
  <c r="J172" i="1"/>
  <c r="L172" i="1"/>
  <c r="N172" i="1"/>
  <c r="P172" i="1"/>
  <c r="R172" i="1"/>
  <c r="T172" i="1"/>
  <c r="V172" i="1"/>
  <c r="X172" i="1"/>
  <c r="J181" i="1"/>
  <c r="J177" i="1" s="1"/>
  <c r="L181" i="1"/>
  <c r="L177" i="1" s="1"/>
  <c r="N181" i="1"/>
  <c r="N177" i="1" s="1"/>
  <c r="P181" i="1"/>
  <c r="P177" i="1" s="1"/>
  <c r="R181" i="1"/>
  <c r="R177" i="1" s="1"/>
  <c r="T181" i="1"/>
  <c r="T177" i="1" s="1"/>
  <c r="V181" i="1"/>
  <c r="V177" i="1" s="1"/>
  <c r="X181" i="1"/>
  <c r="X177" i="1" s="1"/>
  <c r="J187" i="1"/>
  <c r="J186" i="1" s="1"/>
  <c r="L187" i="1"/>
  <c r="N187" i="1"/>
  <c r="N186" i="1" s="1"/>
  <c r="P187" i="1"/>
  <c r="P186" i="1" s="1"/>
  <c r="R187" i="1"/>
  <c r="R186" i="1" s="1"/>
  <c r="T187" i="1"/>
  <c r="V187" i="1"/>
  <c r="V186" i="1" s="1"/>
  <c r="X187" i="1"/>
  <c r="X186" i="1" s="1"/>
  <c r="J193" i="1"/>
  <c r="L193" i="1"/>
  <c r="N193" i="1"/>
  <c r="P193" i="1"/>
  <c r="R193" i="1"/>
  <c r="T193" i="1"/>
  <c r="V193" i="1"/>
  <c r="X193" i="1"/>
  <c r="J208" i="1"/>
  <c r="J203" i="1" s="1"/>
  <c r="L208" i="1"/>
  <c r="L203" i="1" s="1"/>
  <c r="N208" i="1"/>
  <c r="N203" i="1" s="1"/>
  <c r="P208" i="1"/>
  <c r="P203" i="1" s="1"/>
  <c r="R208" i="1"/>
  <c r="R203" i="1" s="1"/>
  <c r="T208" i="1"/>
  <c r="T203" i="1" s="1"/>
  <c r="V208" i="1"/>
  <c r="V203" i="1" s="1"/>
  <c r="X208" i="1"/>
  <c r="X203" i="1" s="1"/>
  <c r="L212" i="1"/>
  <c r="T212" i="1"/>
  <c r="J213" i="1"/>
  <c r="J212" i="1" s="1"/>
  <c r="L213" i="1"/>
  <c r="N213" i="1"/>
  <c r="N212" i="1" s="1"/>
  <c r="P213" i="1"/>
  <c r="P212" i="1" s="1"/>
  <c r="R213" i="1"/>
  <c r="R212" i="1" s="1"/>
  <c r="T213" i="1"/>
  <c r="V213" i="1"/>
  <c r="V212" i="1" s="1"/>
  <c r="X213" i="1"/>
  <c r="X212" i="1" s="1"/>
  <c r="J218" i="1"/>
  <c r="J217" i="1" s="1"/>
  <c r="L218" i="1"/>
  <c r="L217" i="1" s="1"/>
  <c r="N218" i="1"/>
  <c r="N217" i="1" s="1"/>
  <c r="P218" i="1"/>
  <c r="P217" i="1" s="1"/>
  <c r="R218" i="1"/>
  <c r="R217" i="1" s="1"/>
  <c r="T218" i="1"/>
  <c r="T217" i="1" s="1"/>
  <c r="V218" i="1"/>
  <c r="V217" i="1" s="1"/>
  <c r="X218" i="1"/>
  <c r="X217" i="1" s="1"/>
  <c r="J225" i="1"/>
  <c r="L225" i="1"/>
  <c r="N225" i="1"/>
  <c r="P225" i="1"/>
  <c r="R225" i="1"/>
  <c r="T225" i="1"/>
  <c r="V225" i="1"/>
  <c r="X225" i="1"/>
  <c r="J231" i="1"/>
  <c r="L231" i="1"/>
  <c r="N231" i="1"/>
  <c r="P231" i="1"/>
  <c r="R231" i="1"/>
  <c r="T231" i="1"/>
  <c r="V231" i="1"/>
  <c r="X231" i="1"/>
  <c r="J240" i="1"/>
  <c r="L240" i="1"/>
  <c r="N240" i="1"/>
  <c r="P240" i="1"/>
  <c r="R240" i="1"/>
  <c r="T240" i="1"/>
  <c r="V240" i="1"/>
  <c r="X240" i="1"/>
  <c r="L251" i="1"/>
  <c r="L250" i="1" s="1"/>
  <c r="J252" i="1"/>
  <c r="J251" i="1" s="1"/>
  <c r="L252" i="1"/>
  <c r="J256" i="1"/>
  <c r="L256" i="1"/>
  <c r="T256" i="1"/>
  <c r="T252" i="1" s="1"/>
  <c r="J260" i="1"/>
  <c r="L260" i="1"/>
  <c r="N260" i="1"/>
  <c r="N256" i="1" s="1"/>
  <c r="P260" i="1"/>
  <c r="P256" i="1" s="1"/>
  <c r="R260" i="1"/>
  <c r="R256" i="1" s="1"/>
  <c r="T260" i="1"/>
  <c r="V260" i="1"/>
  <c r="V256" i="1" s="1"/>
  <c r="X260" i="1"/>
  <c r="X256" i="1" s="1"/>
  <c r="J269" i="1"/>
  <c r="J267" i="1" s="1"/>
  <c r="J273" i="1"/>
  <c r="J277" i="1"/>
  <c r="J280" i="1"/>
  <c r="P283" i="1"/>
  <c r="R283" i="1"/>
  <c r="X283" i="1"/>
  <c r="J284" i="1"/>
  <c r="J283" i="1" s="1"/>
  <c r="J291" i="1"/>
  <c r="L294" i="1"/>
  <c r="L283" i="1" s="1"/>
  <c r="N294" i="1"/>
  <c r="N283" i="1" s="1"/>
  <c r="P294" i="1"/>
  <c r="R294" i="1"/>
  <c r="T294" i="1"/>
  <c r="T283" i="1" s="1"/>
  <c r="V294" i="1"/>
  <c r="V283" i="1" s="1"/>
  <c r="X294" i="1"/>
  <c r="J300" i="1"/>
  <c r="J294" i="1" s="1"/>
  <c r="P251" i="1" l="1"/>
  <c r="P250" i="1" s="1"/>
  <c r="P252" i="1"/>
  <c r="P176" i="1"/>
  <c r="P146" i="1"/>
  <c r="X106" i="1"/>
  <c r="P106" i="1"/>
  <c r="X30" i="1"/>
  <c r="X4" i="1" s="1"/>
  <c r="P30" i="1"/>
  <c r="P4" i="1" s="1"/>
  <c r="V251" i="1"/>
  <c r="V250" i="1" s="1"/>
  <c r="V252" i="1"/>
  <c r="N251" i="1"/>
  <c r="N250" i="1" s="1"/>
  <c r="N252" i="1"/>
  <c r="J250" i="1"/>
  <c r="V176" i="1"/>
  <c r="N176" i="1"/>
  <c r="V146" i="1"/>
  <c r="N146" i="1"/>
  <c r="V106" i="1"/>
  <c r="N106" i="1"/>
  <c r="V30" i="1"/>
  <c r="V4" i="1" s="1"/>
  <c r="N30" i="1"/>
  <c r="N4" i="1" s="1"/>
  <c r="T251" i="1"/>
  <c r="T250" i="1" s="1"/>
  <c r="T186" i="1"/>
  <c r="L186" i="1"/>
  <c r="T176" i="1"/>
  <c r="L176" i="1"/>
  <c r="T146" i="1"/>
  <c r="L146" i="1"/>
  <c r="T106" i="1"/>
  <c r="L106" i="1"/>
  <c r="R73" i="1"/>
  <c r="T30" i="1"/>
  <c r="L30" i="1"/>
  <c r="L4" i="1" s="1"/>
  <c r="T4" i="1"/>
  <c r="X251" i="1"/>
  <c r="X250" i="1" s="1"/>
  <c r="X252" i="1"/>
  <c r="X176" i="1"/>
  <c r="X146" i="1"/>
  <c r="R251" i="1"/>
  <c r="R250" i="1" s="1"/>
  <c r="R252" i="1"/>
  <c r="R176" i="1"/>
  <c r="J176" i="1"/>
  <c r="R146" i="1"/>
  <c r="J146" i="1"/>
  <c r="R106" i="1"/>
  <c r="J106" i="1"/>
  <c r="R30" i="1"/>
  <c r="R2" i="1" s="1"/>
  <c r="J30" i="1"/>
  <c r="J3" i="1" s="1"/>
  <c r="J4" i="1" l="1"/>
  <c r="N2" i="1"/>
  <c r="P2" i="1"/>
  <c r="R4" i="1"/>
  <c r="L2" i="1"/>
  <c r="J2" i="1"/>
</calcChain>
</file>

<file path=xl/sharedStrings.xml><?xml version="1.0" encoding="utf-8"?>
<sst xmlns="http://schemas.openxmlformats.org/spreadsheetml/2006/main" count="1731" uniqueCount="1245">
  <si>
    <t xml:space="preserve">Note also that when Parliamentary groups (e.g. ‘APPGs’) are investigating specific issues, many groups including migrant rights groups, take an active part in lobbying and presenting evidence.
Maternity Action was very active in relation to migrant women’s health especially following two reports on maternal mortality / morbidity (CEMACH, CEMACE) when migrants women turned out to be particularly vuilnerable, and the NICE issued specific guidelines on this risk factor.
</t>
  </si>
  <si>
    <t>Immigrant organisations are not explicitly consulted on health policy.</t>
  </si>
  <si>
    <t>Through ad hoc cooperation (e.g. during consultations on new health strategy or law or through projects)</t>
  </si>
  <si>
    <t>Through structural cooperation (e.g. involvement in advisory body or regular review of health legislation, services, and outcomes)</t>
  </si>
  <si>
    <t xml:space="preserve">Migrants’ contribution to health policymaking at national or regional level
How do migrant stakeholders (e.g. NGO’s and CSO’s) participate in national policymaking affecting their health?
</t>
  </si>
  <si>
    <t>b. Involvement of migrant stakeholders</t>
  </si>
  <si>
    <t>167b</t>
  </si>
  <si>
    <t xml:space="preserve">This is a bit complicated as MIGRANT bodies have no status in this, but ‘ethnicity’ groups do have some standing – notably the Race Equality Foundation (REF - www.raceequalityfoundation.org.uk/  ) has a contract with Department of Health (largely concerned with social support but some health care issues) , and other bodies such as Afiya Trust, Runnymede Trust etc may be asked to contribute to specific consultations, but will usually be ignored when regarding ‘migration’ issues, although when ‘race equality’ concerns are raised, there is more scope for discussion.  Nearly all the previously operative specialist ‘centres of excellence’ (academic/ clinical) have been closed down or merged into mainstream bodies, and have less focus.  The NHE Employers have a strategic Forum which has some representatives of diversity NGOs, and the NHS Equality &amp; Diversity Council is also populated with representatives of a selection of minority ethnic NGOs, but have little formal influence on the direction of policy, and are not widely known, although quite active, more in the field of employment than service delivery at present.
There are many migrant rights (etc) charities/ Third Sector bodies which are active nationally and locally e.g. www.migrantsrights.org.uk – see Narrative report for a selection. 
Note also that there are a series of regional ‘Strategic Migration Partnerships’ funded by the Home Office, whose primary interest is in labour market and community social cohesion, but some of which (about 3 of the 12) have active committees dealing with health issues. These SMPs include migrant organisations, local authorities, police, employer groups etc, and some health. Some appear to be dormant – the initiative dates to 1997, but is little known in general.)
</t>
  </si>
  <si>
    <t>None</t>
  </si>
  <si>
    <t>Through structural cooperation (e.g. via advisory body or centre of expertise)</t>
  </si>
  <si>
    <t xml:space="preserve">What is the policy to involve stakeholders in the design of (national or regional) migrant health policies?
Is there an advisory body or centre of expertise promoting cooperation amongst stakeholders on migrant health policy?
Note: This can be led by government, service-providers, or NGOs/institutes. Stakeholders include administrative and health authorities at various levels of governance, service providers, health insurers, professional bodies, universities, accreditation agencies, NGOs and commercial organisations.
NB:  participation at service provider level is covered byan earlier question.
</t>
  </si>
  <si>
    <t>a. Involvement of stakeholders</t>
  </si>
  <si>
    <t>167a</t>
  </si>
  <si>
    <t>a-b. Involvement of migrants and stakeholders</t>
  </si>
  <si>
    <t>Action plans are largely focused on reducing the need to be concerned with ‘migrant’ health, but there are some policies in relation to minority ethnic groups and where public health issues are concerned, also  (e.g. screening for HIV, TB – see Coker 2003) to reduce health inequalities through low takeup in these areas.</t>
  </si>
  <si>
    <t>No policy measures introduced on migrant health</t>
  </si>
  <si>
    <t>Only ad hoc policies introduced on migrant health</t>
  </si>
  <si>
    <t>Both A and B</t>
  </si>
  <si>
    <t xml:space="preserve">A. Government publishes an explicit plan for action
    on migrant health
B. Policies are implemented to support these measures
</t>
  </si>
  <si>
    <t>Leadership by government</t>
  </si>
  <si>
    <t>No systematic attention is paid to migrant or ethnic minority health in any part of the health system. Measures are left to individual initiative</t>
  </si>
  <si>
    <t>Concern for migrant or ethnic minority health is regarded as a priority only for specialised departments or organisations</t>
  </si>
  <si>
    <t>Commitment to providing equitable health care for migrants or ethnic minorities is present in all departments of service provider organisations and health agencies</t>
  </si>
  <si>
    <t>Migrant or ethnic minority health is a priority throughout service provider organisations and health agencies ("integrated" versus "categorical" approach).</t>
  </si>
  <si>
    <t>Whole organisation approach</t>
  </si>
  <si>
    <t xml:space="preserve">Insofar as the Equalities Act covers and requires all public agencies to address race and faith equality and to have Equality Impact statements 
http://www.equalityhumanrights.com/private-and-public-sector-guidance/public-sector-providers/public-sector-equality-duty/general-duty-faqs-gb 
</t>
  </si>
  <si>
    <t>No consideration taken of the impact on migrant or ethnic minority health of policies in sectors other than health</t>
  </si>
  <si>
    <t>Ad hoc consideration of the impact on migrant or ethnic minority health of policies in other sectors than health</t>
  </si>
  <si>
    <t>Mandatory consideration of the impact on migrant or ethnic minority health of policies in other sectors than health</t>
  </si>
  <si>
    <t>Attention to the health impact of all policies</t>
  </si>
  <si>
    <t>"Health in all policies" approach</t>
  </si>
  <si>
    <t xml:space="preserve">As with above/ below, while migrant status is rarely considered there have been several major studies of ethnicity and health, and national datasets now include ‘ethnicity’ questions which permit analysis of large public datasets (including the national decennial Census) by ethnic origin, giving some  evidence of health status etc.
Examples: 
a: (Epidemiological)
b: social determinants (less common and usually the other way round – social determinants are thought to be primary and ethnicity etc secondary characteristics)
c: Service provision
d: Evaluation research (the weakest stream)
also:
e: methodological research (increasingly)
</t>
  </si>
  <si>
    <t>None of these topics</t>
  </si>
  <si>
    <t>1-2 of these (please specify)</t>
  </si>
  <si>
    <t>3-4 of these (please specify)</t>
  </si>
  <si>
    <t xml:space="preserve">Funding bodies have in the past five years supported research on the following topics:
A. occurrence of health problems among  migrant or ethnic minority groups
B. social determinants of migrant and 
 ethnic minority health
C. issues concerning service provision for  migrants or ethnic minorities
D. evaluation of methods for reducing inequalities in health or health care affecting migrants or ethnic minorities
</t>
  </si>
  <si>
    <t xml:space="preserve">Support for research on migrant health </t>
  </si>
  <si>
    <t xml:space="preserve">Collection of information about migrant status, country of origin or ethnicity is mandatory. Ethnicity data is theoretically required for all patients admitted to hospital, although recording levels are not over 80% in general.  Country of birth is recorded on birth and death certificates but not ethnicity. Country of origin as such, and migrant status, is never recorded in general although this may need to change as a result of changes in Immigration Act  noted above.
There are examples of data linkage studies, notably in Scotland by Raj Bhopal, and the DH ‘birth registration system (NN4B Numbers for Babies) is used by the National Perinatal Epidemiology Unit at  Oxford to conduct record linkage studies examining perinatal outcomes. – this is not widespread. Data security / confidentiality tends to take priority over research. Some specific exceptions and examples (e.g., on cancer, for the national Cancer Equality Network), do exist as well
</t>
  </si>
  <si>
    <t>Such information is never included</t>
  </si>
  <si>
    <t>Inclusion of such information is optional</t>
  </si>
  <si>
    <t>Inclusion of such information is mandatory</t>
  </si>
  <si>
    <t xml:space="preserve">Data on migrant status,country of origin or ethnicity is included in medical databases or clinical records.
Choose Option 1 if linkage between medical databases and  national databases containing the above personal information is practically possible.
</t>
  </si>
  <si>
    <t>Collection of data on migrant health</t>
  </si>
  <si>
    <t>Does government support health services to become more responsive to immigrants' needs?</t>
  </si>
  <si>
    <t>MEASURES TO ACHIEVE CHANGE</t>
  </si>
  <si>
    <t xml:space="preserve">Some funding is being, or has been released and research is being considered along with adaptations – see above 
Mostly screening, but also in terms of Health promotion and mental health.
FGM has become a priority in 2015!
</t>
  </si>
  <si>
    <t>None of these</t>
  </si>
  <si>
    <t>All three of these.</t>
  </si>
  <si>
    <t xml:space="preserve">Policies exist to encourage:
A. Development of treatments for health  problems specific to certain migrant communities (e.g. female genital  mutilation, effects of torture, rare import diseases, genetic risk factors)
B. Adaptation of standard treatments for routine health problems in order to better  serve migrant communities 
C. Use of complementary and alternative 'non-Western' treatments for physical and mental health problems 
</t>
  </si>
  <si>
    <t>b. Specific methods</t>
  </si>
  <si>
    <t>161b</t>
  </si>
  <si>
    <t xml:space="preserve">NICE (official NHS quality and operational standards body) guidelines encourage this when a case can be made for greater clinical effectiveness, and support from NHS ‘health technology’ and other funding streams has been given to research and service developments with these objectives  More detail will be provided in the Narrative report.
(there are some new calls for funding I need to collate – this is a moving target and not a trivial task to get together)
</t>
  </si>
  <si>
    <t>Policies are exclusively focused on standardising diagnostic procedures and treatment methods</t>
  </si>
  <si>
    <t>Adaptation of diagnostic procedures and treatment methods is to a limited extent tolerated, but not encouraged</t>
  </si>
  <si>
    <t xml:space="preserve">Policies exist to encourage the adaptation of diagnostic procedures and treatment methods to </t>
  </si>
  <si>
    <t>Diagnostic procedures and treatment methods are adapted to take more account of variations in the sociocultural background of patients</t>
  </si>
  <si>
    <t>a. Adapting methods</t>
  </si>
  <si>
    <t>161a</t>
  </si>
  <si>
    <t>a-b. Development of capacity and methods</t>
  </si>
  <si>
    <t xml:space="preserve">NHS Employers organisation sponsors the “personal fair and diverse” toolkit and other similar initiatives, and equality of opportunity / antidiscrimination legislation protects on grounds of race, religion, etc but not on citizenship or migrant status AS SUCH. Ethnicity/ culture and thus ‘migrant background’ by extension,  ‘migrant as in terms of birthplace’ but not explicitly.
However, there are a number of pressures to use migrant labour at all levels, largely driven by cost and availability but also recognising that a diverse workforce reflecting the cultures of users, can be an advantage! This means that from time to time, based on a skills/needs analysis, a few posts may be created and filled to address issues arising from specific user needs, which require filling by people with the matching cultural backgrounds of migrants.
</t>
  </si>
  <si>
    <t>Neither</t>
  </si>
  <si>
    <t>At local or organisational level</t>
  </si>
  <si>
    <t>At national level or across country</t>
  </si>
  <si>
    <t xml:space="preserve">Recruitment measures (e.g. campaigns, incentives, support) to encourage participation of people with a migrant background in the health service workforce:
This question does not concern policies aimed at recruiting or employing health care professionals from abroad because of a national shortage of staff.
</t>
  </si>
  <si>
    <t>Encouraging diversity in the health service workforce</t>
  </si>
  <si>
    <t xml:space="preserve">A,b,c – sometimes locally d, rarely e. None are directly encouraged explicitly by policy 
Maybe more in practice than as a result of overt policy, but it does happen, sometimes through lucky accident of outworking of other policies such as the expectation that all health research funded by official NHS bodies has “user” input.
Migrants also contribute as manpower for health care, and in NGOs.
Some migrant-led NGOs sponsor research and may get official support for this. This is often through local or occasionally, national ‘SLAs’ (Service Level agreements), and may be unstable, but does represent some official recognition and support: for example, REF(Race equality Foundation) is recognised  as a strategic partner of DH.
</t>
  </si>
  <si>
    <t>3-5 of these (please specify)</t>
  </si>
  <si>
    <t xml:space="preserve">A. Migrants are involved in service delivery
    (e.g. through the employment of 'cultural 
    mediators') 
B. Migrants are involved in the development 
    and dissemination of information
C. Migrants are involved in research (not only
    as respondents)
D. Migrant patients or ex-patients are
    involved in the evaluation, planning
    and running of services.
E. Migrants in the community are involved 
    in  the design of services.
Mention only forms of migrant involvement that are explicitly encouraged by policy measures (at any level) </t>
  </si>
  <si>
    <t xml:space="preserve">Involvement of migrants in information provision, service design and delivery </t>
  </si>
  <si>
    <t>Some  service-specific guidelines and enforcement or at least testing of fitness to practice by inclusion of questions and competences in professional examinations e.g. for GPs, and by specific medical schools, but not in national basic competences for formation training, except locally. Some growing awareness of Equality and Diversity issues is required as part of ethics etc. as a competence.</t>
  </si>
  <si>
    <t xml:space="preserve">Policies exist to support training of staff in providing services responsive to the needs of migrants.
Training may be part of basic professional education and/or in-service professional development (please specify which)
</t>
  </si>
  <si>
    <t>Training and education of health service staff</t>
  </si>
  <si>
    <t>Theoretically, the Care Quality Commission and professional standards do require this available but little evidence of their enforcement or action taken against those not meeting the standards, but the rights are nevertheless enshrined in Equality Act (law) and NHS standards, notably the ‘Personal Fair &amp; Diverse” toolkits and CQC inspection guidelines, and there are some basic standards laid down in, for example, the GMC “Duties of a Doctor” guidelines, NICE advice on specific  health procedures etc. While ‘migrant status’ is technically listed in the Equality Act none of these documents tends to refer explicitly to this issue under the heading of migration or migrant status. However, widespread non-compliance doesn’t remove the obligation!</t>
  </si>
  <si>
    <t>Only one of these (please specify)</t>
  </si>
  <si>
    <t xml:space="preserve">Standards or guidelines require that health services take account of individual and family characteristics, experiences and situation, respect for different beliefs, religion, culture, competence in intercultural communication.
A. Standards or guidelines exist on
    ''culturally competent' or “diversity-
     sensitive” services
B. Compliance with these standards or 
     guidelines is monitored by a relevant authority
</t>
  </si>
  <si>
    <t>Requirement for 'culturally competent' or 'diversity-sensitive' services</t>
  </si>
  <si>
    <t>We do not have any evidence of the use of video-link interpreters, and credentialised volunteers are not formally recognised. See above for comments on ‘cultural mediators’.  There is a very large reliance on the linguistic skills of the very diverse mix of staff in the NHS, and many Trusts do maintain registers of language competent staff, not all of whom are medically or linguistically qualified, and few of whom are paid or insured for this role. A working group associated with the Institute of Linguists and National Register of Public Service Interpreters is working on this issue.</t>
  </si>
  <si>
    <t>None of these methods are available</t>
  </si>
  <si>
    <t>One or two methods are available (please specify)</t>
  </si>
  <si>
    <t>Three or more methods are available (please specify)</t>
  </si>
  <si>
    <t xml:space="preserve">Methods used for interpretation 
a.  Face-to-face
b. Telephone interpretation
c.  Interpretation by video link
d. Credentialed volunteers
e. Employment of 'cultural mediators'
f.  Employment of competent bilingual or  multilingual staff
</t>
  </si>
  <si>
    <t>b. Methods of interpretation</t>
  </si>
  <si>
    <t>156b</t>
  </si>
  <si>
    <t xml:space="preserve">There is no legal right in healthcare to interpreter support, although some local trusts and other service providers including primary care GPs may offer this to all users on a basis of language need and medical safety, not by legal status. In technical terms, there was or is a theoretical expectation that this would be provided through NHS agencies, and for a short time the NHS had a block contract for interpreter support, but this has lapsed. It was never fully implemented or taken up, as professional discretion has overruled policy.
We note that MIPEX guidance states that ‘measures may have been taken by a significant number of service providers (especially in ‘migrant-rich’ areas). There may still be a very long way to go, but the measures are affecting more than just a tiny minority of migrants’. This is certainly the case, but this is not a national policy. 
When available,  in general terms, they will be either for refugees and recognised asylum seekers, or groups defined on a cultural basis rather than by legal status. E.g Non-English speakers, in which case could benefit all 3 groups! E.G. Central &amp; North-West London NHS Trust maintains a bank of paid interpreters, many of whom would not be legally recognised as qualified Interpreters by the national body (National Register of Public Service Interpreters) as they are trained only to level 3, not Level 6 as NRPSI requires.
Note that a lobby group supported by the linguists’ professional bodies has been arguing for regulation and recognition of registered interpreters but this has not yet been effective, while in criminal justice cases there is such a right to provision, backed by EU legislation.
</t>
  </si>
  <si>
    <t>No interpretation services available</t>
  </si>
  <si>
    <t>Interpreters are available but patients must pay all (or a substantial part) of the costs</t>
  </si>
  <si>
    <t>Interpreters are available free of charge to patients</t>
  </si>
  <si>
    <t>Availability of qualified interpretation services for patients with inadequate proficiency in the official language(s)</t>
  </si>
  <si>
    <t>a. Cost/availability of  interpreters</t>
  </si>
  <si>
    <t>156a</t>
  </si>
  <si>
    <t xml:space="preserve">a-b. Availability of qualified interpretation services </t>
  </si>
  <si>
    <t>Are health services adapting to become more responsive to immigrants' needs?</t>
  </si>
  <si>
    <t>RESPONSIVE HEALTH SERVICES</t>
  </si>
  <si>
    <t>NHS bodies (Hospital  Trusts) are supposed / expected to maximize or protect revenues by charging migrants using non-urgent care services, but this is poorly enforced at present. There are pressures to change this situation to a more rigorous approach. See reference to NHS overseas visitor charging regulations above and Creative Research 2013.</t>
  </si>
  <si>
    <t>Legal sanctions exist against helping undocumented migrants</t>
  </si>
  <si>
    <t>Only organisational sanctions exist (organisations discourage carers from helping migrants who cannot pay)</t>
  </si>
  <si>
    <t>No legal sanctions or other pressures on professionals to deter them from helping migrants who cannot pay</t>
  </si>
  <si>
    <t xml:space="preserve">No sanctions against helping undocumented migrants: Are there legal or organisational sanctions against healthcare professionals or organisations assisting undocumented migrants?
</t>
  </si>
  <si>
    <t>b. Sanctions for reporting</t>
  </si>
  <si>
    <t>155b</t>
  </si>
  <si>
    <t xml:space="preserve">As a rule, most HC professionals would regard this as a breach of their professional duty of confidentiality unless pressed with a legal warrant. But although individual healthcare professionals are not required to report UDMs, “the Home Office has been given access to the NHS records of more than 6,900 people since 2010 as part of its efforts to track down illegal immigrants”. 
http://www.theguardian.com/uk-news/2014/jul/13/home-office-nhs-records-illegal-immigrants 
Organisations are required by law to collect this information and to make it available to the government. None have so far been sanctioned for noncompliance (see ‘Data’ report maentioned in Q10 above). New regulations provided for in the Immigration Act 2014 suggest data linkage between health records and Home Office / UK Borders Agency databanks. 
There were changes to immigration rules in October 2011 which mean that migrants with unpaid NHS debts of over £1,000 may be refused re- entry or extension of stay – i.e. this would involve hospitals sharing information with UKBA: No evidence that this is operated yet.
http://www.migrantsrights.org.uk/migration-pulse/2011/immigration-applications-nhs-debtors-can-now-be-refused-how-do-we-manage-public
</t>
  </si>
  <si>
    <t>Explicitly required in law</t>
  </si>
  <si>
    <t>No relevant legislation or professional codes of conduct</t>
  </si>
  <si>
    <t>Explicitly forbidden in law and/or professional codes of conduct</t>
  </si>
  <si>
    <t>No obligation to report undocumented migrants: Are healthcare professionals or organisations required to report undocumented migrants to the police or immigration authorities?</t>
  </si>
  <si>
    <t>a. Obligation to report</t>
  </si>
  <si>
    <t>155a</t>
  </si>
  <si>
    <t>a-b. Obligation and sanctions for assisting undocumented migrants</t>
  </si>
  <si>
    <t>Only two of these (please specify)</t>
  </si>
  <si>
    <t>All three groups</t>
  </si>
  <si>
    <t xml:space="preserve">Groups for which cultural mediators are provided
A. Legal migrants
B. Asylum seekers
C. Undocumented migrants
Skip this question if answered Option 3 in previous question.
</t>
  </si>
  <si>
    <t>b. Groups</t>
  </si>
  <si>
    <t>154b</t>
  </si>
  <si>
    <t xml:space="preserve">There have been some  local initiatives of this type but they are not officially sanctioned, and are generally funded by local service providers along with similar initiatives for homeless people, Gypsy/Travellers (analogous but not identical to Roma) and are not usually long-term The term ‘Cultural Mediators’ or Patient Navigators’ is not used: ’Link workers’ was once popular, and ‘Community Based Facilitators’ or similar terms have been employed, especially in relation to health promotion and mental health.
When available, will be either for refugees and recognised asylum seekers, or defined on a cultural basis rather than by legal status. E.g NonEnglish speakers, in which case could benefit all 3 groups! One example is from Central &amp; North-West London NHS Trust which maintains a bank of paid interpreters, many of whom would not be legally recognised as qualified Interpreters by the national body (National Register of Public Service Interpreters) as they are trained only to level 3, not Level 6 as NRPSI requires.
As a part of the Developing Race Equality (DRE) strategy of the National Institute for Mental Health Improvement (NIMHE), funding was provided for ‘CBFs’, but this has ceased. Few remain in employment under that scheme.
</t>
  </si>
  <si>
    <t>Not available</t>
  </si>
  <si>
    <t>On a smaller or ad hoc basis</t>
  </si>
  <si>
    <t>Guaranteed across the system or in major immigrant areas</t>
  </si>
  <si>
    <t>Provision of ‘cultural mediators’ or ‘patient navigators’ to facilitate access for migrants</t>
  </si>
  <si>
    <t xml:space="preserve">a. Provision of ‘cultural mediators’ </t>
  </si>
  <si>
    <t>154a</t>
  </si>
  <si>
    <t>a-b. Provision of ‘cultural mediators’ or ‘patient navigators’ to facilitate access for migrants</t>
  </si>
  <si>
    <t>NHS Choices is accessible to any migrant who can use a computer, though people with limited English proficiency must at least know enough to be able to work out where the information in other languages is stored (no foreign-language buttons are used).</t>
  </si>
  <si>
    <t xml:space="preserve">Groups reached by information for migrants on entitlements and use of health services 
A. Legal migrants
B. Asylum seekers
C. Undocumented migrants
Skip this question if answered Option 3 in previous questions
</t>
  </si>
  <si>
    <t>c. Groups</t>
  </si>
  <si>
    <t>153c</t>
  </si>
  <si>
    <t>On NHS Choices website: Arabic, Bengali, Chinese, French, Gujarati, Polish, Portuguese, Punjabi, Somali, Spanish, Turkish, Urdu, or a selection of these. Some materials will not be available in all languages. see also answer to Q 8b above</t>
  </si>
  <si>
    <t>None other than official language(s) and/or English</t>
  </si>
  <si>
    <t>1-3 languages (please specify)</t>
  </si>
  <si>
    <t>4 or more (please specify)</t>
  </si>
  <si>
    <t>Number of languages in which information for migrants concerning health education and promotion is available (not including the official languages of the country or English)
Skip this question if answered Option 3 in previous question.</t>
  </si>
  <si>
    <t>b. Languages</t>
  </si>
  <si>
    <t>153b</t>
  </si>
  <si>
    <t xml:space="preserve">NHS Choices website contains a lot of information on health issues and claims that most pages can be translated using Google translate (see 8a above).
Due to reorganisation, many resources seem to have disappeared but they may still be available locally or on the Gov.uk archive site at present. Non-governmental agencies are more proactive and produce targeted materials,  There is little specific targeting, although West Midlands health authorities report that they have targeted certain migrant groups in relation to eye health and Diabetes as part of a national screening programme. Most targeted information relating to non-communicable diseases is produced by third sector (Charity) agencies with interests in those conditions, e.g. RNIB (sight loss), Arthritis UK, etc However, these activities are not usually government-funded.
 NB see also answer to Q 8a/b above – and note that some NGO/TSO bodies are in fact funded by Government to provide this service, either nationally or locally.
</t>
  </si>
  <si>
    <t>More than one (please specify)</t>
  </si>
  <si>
    <t>Method of dissemination
A. websites
B. brochures in public places
C. ‘one-stop shops’
D. classes or individual instruction
E. other (specify)</t>
  </si>
  <si>
    <t>a. Methods of dissemination</t>
  </si>
  <si>
    <t>153a</t>
  </si>
  <si>
    <t>a-c. Information for migrants concerning health education and promotion</t>
  </si>
  <si>
    <t>NGO’s provide information about the entitlements of asylum seekers and UDM’s, but this does not affect the scoring as the government does not pay them for doing this. Probably only legal migrants are effectively reached by any kind of relevant information.</t>
  </si>
  <si>
    <t xml:space="preserve">Groups reached by information for migrants on entitlements and use of health services 
A. Legal migrants
B. Asylum seekers
C. Undocumented migrants
Skip this question if answered Option 3 in previous questions.
</t>
  </si>
  <si>
    <t>152c</t>
  </si>
  <si>
    <t>These tend to be locally produced by the new Local authority-based offices which have taken over responsibility for Public Health matters (in a form of joint funded setting) – and will, in total, exceed 4 languages, since they are produced in the locally relevant languages, which include Arabic, Urdu, Punjabi, Chinese, Polish, and so-on. Many are held on local websites, and some are now seriously out of date (see for example, perhaps unexpectedly, the North Devon NHS Trust site – www.northdevonhealth.nhs.uk in an area of low migrant density).  The Refugee Council (refugeecouncil.org.uk) does maintain its own official site, which offers some advice, but this also seems to be out of date. The links from the NHS Choices website on www.nhs.uk/chq/Pages/895.aspx suggest that one can obtain information in Arabic, Bengali, Chinese, French, Gujarati, Polish, Portuguese, Punjabi, Somali, Spanish, Turkish &amp; Urdu – but not consistently, and frequently, not up-to-date. They also offer the Google translate service for ‘most pages’ of this website ( ‘more than 50 languages’).</t>
  </si>
  <si>
    <t>Number of languages in which information for migrants concerning entitlements and use of health services is available (not including the official languages of the country or English)
Skip this question if answered Option 3 to previous question.</t>
  </si>
  <si>
    <t>152b</t>
  </si>
  <si>
    <t xml:space="preserve">Some documentation may be available, but not consistently, in printed form through local benefit offices, health centres and immigration authority offices and selected voluntary bodies
Highly localised and spasmodic provision, with additional problems due to NHS reorganisation over the past year means no new resources seem to have been produced yet (at least in England). Users are normally referred to the ‘NHS Choices’ site, but this does not appear to give the necessary detailed information at present.
The NHS main website contains information on current regulations applying to migrants, but this information would be hard for a migrant to find and it is written in very legalistic English.
</t>
  </si>
  <si>
    <t>152a</t>
  </si>
  <si>
    <t>Information for migrants concerning entitlements and use of health services</t>
  </si>
  <si>
    <t>a-c. Information for migrants concerning entitlements and use of health services</t>
  </si>
  <si>
    <t xml:space="preserve">There are regular bulletins from Department of Health through a cascade system and widespread debate in the media – often biased and partial.
The former Health Protection Agency used to  maintain a comprehensive information centre on the web called “Migrant Health Guide” and issued press/ media releases and announcements in professional circulations. From 1 April 2013 the HPA was taken over by “Public Health England”. The Migrant Health Guide is now only available from the archives and is by definition out of date. See:
http://webarchive.nationalarchives.gov.uk/20140714084352/http:/www.hpa.org.uk/web/HPAweb&amp;Page&amp;MigrantHealthAutoList/Page/1281953108731 
The Migrant Health Guide was mainly intended for primary health care practitioners, but was available on the open web, and contained information on entitlements. Public Health England asserted that the revised version will be available ‘shortly’ (in December 2014) and retain this responsibility.
The current policy situation is immensely complicated and changes all the time. There are frequent reports that health service staff are confused and badly informed about current entitlements. 
</t>
  </si>
  <si>
    <t>One one of these (please specify)</t>
  </si>
  <si>
    <t xml:space="preserve">A. Service provider organisations receive up-to date
     information on migrants’ entitlements.
B. Organisations pass on up-to-date information about
     these entitlements to their employees. 
</t>
  </si>
  <si>
    <t>Information for service providers about migrants' entitlements</t>
  </si>
  <si>
    <t>Do policies assist immigrants in accessing their health entitlements?</t>
  </si>
  <si>
    <t>POLICIES TO FACILITATE ACCESS</t>
  </si>
  <si>
    <t xml:space="preserve">A: All migrants who seek exemption from direct costs and have to provide a form HC1 are likely to find this at least burdensome, needing official signatures and the like, and may be faced with demands for documents such as National insurance numbers, that they may not have. UDMs and even recognised AS/Refugees may not have all the usual required documentation including vaccination records, birth certificates etc. although these will not usually prevent from receipt of services, but may cause delays or inconvenience.  B: Administrative discretion applies at many points in the system:
·         the determination of ‘ordinarily resident’ status
·         the decision whether to issue a bill, and how rigorously to demand payment
·         acceptance on a GP’s register
etc.
Most of these affect all health service users
</t>
  </si>
  <si>
    <t>A or B (please specify)</t>
  </si>
  <si>
    <t>A and B</t>
  </si>
  <si>
    <t>A. Administrative demands for documents which may be difficult for migrants to produce
B. Coverage for migrants may depend on decisions with uncertain outcome.
examples of A: proof of low income on the basis of tax returns; identity documents available only from the police; proof of address from local authority records.
Example of B: Decision made for example by administrators (receptionists, managers or committees), health workers making clinical judgements about criteria for entitlement such as ‘urgency’, financial departments deciding how rigorously to pursue unpaid bills, etc.</t>
  </si>
  <si>
    <t>Administrative discretion and documentation for undocumented migrants</t>
  </si>
  <si>
    <t>Administrative discretion and documentation for asylum-seekers</t>
  </si>
  <si>
    <t>Administrative discretion and documentation for legal migrants</t>
  </si>
  <si>
    <t xml:space="preserve">NHS services free to all patients, irrespective of their residency status, are:
• accident and emergency services (excluding treatment provided after a patient has been admitted as an in-patient or is given an out-patient appointment)
• family planning services
• treatment of certain communicable diseases such as measles, tuberculosis and pandemic flu
• treatment for sexually transmitted diseases (see below for HIV)
• treatment required under mental health legislation or by order of a court.
 (BMA, op. cit.)
E:  (see 3a) “Refused asylum seekers who are in receipt of government support under sections 4 and 95”.
The UK also has reciprocal agreements with 30 countries which exempt their citizens from health charges in the UK
http://www.legislation.gov.uk/uksi/2011/1556/made 
Children are entitled to free prescriptions, eye tests and glasses, dental care if &lt;16 or up to 19 if in full time education, but not to unconditional full NHS treatment.
</t>
  </si>
  <si>
    <t>No exemptions</t>
  </si>
  <si>
    <t xml:space="preserve">One or two exemptions
(specify)
</t>
  </si>
  <si>
    <t>Three or more exemptions  (specify)</t>
  </si>
  <si>
    <t xml:space="preserve">a. antenatal and/or perinatal and/or postnatal care
b. infectious disease (e.g. TB, HIV/Aids)
c. care for minors (or for unaccompanied minors if other minors are covered)
d. care for vulnerable groups (e.g. victims of torture, trafficking or traumatisation)
e. other (specify)
This question is skipped if full inclusion is already guaranteed for this group.
</t>
  </si>
  <si>
    <t>c. Special exemptions for undocumented migrants</t>
  </si>
  <si>
    <t>147c</t>
  </si>
  <si>
    <t xml:space="preserve">Note that emergency care does not include treatment provided after a patient has been admitted as an in-patient or is given an out-patient appointment. It must be given in an A&amp;E department (or similar ‘first-aid’ facility). Delivery in a maternity ward is not free. See:
http://www.maternityaction.org.uk/sitebuildercontent/sitebuilderfiles/entitlementtonhscareinfo.pdf 
</t>
  </si>
  <si>
    <t xml:space="preserve"> Emergency care only (or none if no inclusion)</t>
  </si>
  <si>
    <t>More than emergency care, but less than for
          nationals</t>
  </si>
  <si>
    <t xml:space="preserve"> Same coverage as nationals</t>
  </si>
  <si>
    <t xml:space="preserve">Undocumented migrants: extent of coverage
Answer 0 if answered Option 3 in previous question.
</t>
  </si>
  <si>
    <t>b. Coverage for undocumented migrants</t>
  </si>
  <si>
    <t>147b</t>
  </si>
  <si>
    <t xml:space="preserve">In principle, UDM’s are only entitled to emergency care, as well as the exemptions listed in question 4.
Informal exceptions to this rule are sometimes made, but do not have the status of ‘policy’.
Two groups of UDM’s do however enjoy full entitlement: Refused AS in receipt of government supportf , and children protected under the Children Act.
“Refused asylum seekers who are in receipt of government support under sections 4 and 95 of the Immigration and Asylum Act 1999 are exempt from charges for NHS hospital treatment. Individuals supported under these schemes are refused asylum seekers who are taking all reasonable efforts to leave the UK but face genuine and recognised barriers to their return to their country of origin and refused asylum seekers who are destitute and support children under
the age of 18. Unaccompanied asylum seeking children who are under the care of the local authority are also exempt from charges.”
(BMA, http://bma.org.uk/-/media/files/pdfs/practical%20advice%20at%20work/ethics/asylumseekeraccessguidancenovember2012.pdf )
Another group to which different rules apply are UDMs in detention - this is not, strictly speaking NHS care but is arranged through the national asylum Seeker Service (Home Office) through private providers.
Care for UDMs is poorly researched or documented in UK, except for reports by TSOs, and following scandals such as events at Yarls Wood Detention Centre but some information may be found at http://www.medicaljustice.org.uk/images/stories/posters/know%20your%20medical%20rights.pdf  and recent reporting of controversy at https://www.opendemocracy.net/ourkingdom/phil-miller-and-clare-sambrook/national-shame-that-is-healthcare-in-uk-immigration-detent and (Spencer et al  2014) http://www.law.manchester.ac.uk/medialibrary/Main%20site/CCCJ/Migrants/Undocumented-migrants-policy-briefing.pdf
</t>
  </si>
  <si>
    <t>No inclusion (costs must be paid in full by the user or by a commercial insurance policy)</t>
  </si>
  <si>
    <t>Some conditions for inclusion</t>
  </si>
  <si>
    <t xml:space="preserve"> Inclusion is unconditional</t>
  </si>
  <si>
    <t>undocumented migrants: conditions for inclusion in a system of health care coverage
Please specify any conditions for obtaining health care coverage, such as length of stay or other conditions (e.g. residing in a State facility). (Ignore the conditions which have to be satisfied in order to be classed as a ‘migrant’ rather than a ‘visitor’.)</t>
  </si>
  <si>
    <t>a. Conditions for undocumented migrants</t>
  </si>
  <si>
    <t>147a</t>
  </si>
  <si>
    <t>Health entitlements for undocumented migrants</t>
  </si>
  <si>
    <t>a-c. Health entitlements for undocumented migrants</t>
  </si>
  <si>
    <t>c. Special exemptions for asylum-seekers</t>
  </si>
  <si>
    <t>146c</t>
  </si>
  <si>
    <t xml:space="preserve">Asylum seekers: extent of coverage
Answer 0 if answered Option 3 in previous question.
</t>
  </si>
  <si>
    <t>b. Coverage for asylum-seekers</t>
  </si>
  <si>
    <t>146b</t>
  </si>
  <si>
    <t xml:space="preserve">Because they are regarded as ‘ordinarily resident’, asylum seekers are currently entitled in theory to the full range of NHS services. However, acceptance by a GP is discretionary (see q.5). Historically, some Primary Care Trusts / Local authorities have used discretionary funding (within the NHS budget) for ‘locally determined’ priorities, which have included GP surgeries targeted at Asylum seekers, homeless, and refugees, with additional services.  These are not technically now supported but may exist locally as a historic hangover.
Proposed changes: automatic entitlement would no longer be available because asylum seekers will not quality as ‘ordinarily resident’
</t>
  </si>
  <si>
    <t>Asylum-seekers: conditions for inclusion in a system of health care coverage
Please specify any conditions for obtaining health care coverage, such as length of stay or other conditions (e.g. residing in a State facility). (Ignore the conditions which have to be satisfied in order to be classed as a ‘migrant’ rather than a ‘visitor’.)</t>
  </si>
  <si>
    <t>a. Conditions for asylum-seekers</t>
  </si>
  <si>
    <t>146a</t>
  </si>
  <si>
    <t>Health entitlements for asylum-seekers</t>
  </si>
  <si>
    <t>a-c. Health entitlements for asylum-seekers</t>
  </si>
  <si>
    <t>c. Special exemptions for legal migrants</t>
  </si>
  <si>
    <t>145c</t>
  </si>
  <si>
    <t xml:space="preserve">Legal migrants: extent of coverage
Answer 0 if answered Option 3 in previous question.
</t>
  </si>
  <si>
    <t>b. Coverage for legal migrants</t>
  </si>
  <si>
    <t>145b</t>
  </si>
  <si>
    <t xml:space="preserve">As of January 2015, National Health Service care is free at the point of supply for all who are ‘ordinarily resident’ in the UK. Migrants who do not have this status have to pay for hospital treatment, but can obtain free primary care and emergency care (for additional exemptions see question 4)
The current situation in England is transitional. The Immigration Act of May 2014 contained provisions that drastically reduced the entitlements of migrants to free (hospital) care. See: http://services.parliament.uk/bills/2013-14/immigration.html 
The Act is to be implemented in phases, but there is uncertainty about the timetable. Moreover, a General Election will take place in May 2015, which makes it even harder to predict future regulations. We will describe here the regulations in force at 1 January 2015, as well as the changes that the law provides for which have not been implemented. Scoring is based on the current regulations.
These regulations state that care for people who are ‘ordinarily resident’ is free at the point of supply throughout the system. GP services are free for everyone (though GPs are not obliged to accept all who apply to be registered as a patient), while for hospital services the ‘Charging Regulations’ (updated 2014, only applicable to England) apply. 
https://www.gov.uk/government/uploads/system/uploads/attachment_data/file/254530/ovs_visitors_guidance_oct13a.pdf
‘
Ordinary residence’ is defined as:
“living lawfully in the United Kingdom voluntarily and for settled purposes as part of the regular order of their life for the time being, whether they have an identifiable purpose for their residence here and whether that purpose has a sufficient degree of continuity to be properly described as “settled”.
“There is no minimum period of residence that
confers ordinarily resident status”.
NHS bodies are obliged to ascertain whether or not a patient is ‘ordinarily resident’. (This does not apply to independent providers of NHS funded services which includes GPs – the main providers of primary care.) If not, the person is classified as an ‘overseas visitor’ and must be charged for care.  There are 23 exemptions (mostly minor), listed in the document:
www.parliament.uk/briefing-papers/SN03051.pdf       
Undocumented migrants are not officially entitled to free hospital care under these regulations.
The following services are always free:
• accident and emergency services (excluding treatment provided after a patient has been admitted as an in-patient or is given an out-patient appointment)
• family planning services
• treatment of certain communicable diseases such as measles, tuberculosis and pandemic flu
• treatment for sexually transmitted diseases
• treatment required under mental health legislation or by order of a court.
Scotland, Wales and Northern Ireland (regional governments) have regulations which sometimes differ from those in England. See http://bma.org.uk/-/media/files/pdfs/practical%20advice%20at%20work/ethics/asylumseekeraccessguidancenovember2012.pdf 
Note – details will be provided as far as possible in the narrative report that follows this survey report.
Primary care providers have the option to make a decision as to what is ‘immediately necessary’ and there is no formal administrative system (e.g. identity cards) which enables such discrimination to be applied strictly.
Rules in force at any time are given on the DH website:
https://www.gov.uk/government/organisations/department-of-health  
Changes in the Immigration Act 2014
For non-EEA migrants, the definition of ‘ordinarily resident’ was narrowed to include only those with “indefinite leave to remain” (a status that takes on average 5 years to achieve). 
Provision was made for introducing an ‘Immigration Healthcare Surcharge’ for temporary non-EU migrants - an advance payment to compensate for the fact that a migrant has not been contributing to the cost of the NHS in the past, via UK tax and National Insurance contributions. Figures mentioned were £100-200; the money would have to be paid before a visa was granted.
There is a current proposal being introduced to require non-EEA migrants to pay not 100% of the costs of hospital care, but 150%. This had  not been implemented on January 1st 2015. See: https://www.gov.uk/government/publications/recovering-costs-of-nhs-healthcare-from-visitors-and-migrants  
Another proposal would introduce charging even for treatment in accident and emergency departments (though ‘”no-one would be turned away’”:
https://www.gov.uk/government/news/extended-nhs-charging-for-visitors-and-migrants 
</t>
  </si>
  <si>
    <t>Legal migrants: conditions for inclusion in a system of health care coverage
Please specify any conditions for obtaining health care coverage, such as length of stay or other conditions (e.g. residing in a State facility). (Ignore the conditions which have to be satisfied in order to be classed as a ‘migrant’ rather than a ‘visitor’.)</t>
  </si>
  <si>
    <t>a. Conditions for legal migrants</t>
  </si>
  <si>
    <t>145a</t>
  </si>
  <si>
    <t>Health entitlements for legal migrants</t>
  </si>
  <si>
    <t>a-c. Health entitlements for legal migrants</t>
  </si>
  <si>
    <t>Are health entitlements equal for immigrants and for nationals?</t>
  </si>
  <si>
    <t>ENTITLEMENT TO HEALTH SERVICES</t>
  </si>
  <si>
    <t>Is the health system responsive to immigrants' needs?</t>
  </si>
  <si>
    <t>HEALTH</t>
  </si>
  <si>
    <t>The legislation proves for the introduction of limited positive action measures on the ground sof race, ethnic origin, national origin and nationality: some exceptions to the prohibition of discrimination on the grounds of religion can be viewed as positive action measures. In Northern Ireland, strong legislative obligations are placed on public and private bodies bodies to promote religious equality, which can require positive action measures to be taken and also impose equality requirements in the awarding of state contracts. Private companies that do not comply with these obligations can be barred from state contracts.</t>
  </si>
  <si>
    <t>Positive action (in the form of preferential treatment) is permitted rather than required, the Equality Act 2010 slightly expanding the circumstances under which this is permitted.</t>
  </si>
  <si>
    <t>Only a</t>
  </si>
  <si>
    <t>Both of these</t>
  </si>
  <si>
    <t xml:space="preserve">Law provides for:                                             
a) introduction of positive action measures on issues of ethnicity, race or religion that could also benefit people of immigrant background                                              
b) assessment of these measures (ex. research, statistics)                                                                 Positive action: is a specific temporary measure adopted in order to compensate/or prevent  the disadvantage suffered by a specific group compared to another. </t>
  </si>
  <si>
    <t xml:space="preserve">Law covers positive action measures </t>
  </si>
  <si>
    <t xml:space="preserve">Public bodies are obliged to promote equality on the grounds of race and ethnic origin, and this has some impact on their public procurement functions. </t>
  </si>
  <si>
    <t>The obligations relating to public procurement are not explicit, but arise as part of the duty to promote equality which applies (as a result of the Equality Act 2010) to religion/ belief as well as race (inclusing nationality).</t>
  </si>
  <si>
    <t>The obligations relating to public procurement are not explicit, but arise as part of the duty to promote equality which applies (as a result of the Equality Act 2010) to religion/ belief as well as race (inclusing nationality). For more implementation and debate around public sector equality duty, see http://www.parliament.uk/business/publications/research/briefing-papers/SN06591/the-public-sector-equality-duty-and-equality-impact-assessments</t>
  </si>
  <si>
    <t>Neither of these</t>
  </si>
  <si>
    <t xml:space="preserve">Law provides for:          
a) obligation for public bodies to promote equality in general in carrying out their functions                                                      
b) obligation for public bodies to ensure that parties to whom they award contracts, loans, grants or other benefits respect non-discrimination                                       </t>
  </si>
  <si>
    <t xml:space="preserve">Public bodies obliged to promote equality </t>
  </si>
  <si>
    <t xml:space="preserve"> 'Law' enables state bodies to perform these tasks, it does not require it.  However, public bodies are subject to a positive duty to promote race equality and good relations between different ethnic groups, which is usually interpreted as requiring the dissemination of information and social dialogue. In Northern Ireland, public bodies are subject to a wider positive duty which extends to include religion and belief, as well as the other equality grounds. Nationality is not covered, however. State bodies perform all three functions in practice, especially now that the duty is in place in the context of race (and for religion and the other equality grounds in Northern Ireland): however, it is normal for state bodies to also do this when it comes to religion (except in Northern Ireland, where it is required) and nationality to a lesser extent. </t>
  </si>
  <si>
    <t>This is unaffected by the Equality Act 2010 which does not apply to Northern Ireland except that the 2010 Act applies the positive duties to religion/belief as well as race.</t>
  </si>
  <si>
    <t>2012: Government drops the mandatory use of Equality Impact Assessments. Although the law does not require public authorities to carry out EIAs, the courts place significant weight on the existence of some form of documentary evidence of compliance with the PSED when determining judicial review cases. http://www.non-discrimination.net/content/media/UK-55-UK-54-threat%20to%20mandatory%20equality%20impact%20assessments%20.pdf</t>
  </si>
  <si>
    <t>2012: Government drops the mandatory use of Equality Impact Assessments. Although the law does not require public authorities to carry out EIAs, the courts place significant weight on the existence of some form of documentary evidence of compliance with the PSED when determining judicial review cases. EIA is not a legal requirement in England, but it is an established and credible tool for demonstrating due regard to the public sector equality duty (PSED), which is required by law. In Scotland, the specific duties require institutions to assess and review new and revised policies and practices against the three needs of the PSED, use evidence, act on the results and publish the EIA accessibly. In Wales, institutions must assess the likely impact of proposed and reviewed policies and practices on its ability to comply with the PSED, and publish reports of assessments where a substantial impact is detected.</t>
  </si>
  <si>
    <t>On the national level there are:                                      
a) Mechanism to systematically review legislation for compliance with anti-discrimination law (e.g. obligatory impact assessments, obligatory consultation or binding opinions of equality or advisory body)
b) Unit in government/ministries directly working on anti-discrimination/equality on these grounds (please name)</t>
  </si>
  <si>
    <t xml:space="preserve">Ensuring compliance of mainstream legislation </t>
  </si>
  <si>
    <t>This is not expressly provided for but public authorities are bound to pay due regard to the need to eliminate unlawful discrimination and further equality which could include these measures.</t>
  </si>
  <si>
    <t>At least one of these (please specify)</t>
  </si>
  <si>
    <t>All three</t>
  </si>
  <si>
    <t>Law provides that the State itself (and not the Specialised body):
a) disseminates information
b) ensures social dialogue around issues of discrimination
c) provides for structured dialogue with civil society</t>
  </si>
  <si>
    <t xml:space="preserve">Active information policy and dialogue </t>
  </si>
  <si>
    <t xml:space="preserve">Yes, but final enforcement depends on the courts. </t>
  </si>
  <si>
    <t>B</t>
  </si>
  <si>
    <t>A and b</t>
  </si>
  <si>
    <t xml:space="preserve">Specialised body has the power to:  
a) instigate proceedings in own name  
b) lead own investigation </t>
  </si>
  <si>
    <t>Powers to instigate proceedings and enforce findings</t>
  </si>
  <si>
    <t xml:space="preserve">Can bring judicial review proceedings in some circumstances, but not directly on behalf of a victim. </t>
  </si>
  <si>
    <t>B or none</t>
  </si>
  <si>
    <t>A</t>
  </si>
  <si>
    <t>Specialised body has the legal standing to engage in:                               
a) judicial proceedings on behalf of a complainant                                                    
b) administrative proceedings on behalf of the complainant</t>
  </si>
  <si>
    <t xml:space="preserve">Legal standing in procedures </t>
  </si>
  <si>
    <t>All</t>
  </si>
  <si>
    <t>If the specialised body acts as a quasi-judicial body:
a) its decisions are binding                         
b) an appeal of these decisions is possible</t>
  </si>
  <si>
    <t xml:space="preserve">Powers as quasi-judicial body </t>
  </si>
  <si>
    <t>Only one (please specify)</t>
  </si>
  <si>
    <t>Specialised Body has the powers to assist victims by way of
a)  independent legal advice to victims on their case                                                     
b) independent investigation of the facts of the case</t>
  </si>
  <si>
    <t>Powers to assists victims</t>
  </si>
  <si>
    <t xml:space="preserve">This is unaffected by the Equality Act 2010. </t>
  </si>
  <si>
    <t>Note: 2012 Equality and Human Rights Commission's budget was cut in half by the government.</t>
  </si>
  <si>
    <t>Ground a</t>
  </si>
  <si>
    <t>Two grounds</t>
  </si>
  <si>
    <t>All three grounds</t>
  </si>
  <si>
    <t>Specialised Equality body has been established with a mandate to combat discrimination on the grounds of:                                                                  a) race and ethnicity                                  
b) religion and belief                               
c) nationality                                                                     Note: If there is no dedicated specialised equality body, then answer with option 3 to Q137-140 and skip to Q 141</t>
  </si>
  <si>
    <t xml:space="preserve">Mandate of specialised equality body </t>
  </si>
  <si>
    <t>Can all residents benefit from strong government commitments to equality and independent equality policies?</t>
  </si>
  <si>
    <t>EQUALITY POLICIES
Note: For discrimination on grounds of race/ethnicity, religion/belief and/or nationality</t>
  </si>
  <si>
    <t>yes, and a, b, c, and f at times as well.</t>
  </si>
  <si>
    <t xml:space="preserve">This is unaffected by the Equality Act 2010 except that tribunals will be able to make (non-binding) recommendations for action. </t>
  </si>
  <si>
    <t>At least 2 (please specify)</t>
  </si>
  <si>
    <t>At least c, e and h (please specify)</t>
  </si>
  <si>
    <t>At least 5 (please specify)</t>
  </si>
  <si>
    <t>Sanctions include:           
a) financial compensation to victims for material damages      
b) financial compensation to victims for moral damages/ damages for injuries to feelings                                   
c) restitution of rights lost due to discrimination/ damages in lieu             
d) imposing positive measures on discrimination                                           
e) imposing negative measures to stop offending                                           
f) imposing negative measures to prevent repeat offending                         
g) specific sanctions authorising publication of the verdict (in a non-judicial publication, i.e. not in documents produced by the court)        
h) specific sanctions for legal persons</t>
  </si>
  <si>
    <t xml:space="preserve">Range of sanctions </t>
  </si>
  <si>
    <t>This is unaffected by the Equality Act 2010. The possibility of allowing class actions is under review in the UK.</t>
  </si>
  <si>
    <t>One or none (please specify)</t>
  </si>
  <si>
    <t>Legal actions include:                                                                
a) individual action                                                            
b) class action (court claim where one or more named claimants pursue a case for themselves and the defined class against one or more defendants)
c) Actio popularis (Action to obtain remedy by a person or a group in the name of the collective interest)</t>
  </si>
  <si>
    <t xml:space="preserve">Range of legal actions </t>
  </si>
  <si>
    <t xml:space="preserve">The equality commissions, NGOs, trade unions and other interested bodies may only support a case brought by a victim, except that in some circumstances, judicial review can be sought by an interested body against decisions by public authorities even when they are not 'victims'. The new Commission for Equality and Human Rights can seek injunctive relief to prevent a public or private body committing acts of discrimination. </t>
  </si>
  <si>
    <t xml:space="preserve">The Equality Act 2010 consolidates rather than changes the previous legislation in this regard. </t>
  </si>
  <si>
    <t xml:space="preserve">Neither </t>
  </si>
  <si>
    <t>A or b</t>
  </si>
  <si>
    <t xml:space="preserve"> A and b</t>
  </si>
  <si>
    <t>Legal entities with a legitimate interest in defending the principle of equality:          
a) may engage in proceedings on behalf of victims         
b) may engage in proceedings in support of victims  
Definition: proceedings on behalf of victims means to represent a person or company  in a court;  proceedings in support of victims means joining already existing proceedings</t>
  </si>
  <si>
    <t xml:space="preserve">Role of legal entities in proceedings </t>
  </si>
  <si>
    <t xml:space="preserve">In employment cases, no free legal aid is available, as these cases are heard in employment tribunals that are in theory supposed to be capable of being used by every person even in the absence of a lawyer. For cases outside employment, legal aid is available, and interpretation of required is always available, even in the tribunals.  </t>
  </si>
  <si>
    <t xml:space="preserve">None </t>
  </si>
  <si>
    <t>A or b (please specify)</t>
  </si>
  <si>
    <t>a) State (not the equality body) provides financial assistance or free court-appointed lawyer to pursue complaint before courts where victims do not have the necessary means                                                         
b) where necessary an interpreter is provided free of charge</t>
  </si>
  <si>
    <t xml:space="preserve">State assistance for victims </t>
  </si>
  <si>
    <t>A or none</t>
  </si>
  <si>
    <t xml:space="preserve"> More than a,b </t>
  </si>
  <si>
    <t>Protection against victimisation in:       
a) employment                                            
b) vocational training                                
c) education                                               
d) services                                                  
e) goods</t>
  </si>
  <si>
    <t>Protection against victimisation</t>
  </si>
  <si>
    <t>Yes. The courts can make use of these types of evidence.</t>
  </si>
  <si>
    <t>A or b (please specify which)</t>
  </si>
  <si>
    <t xml:space="preserve">A and b </t>
  </si>
  <si>
    <t xml:space="preserve">Would national legislation (including Procedure codes) accept a and/or b as potential evidence in court?        
a) situation testing  
b) statistical data                                                          </t>
  </si>
  <si>
    <t>Law accepts situation testing&amp; statistical data</t>
  </si>
  <si>
    <t xml:space="preserve">Yes for race and religious discrimination, within the scope of the Directives. For nationality and race/religion outside the scope of the Directives, the burden is not shifted in the same way, and the usual rules of proof normally apply. </t>
  </si>
  <si>
    <t>The Equality Act 2010 applies the shift in the burden of proof to all non-criminal claims.</t>
  </si>
  <si>
    <t xml:space="preserve">Only a </t>
  </si>
  <si>
    <t>a) shift in burden of proof in judicial civil procedures                                        
b) shift in burden of proof in administrative procedures</t>
  </si>
  <si>
    <t xml:space="preserve">Shift in burden of proof in procedures </t>
  </si>
  <si>
    <t>Two of these (please specify)</t>
  </si>
  <si>
    <t xml:space="preserve">Access for victims, irrespective of grounds of discrimination, to:                  
a) judicial civil procedures                                                 b) criminal procedures                     
c) administrative procedures                 </t>
  </si>
  <si>
    <t>Procedures available for victims</t>
  </si>
  <si>
    <t>Are victims of discrimination encouraged to bring forward a case?</t>
  </si>
  <si>
    <t>ENFORCEMENT MECHANISMS
Note: For discrimination on grounds of race/ethnicity, religion/belief and/or nationality</t>
  </si>
  <si>
    <t>Yes, with some very limited exceptions for nationality.</t>
  </si>
  <si>
    <t>The Equality Act 2010 consolidates rather than changes the previous legislation in this regard.</t>
  </si>
  <si>
    <t>Ground a, none, or only based on international standards or constitution, subject to judicial interpretation</t>
  </si>
  <si>
    <t>Law covers access to supply of goods and services available to the public, including health:                                                              
a) race and ethnicity                                
b) religion and belief                                    
c) nationality</t>
  </si>
  <si>
    <t>Access to and supply of public goods and services, including health</t>
  </si>
  <si>
    <t>Law covers access to and/or supply of goods and services available to the public, including housing:                                                              
a) race and ethnicity                                
b) religion and belief                                      
c) nationality</t>
  </si>
  <si>
    <t>Access to and supply of public goods and services, including housing</t>
  </si>
  <si>
    <t xml:space="preserve">Yes, but with some important exceptions for nationality. </t>
  </si>
  <si>
    <t>Law covers social protection, including social security:                    
a) race and ethnicity                                
b) religion and belief                                   
c) nationality</t>
  </si>
  <si>
    <t xml:space="preserve">Social protection </t>
  </si>
  <si>
    <t xml:space="preserve">Yes, but with some limited exceptions for nationality. </t>
  </si>
  <si>
    <t>Law covers education (primary and secondary level):                          
a) race and ethnicity                                
b) religion and belief                                 
c) nationality</t>
  </si>
  <si>
    <t xml:space="preserve">Education </t>
  </si>
  <si>
    <t>Yes, but with some important exceptions for nationality. small in scale, and refers to things like employment in positions of national security, etc.</t>
  </si>
  <si>
    <t>Law covers employment and vocational training:       
a) race and ethnicity                                
b) religion and belief                                  
c) nationality</t>
  </si>
  <si>
    <t xml:space="preserve">Employment &amp; vocational training </t>
  </si>
  <si>
    <t>Is racial, ethnic, religious, and nationality discrimination outlawed in all areas of life?</t>
  </si>
  <si>
    <t>FIELDS OF APPLICATION</t>
  </si>
  <si>
    <t>Dual discrimination" is regulated by the Equality Act 2010. As its name suggests, only two grounds can be pleaded together (though there is nothing to prevent the claimant also pleading separate claims under different protected heads).</t>
  </si>
  <si>
    <t>No</t>
  </si>
  <si>
    <t>Yes but the victim has no choice on the main ground to invoke in courts - please specify</t>
  </si>
  <si>
    <t>Yes, and victim has the choice of the main ground to invoke in courts - please specify</t>
  </si>
  <si>
    <t>Are there any legal provisions covering  multiple discrimination?                                                                         Note: This means discrimination 
based on more than one protected ground</t>
  </si>
  <si>
    <t>Law covers multiple discrimination</t>
  </si>
  <si>
    <t xml:space="preserve">Yes, to some extent. The UK legislation prohibts incitement to racial hatred and, to a weaker degree, incitement to religious hatred. Instructions to discriminate on the grounds of race and religion are also prohibited, although enforcement is left in the hands of the equality commissions. Insults or defamation as such are not prohibited: incitement of hatred or instructions to discriminate are required.  </t>
  </si>
  <si>
    <t>It is unclear whether the legislation prohibits racial profiling or not. On the one hand, this would appear to amount to less favourable treatment on grounds of race. On the other, the House of Lords suggested in Gillan (FC) &amp; Anor v SSHD [2006] UKHL 12 that this was not the case. The Equality Act 2010 does not change the position, the Act prohibiting less favourable treatment "because of" a relevant characteristic. The prohibitions on insult etc are found in public order legislation rather than in the anti-discrimination framework and are unaffected by the passage of the 2010 Act.</t>
  </si>
  <si>
    <t>Two of these or less (Please specify)</t>
  </si>
  <si>
    <t>A, b and c</t>
  </si>
  <si>
    <t xml:space="preserve">All </t>
  </si>
  <si>
    <t xml:space="preserve">The law prohibits:    
a) Public incitement to violence, hatred or discrimination on basis of race/ethnicity; religion/belief/nationality                         
b) Racially/religiously motivated public insults, threats or defamation                
c) Instigating, aiding, abetting or attempting to commit such offences
d) Racial profiling </t>
  </si>
  <si>
    <t>Prohibitions in law</t>
  </si>
  <si>
    <t xml:space="preserve">Although in certain areas the level of protection in law is less for discrimination based on nationality, and certain wide exemptions exist in the nationality field, especially in respect of immigration funcitons. </t>
  </si>
  <si>
    <t>Anti-discrimination law applies to the public sector, including:                                     
a) Public bodies  
b) Police force</t>
  </si>
  <si>
    <t xml:space="preserve">Law applies to public sector </t>
  </si>
  <si>
    <t xml:space="preserve">Anti-discrimination law applies to natural and/or legal persons: 
a) In the private sector                          
b) Including private sector carrying out public sector activities                                          </t>
  </si>
  <si>
    <t xml:space="preserve">Law applies to natural&amp; legal persons </t>
  </si>
  <si>
    <t xml:space="preserve">via case-law, not through explicit statutory provision. </t>
  </si>
  <si>
    <t>This remains the case after the Equality Act 2010. Although the Act does not make explicit provision in this area it is clear from the Explanatory notes that it is intended to regulate such discrimination.</t>
  </si>
  <si>
    <r>
      <t xml:space="preserve">Prohibition of discrimination includes discrimination by association and/or by assumption covering:   </t>
    </r>
    <r>
      <rPr>
        <strike/>
        <sz val="8"/>
        <rFont val="Arial"/>
        <family val="2"/>
      </rPr>
      <t xml:space="preserve"> </t>
    </r>
    <r>
      <rPr>
        <sz val="8"/>
        <rFont val="Arial"/>
        <family val="2"/>
      </rPr>
      <t xml:space="preserve">
a) race and ethnicity                                
b) religion and belief                                    
c) nationality                                                                        Note: Discrimination on basis of assumed characteristics: Discrimination can sometimes occur because of an assumption about another person which may or may not be factually correct, e.g. that the person has a disability. Discrimination by association: A person may face discrimination because they associate with persons of a particular characteristic.</t>
    </r>
  </si>
  <si>
    <t xml:space="preserve">Law covers discrimination by association &amp; on the basis of assumed characteristics </t>
  </si>
  <si>
    <t xml:space="preserve">Prohibition in the law includes direct and/or indirect discrimination, and/or harassment and/or instruction to discriminate on grounds of:
a) race and ethnicity                                
b) religion and belief                                    
c) nationality                                                                                                                                                                                                                                                                          C means that nationality/citizenship is a protected ground in national law or established through case law .  If discrimination is prohibited only for  national origin only, please do not chose C. </t>
  </si>
  <si>
    <t xml:space="preserve">Law covers direct/indirect discrimination, harassment, instruction </t>
  </si>
  <si>
    <t>Are all residents protected from racial, ethnic, religious, and nationality discrimination?</t>
  </si>
  <si>
    <t>DEFINITIONS AND CONCEPTS</t>
  </si>
  <si>
    <t>Do all residents have effective legal protection from racial, ethnic, religious, and nationality discrimination in all areas of life?</t>
  </si>
  <si>
    <t>ANTI-DISCRIMINATION</t>
  </si>
  <si>
    <t>Same requirement as for ordinary naturalisation</t>
  </si>
  <si>
    <t>Greater facilitation than for ordinary naturalisation</t>
  </si>
  <si>
    <t>Allowed at birth or before majority</t>
  </si>
  <si>
    <t xml:space="preserve">Dual nationality for second generation </t>
  </si>
  <si>
    <t>Dual nationality for second/third generation</t>
  </si>
  <si>
    <t>Neither a or b (e.g. exemptions only for spouses, citizens of certain countries)</t>
  </si>
  <si>
    <t>Only a or b (please specify)</t>
  </si>
  <si>
    <t>Both a and b</t>
  </si>
  <si>
    <t xml:space="preserve">Types of exemptions allowed                                                       a. On humanitarian grounds (e.g. for refugees, stateless)
b. On accessibility grounds (e.g. cost, distance, impossibility)
</t>
  </si>
  <si>
    <t>b. Renunciation exemptions</t>
  </si>
  <si>
    <t>115b</t>
  </si>
  <si>
    <t>Requirement exists (skip to question 116)</t>
  </si>
  <si>
    <t xml:space="preserve">Requirement exists before naturalisation, but with exceptions (when country of origin does not allow renunciation of citizenship or sets unreasonably high fees for renunciation) </t>
  </si>
  <si>
    <t>None. Dual nationality is allowed (skip to question 116)</t>
  </si>
  <si>
    <t>Requirement to renounce / lose foreign nationality before naturalisation for first generation</t>
  </si>
  <si>
    <t>a. Renunciation requirement</t>
  </si>
  <si>
    <t>115a</t>
  </si>
  <si>
    <t>Dual nationality for first generation</t>
  </si>
  <si>
    <t>Can naturalising migrants and their children be citizens of more than one country?</t>
  </si>
  <si>
    <t>DUAL NATIONALITY</t>
  </si>
  <si>
    <t>Not addressed in law</t>
  </si>
  <si>
    <t>Discretionary, taken into account in decision</t>
  </si>
  <si>
    <t>Explicitly prohibited in law</t>
  </si>
  <si>
    <t>Withdrawal (including other means of withdrawing nationality by authority's decision) that would lead to statelessness</t>
  </si>
  <si>
    <t>c. Statelenssness protections</t>
  </si>
  <si>
    <t>114c</t>
  </si>
  <si>
    <t>No time limits in law</t>
  </si>
  <si>
    <t xml:space="preserve">&gt; 5 years after acquisition </t>
  </si>
  <si>
    <t>≤ 5 years after acquisition</t>
  </si>
  <si>
    <t>Time limits for withdrawal (including other means of withdrawing nationality by authority's decision)</t>
  </si>
  <si>
    <t>b. Withdrawal time limits</t>
  </si>
  <si>
    <t>114b</t>
  </si>
  <si>
    <t>The test is now where it is deemed by the Secretary of State to be conducive to the public good to deprive the person of his citizenship. This is arguably a lower test than serious threat to public policy or national security.</t>
  </si>
  <si>
    <t>Other than a-b</t>
  </si>
  <si>
    <t>No other than a-b</t>
  </si>
  <si>
    <t xml:space="preserve">No other than a </t>
  </si>
  <si>
    <t>Grounds for withdrawing status:
a. Proven fraud (e.g. provision of false information) in the acquisition of citizenship 
b. Actual and serious threat to public policy or national security.</t>
  </si>
  <si>
    <t>a. Withdrawal grounds</t>
  </si>
  <si>
    <t>114a</t>
  </si>
  <si>
    <t>Protection against withdrawal of citizenship (average)</t>
  </si>
  <si>
    <t>There are restrictions to legal aid for representation.</t>
  </si>
  <si>
    <t>One or both of a and b are not guaranteed</t>
  </si>
  <si>
    <t>At least a and b</t>
  </si>
  <si>
    <t>All guarantees</t>
  </si>
  <si>
    <t>Legal guarantees and redress in case of refusal:
a. reasoned decision
b. right to appeal
c. representation before an independent administrative authority and/or a court</t>
  </si>
  <si>
    <t>Legal protection</t>
  </si>
  <si>
    <t>Discretionary procedure</t>
  </si>
  <si>
    <t>Discretion only on limited elements (please specify)</t>
  </si>
  <si>
    <t>Explicit entitlement for applicants that meet the conditions and grounds in law</t>
  </si>
  <si>
    <t>Discretionary powers in refusal</t>
  </si>
  <si>
    <t xml:space="preserve">Discretionary powers in refusal </t>
  </si>
  <si>
    <t>Other than a-b (please specify)</t>
  </si>
  <si>
    <t>Additional grounds for refusing status:
a. Proven fraud (e.g. provision of false information) in the acquisition of citizenship 
b. Actual and serious threat to public policy or national security.</t>
  </si>
  <si>
    <t>Additional grounds for refusal</t>
  </si>
  <si>
    <t xml:space="preserve">no regulation on time length. Home Office says it will normally take no more than 6 months but that some do take longer. </t>
  </si>
  <si>
    <t>No regulation on maximum length</t>
  </si>
  <si>
    <t>&gt; 6 months but the maximum is defined by law (please specify)</t>
  </si>
  <si>
    <t>≤ 6 months (please specify)</t>
  </si>
  <si>
    <t xml:space="preserve">Maximum length of application procedure </t>
  </si>
  <si>
    <t>Maximum duration of procedure</t>
  </si>
  <si>
    <t>Does the state protect applicants from discretionary procedures?</t>
  </si>
  <si>
    <t xml:space="preserve">SECURITY OF STATUS
</t>
  </si>
  <si>
    <t xml:space="preserve">In 2002, the fees for naturalisation applications have been increased to cover the cost of the ceremonies. During MIPEX II, fee was 200 euros.  As of 4 April 2007, increase from 200 to 575. ttp://www.workpermit.com/news/2007_03_08/uk/new_immigration_fee_rates.htm.  
</t>
  </si>
  <si>
    <t>£735 2010/11, usually increased annually</t>
  </si>
  <si>
    <t>906 pounds</t>
  </si>
  <si>
    <t>Higher costs
(please specify amount)</t>
  </si>
  <si>
    <t>Normal costs (please specify amount) ex. same as regular administrative fees</t>
  </si>
  <si>
    <t>No or nominal costs (please specify amount)</t>
  </si>
  <si>
    <t>Costs of application and/or issue of nationality title</t>
  </si>
  <si>
    <t>Costs of application</t>
  </si>
  <si>
    <t>5 Dec 07 Changes to good character requirement http://www.ukba.homeoffice.gov.uk/britishcitizenship/eligibility/goodcharacter/#. On 5th December 2007 the Home Secretary made an announcement in respect of the good character requirement that prospective candidates must satisfy when applying for either naturalisation or registration as British citizens under the 1981 Act. The announcement, and the consequent change in policy that was set out, relates only to the question of criminal convictions. However also note uncertainty for activity condition.</t>
  </si>
  <si>
    <t>There is a "Good Character" clause beyond criminal convictions, set out at https://www.gov.uk/government/uploads/system/uploads/attachment_data/file/270533/ch18annexd.pdf</t>
  </si>
  <si>
    <t>Higher good character 
requirement (i.e. than for nationals) or vague 
definition</t>
  </si>
  <si>
    <t>A basic good character 
required (commonly used, i.e. 
also for nationals)</t>
  </si>
  <si>
    <t>Good character' clause (different from criminal record requirement)</t>
  </si>
  <si>
    <t xml:space="preserve">Good character </t>
  </si>
  <si>
    <t>All crimes can be taken into account in assessing an applicant's "Good Character" and considered grounds for refusal. Even in the case of a non-custodial sentence, applications will normally be refused if the conviction 
occurred in the last 3 years. 
Guidance (updated in 2013 is available at https://www.gov.uk/government/uploads/system/uploads/attachment_data/file/270533/ch18annexd.pdf</t>
  </si>
  <si>
    <t>For other offences (e.g. misdemeanours, minor offenses, pending criminal procedure)</t>
  </si>
  <si>
    <t>Crimes with sentences of imprisonment for &lt; 5 years</t>
  </si>
  <si>
    <t>Crimes with sentences of imprisonment for ≥ 5 years OR Use of qualifying period instead of refusal</t>
  </si>
  <si>
    <t xml:space="preserve">Criminal record requirement
Note: Ground for rejection or application of a qualifying period </t>
  </si>
  <si>
    <t>Criminal record</t>
  </si>
  <si>
    <t>Proposed in 2009 Act</t>
  </si>
  <si>
    <t>Additional requirements (e.g. employment, stable and sufficient resources, higher levels of income)</t>
  </si>
  <si>
    <t>Minimum income (e.g. acknowledged level of poverty threshold)/no income source is excluded</t>
  </si>
  <si>
    <t xml:space="preserve">Economic resources requirement </t>
  </si>
  <si>
    <t xml:space="preserve">Economic resources </t>
  </si>
  <si>
    <t>No entitlement to courses for all family members. ESOL courses available for certain vulnerable groups.</t>
  </si>
  <si>
    <t xml:space="preserve">Migrants will not be required to study for their qualification at any particular institution nor to follow
any particular curriculum. </t>
  </si>
  <si>
    <t xml:space="preserve">None (only ad hoc projects) </t>
  </si>
  <si>
    <t>Some applicants (please specify)</t>
  </si>
  <si>
    <t>All applicants</t>
  </si>
  <si>
    <t>Which applicants are entitled to state-funded courses in order to pass the requirement?</t>
  </si>
  <si>
    <t>e. Naturalisation integration courses</t>
  </si>
  <si>
    <t>105e</t>
  </si>
  <si>
    <t xml:space="preserve">A and B: Study guide and question book, together cost £22 and there is an audio CD version available too. </t>
  </si>
  <si>
    <t>Neither a or b</t>
  </si>
  <si>
    <r>
      <t>Support to pass citizenship/integration requirement                                                                                        a. Assessment based on publicly available list of questions                                                                           b. Assessment based on</t>
    </r>
    <r>
      <rPr>
        <sz val="11"/>
        <rFont val="Calibri"/>
        <family val="2"/>
      </rPr>
      <t xml:space="preserve"> free/low-cost</t>
    </r>
    <r>
      <rPr>
        <sz val="11"/>
        <rFont val="Calibri"/>
        <family val="2"/>
        <scheme val="minor"/>
      </rPr>
      <t xml:space="preserve">  study guide</t>
    </r>
  </si>
  <si>
    <t>d. Naturalisation integration support</t>
  </si>
  <si>
    <t>105d</t>
  </si>
  <si>
    <t>Cost-covering or market costs
(please specify amount)</t>
  </si>
  <si>
    <t>Reduced costs e.g. state intervenes to lower price for applicants (please specify amount)</t>
  </si>
  <si>
    <t>No costs</t>
  </si>
  <si>
    <t xml:space="preserve">Cost of language/integration requirement </t>
  </si>
  <si>
    <t>c. Naturalisation integration cost</t>
  </si>
  <si>
    <t>105c</t>
  </si>
  <si>
    <t>B for age, health, and trauma reasons</t>
  </si>
  <si>
    <t>A: These groups are be required to pass the Life in the UK test to demonstrate
their knowledge of life in the UK. B for age, health, and trauma reasons</t>
  </si>
  <si>
    <t>One of these please specify</t>
  </si>
  <si>
    <t>Both of these (please specify)</t>
  </si>
  <si>
    <t>Citizenship/integration requirement exemptions (if no requirement, skip to question 106)
a. Takes into account individual abilities e.g. educational qualifications
b. Exemptions for vulnerable groups e.g. age, illiteracy, mental/physical disability</t>
  </si>
  <si>
    <t>b. Naturalisation integration exemption</t>
  </si>
  <si>
    <t>105b</t>
  </si>
  <si>
    <t>Life in the UK test is set at ESOL Entry Level 3, which is equivalent of B1 (Option 3). However, ESOL route only requires applicants to demonstrate 'relevant progress', your college must confirm that you have progressed by at least one level from the level at which you were assessed at the beginning of the course that led to your relevant qualification. For example, if you were initially assessed by your college as being below Entry 1 level, you must obtain an ESOL (speaking and listening) qualification at Entry 1 level (a1) or above (Option 1)</t>
  </si>
  <si>
    <t>From 28 October 2013, there will be two parts to the KoLL requirement, both of which must be
met by all applicants for settlement unless the individual is exempt (see below). Applicants will be
required to:
• pass the Life in the UK test; and
• have a speaking and listening qualification in English at B1 CEFR or higher, or an equivalent
level qualification.</t>
  </si>
  <si>
    <t>Requirement to pass an integration test/assessment</t>
  </si>
  <si>
    <t>Requirement to complete a course</t>
  </si>
  <si>
    <t>No Requirement OR Voluntary provision of information (please specify which)</t>
  </si>
  <si>
    <t>Citizenship/integration requirement 
Note: Can be test, interview, or other for country of assessments.</t>
  </si>
  <si>
    <t>a. Naturalisation integration form</t>
  </si>
  <si>
    <t>105a</t>
  </si>
  <si>
    <t>Citizenship/integration requirement (average)</t>
  </si>
  <si>
    <t>Naturalisation integration requirement (average)</t>
  </si>
  <si>
    <t>No entitlement to courses for all. ESOL courses available for certain vulnerable groups.</t>
  </si>
  <si>
    <t>e. Naturalisation language courses</t>
  </si>
  <si>
    <t>104e</t>
  </si>
  <si>
    <t>Support to pass language requirement                            a. Assessment based on publicly available list of questions                                                                      b. Assessment based on free/low-cost study guide</t>
  </si>
  <si>
    <t>d. Naturalisation language support</t>
  </si>
  <si>
    <t>104d</t>
  </si>
  <si>
    <t>c. Naturalisation language cost</t>
  </si>
  <si>
    <t>104c</t>
  </si>
  <si>
    <t>A: The following groups are considered automatically to meet the English language component of the
KoLL requirement and will not be required to show a formal speaking and listening qualification:
• Nationals of majority English speaking countries (Annex A).
• Those who have obtained a degree taught in English.
Both of these groups will, however, be required to pass the Life in the UK test to demonstrate
their knowledge of life in the UK. B for age, health, and trauma reasons</t>
  </si>
  <si>
    <t>Language requirement exemptions (if no requirement, then skip to question 105)
a. Takes into account individual abilities e.g. educational qualifications
b. Exemptions for vulnerable groups e.g. age, illiteracy, mental/physical disability</t>
  </si>
  <si>
    <t>b. Naturalisation language exemption</t>
  </si>
  <si>
    <t>104b</t>
  </si>
  <si>
    <t>B1 or higher set as standard. OR no standards, based on administrative discretion.(please specify which)</t>
  </si>
  <si>
    <t>A2 set as standard</t>
  </si>
  <si>
    <t>No Assessment OR A1 or less set as standard (please specify which)</t>
  </si>
  <si>
    <t>Language requirement 
Note: Can be test, interview, completion of course, or other for country of assessments.</t>
  </si>
  <si>
    <t>a. Naturalisation language level</t>
  </si>
  <si>
    <t>104a</t>
  </si>
  <si>
    <t>Language requirement (average)</t>
  </si>
  <si>
    <t>Naturalisation language requirement (average)</t>
  </si>
  <si>
    <t>Are applicants encouraged to succeed through basic conditions for naturalisation?</t>
  </si>
  <si>
    <t xml:space="preserve">CONDITIONS FOR ACQUISITION
</t>
  </si>
  <si>
    <t>Naturalisation procedure (facilitated or not)</t>
  </si>
  <si>
    <t xml:space="preserve">Upon simple application or declaration after birth </t>
  </si>
  <si>
    <t>Automatically at birth (may be conditional upon parents' status)</t>
  </si>
  <si>
    <t>Third generation
Note: Third generation are born in the country to non-national parents, at least one of whom was born in the country.</t>
  </si>
  <si>
    <t>Birth-right citizenship for third generation</t>
  </si>
  <si>
    <t>Second generation 
Note: Second generation are born in the country to non-national parents</t>
  </si>
  <si>
    <t>Birth-right citizenship for second generation</t>
  </si>
  <si>
    <t>Same as for ordinary TCNs</t>
  </si>
  <si>
    <t>Longer than for spouses, but shorter than for ordinary TCNs</t>
  </si>
  <si>
    <t>Same as for spouses of nationals</t>
  </si>
  <si>
    <t>Residence requirement for partners/co-habitees of nationals</t>
  </si>
  <si>
    <t>b. Partners of nationals</t>
  </si>
  <si>
    <t>101b</t>
  </si>
  <si>
    <t xml:space="preserve">Only a (please specify) </t>
  </si>
  <si>
    <t xml:space="preserve">A and b (please specify) </t>
  </si>
  <si>
    <t>Spouses of nationals                                                                         a) Fewer years of residence and/ or marriage required than the residence period required for ordinary applicants                                                                                                                         b) Fewer requirements than the residence period required for ordinary applicants
Note: "Residence" is defined as the whole period of lawful and habitual stay since entry. If there is a required period of marriage that is less than the residence/waiting period, please answer according to the most favourable option. For instance, if spouses may apply after 3 years of marriage OR 4 years of residence, please select Option 3.</t>
  </si>
  <si>
    <t>a. Spouses of nationals</t>
  </si>
  <si>
    <t>101a</t>
  </si>
  <si>
    <t>Requirements for spouses and partners (average)</t>
  </si>
  <si>
    <t>Normal conditions include: lived in the UK for at least the 5 years before the date of your application
spent no more than 450 days outside the UK during those 5 years
spent no more than 90 days outside the UK in the last 12 months. For spouses, where only 3 years residence is required, applicants are required to have spent no more than 270 days outside the UK in those 3 years</t>
  </si>
  <si>
    <t>Shorter periods (includes uninterrupted residence or where absence not regulated to law and left to administrative discretion)</t>
  </si>
  <si>
    <t>Up to 10 non-consecutive months and/or 6 consecutive months (please specify)</t>
  </si>
  <si>
    <t xml:space="preserve">Longer periods (please specify) </t>
  </si>
  <si>
    <t>Periods of absence allowed previous to acquisition of nationality</t>
  </si>
  <si>
    <t>Periods of prior-absence allowed</t>
  </si>
  <si>
    <t>1 year of Indefinite Leave to Remain</t>
  </si>
  <si>
    <t>Several years of permanent residence required (please specify)</t>
  </si>
  <si>
    <t>Required in year of application</t>
  </si>
  <si>
    <t>Not required</t>
  </si>
  <si>
    <t>Is possession of a permanent or long-term residence permit required?</t>
  </si>
  <si>
    <t>Permits considered</t>
  </si>
  <si>
    <t xml:space="preserve"> 2009 Borders, Citizenship and Immigration Act  proposed  “qualifying period” as the period immediately before the date of the application for naturalisation. In the case of the main applicant this is eight years (five if applying to join a spouse) if you do not meet the “activity condition”. This is reduced to six years (three if joining a spouse) if you do meet the activity condition (section 41). There is an element of penalising those who do not wish to become UK citizens: in the scheme outlined in “The Path to Citizenship”, if one does not wish to apply for citizenship one would be forced to wait a further two years for permanent settlement (i.e. 3 years of probationary citizenship with volunteering for settlement; 5 years without volunteering). There is no reference to this in the 2009 Act, but this is how it will work (source Refugee Council).</t>
  </si>
  <si>
    <t>For most categories of applicant, 5 years of residence required for naturalisation (3 years if spouse or partner is a British citizen). However, the same time period is required for ILR and applicants for naturalisation must have had ILR for 1 year. Thus de facto minimum residence is total 6 years for 4 years for spouses.</t>
  </si>
  <si>
    <t>After ≥ 10 years of total residence (please specify)</t>
  </si>
  <si>
    <t>After &gt; 5 &lt; 10 years of total residence (please specify)</t>
  </si>
  <si>
    <t>After ≤ 5 years of total residence(please specify)</t>
  </si>
  <si>
    <t>Residence requirement for ordinary legal residents
Note: "Residence" is defined as the whole period of lawful and habitual stay since entry. For instance, if the requirement is 5 years as a permanent residence, which itself can only be obtained after 5 years' residence, please select "After ≥ 10 years"</t>
  </si>
  <si>
    <t>Residence period</t>
  </si>
  <si>
    <t>How long must migrants wait to naturalise? Are their children and grandchildren born in the country entitled to become citizens?</t>
  </si>
  <si>
    <t xml:space="preserve">ELIGIBILITY </t>
  </si>
  <si>
    <t>Are legal immigrants encouraged to naturalise and are their children born in the country entitled to become full citizens?</t>
  </si>
  <si>
    <t xml:space="preserve">ACCESS TO NATIONALITY </t>
  </si>
  <si>
    <t>2009 Citizenship Act: Work or family routes restricted access to public funds and services during probationary citizenship before obtaining permanent residence, which is minimum 3 and maximum 5 years.</t>
  </si>
  <si>
    <t>Other limiting   conditions apply</t>
  </si>
  <si>
    <t xml:space="preserve">Priority to nationals </t>
  </si>
  <si>
    <t>Equal access with nationals</t>
  </si>
  <si>
    <t>Access to housing (rent control, public/social housing, participation in housing financing schemes)</t>
  </si>
  <si>
    <t>Access to housing</t>
  </si>
  <si>
    <t>The wording "No recourse to public funds" is not written in ILR holders' visas. As a result, they are able to claim job seekers allowances and other benefits which are usually only available to British, EU, EEA citizens. Also have access to Home Student study fees.</t>
  </si>
  <si>
    <t>Access to social security (unemployment benefits, old age pension, invalidity benefits, maternity leave, family benefits, social assistance)</t>
  </si>
  <si>
    <t xml:space="preserve">Access to social security and assistance </t>
  </si>
  <si>
    <t>Priority to nationals</t>
  </si>
  <si>
    <t>Equal access with nationals and equal working conditions</t>
  </si>
  <si>
    <t>Access to employment (with the only exception of activities involving the exercise of public authority), self-employment and other economic activities, and working conditions</t>
  </si>
  <si>
    <t xml:space="preserve">Access to employment </t>
  </si>
  <si>
    <t>Do long-term residents have the same residence and socio-economic rights (e.g. like EU nationals)?</t>
  </si>
  <si>
    <t xml:space="preserve">RIGHTS ASSOCIATED WITH STATUS </t>
  </si>
  <si>
    <t>Only limits to legal aid to fund representation</t>
  </si>
  <si>
    <t>All rights</t>
  </si>
  <si>
    <t>Legal guarantees and redress in case of refusal, non-renewal, or withdrawal:
a. reasoned decision
b. right to appeal
c. representation before an independent administrative authority and/or a court</t>
  </si>
  <si>
    <t xml:space="preserve">Minors can only be expelled if they are with parents and expelled together.  </t>
  </si>
  <si>
    <t>At least one case</t>
  </si>
  <si>
    <t>In all three cases</t>
  </si>
  <si>
    <t>Expulsion precluded: 
a. after 20 years of residence as a long-term residence permit holder, 
b. in case of minors, and
c. residents born in the State concerned or admitted before they were 10 once they have reached the age of 18</t>
  </si>
  <si>
    <t xml:space="preserve">Expulsion precluded </t>
  </si>
  <si>
    <t xml:space="preserve">Broadly the same criteria are still taken into account, although technically the UK Borders Act 2007 does not list all the elements previously in the Immigration Rules, but those elements are still considered in practice.  </t>
  </si>
  <si>
    <t>One or more of  b, c, d or e are not taken into account</t>
  </si>
  <si>
    <t xml:space="preserve">At least b, c, d and e </t>
  </si>
  <si>
    <t>More elements than b,c,d and e</t>
  </si>
  <si>
    <t>Protection against expulsion. Due account taken of:
a. personal behaviour 
b. age of resident, 
c. duration of residence, 
d. consequences for both the resident and his or her family, 
e. existing links to the State concerned 
f. (non-)existing links to the resident’s country of origin (including problems with  re-entry for political or citizenship reasons)</t>
  </si>
  <si>
    <t xml:space="preserve">Personal circumstances considered before expulsion </t>
  </si>
  <si>
    <t xml:space="preserve">The UK Borders Act 2007 was enacted on 30 October 2007. However, most of its provisions did
not immediately come into force. This legislation enables the Home Office to deport foreign national criminals (including those with indefinite leave to remain)  - usually ones with relatively serious crimes involving violence, drugs etc  (subject to appeals including human rights rounds). </t>
  </si>
  <si>
    <t>A, B, C: As well as proven fraud in the acquisition of status and threat to public security, serious crime can lead to revocation of leave to remain, i.e. loss of long-term resident status. The UK Borders Act 2007 gave the government the right to deport foreign national criminals, including those with ILR, aimed at those convicted of serious crimes. Guidance in 2013 (https://www.gov.uk/government/uploads/system/uploads/attachment_data/file/257396/revocationofindefiniteleave.pdf) clarifies the limited conditions when this is applies and sets out procedure for revoking leave to remain of those convicted of serious crimes who cannot be deported under human rights law.</t>
  </si>
  <si>
    <t xml:space="preserve">Includes all listed grounds (a-d) and/or additional grounds (please specify) </t>
  </si>
  <si>
    <t xml:space="preserve">Includes three of the listed grounds </t>
  </si>
  <si>
    <t>No other than a and/or c</t>
  </si>
  <si>
    <t xml:space="preserve">Grounds for rejecting, withdrawing, or refusing to renew status: 
a. proven fraud in the acquisition of permit 
b. sentence for serious crimes, 
c. actual and serious threat to public policy or national security, 
d. original conditions are no longer satisfied (e.g. unemployment or economic resources)                              e. additional grounds (please specify) </t>
  </si>
  <si>
    <t>Grounds for rejection, withdrawal, refusal</t>
  </si>
  <si>
    <t xml:space="preserve">ILR lapses if the person spends more than 2 years living outside the country. </t>
  </si>
  <si>
    <t>2009 Proposed Act: During probationary citizenship phase, applicants must still abide by the residency requirement.</t>
  </si>
  <si>
    <t>Two years absence. See guidance at https://www.gov.uk/government/uploads/system/uploads/attachment_data/file/257396/revocationofindefiniteleave.pdf</t>
  </si>
  <si>
    <t>≤ 1  year</t>
  </si>
  <si>
    <t>1 year&lt; , &lt; 3 years</t>
  </si>
  <si>
    <t>≥ 3 years</t>
  </si>
  <si>
    <r>
      <t xml:space="preserve">Periods of absence allowed for renewal, after granting of status (continuous or cumulative)
</t>
    </r>
    <r>
      <rPr>
        <sz val="11"/>
        <rFont val="Calibri"/>
        <family val="2"/>
      </rPr>
      <t>Note: for EU countries, this refers to time outside the EU.</t>
    </r>
  </si>
  <si>
    <t>Periods of absence allowed</t>
  </si>
  <si>
    <t>Proposed in 2009 Act: After first permit, must meet specified requirements and assessment "Active Citizenship" activity before acquisition of permanent residence. Detailed guidance on how this requirement will be applied, types of activities, how long, how overseen, all not yet available.</t>
  </si>
  <si>
    <t>Indefinite</t>
  </si>
  <si>
    <t>Provided original requirements are still met</t>
  </si>
  <si>
    <t xml:space="preserve">Upon application </t>
  </si>
  <si>
    <t>Automatically</t>
  </si>
  <si>
    <t>Renewable permit</t>
  </si>
  <si>
    <t>2009 Citizenship Act passed but not enforced: First permit is probationary citizenship which for permanent residency track is minimum 3 years, maximum five (From Option 1 to 2) no more than 5, although unclear how discretion is applied.</t>
  </si>
  <si>
    <t xml:space="preserve">The main form of long-term residence - Indefinite Leave to Remain (ILR) - is indefinate, only revoked in exceptional circumstances. </t>
  </si>
  <si>
    <t>&lt; 5 years</t>
  </si>
  <si>
    <t>5 years</t>
  </si>
  <si>
    <t>&gt; 5 years</t>
  </si>
  <si>
    <t>Duration of validity of permit</t>
  </si>
  <si>
    <t xml:space="preserve">Duration of validity of permit </t>
  </si>
  <si>
    <t>≤ 6 months defined by law (please specify)</t>
  </si>
  <si>
    <t xml:space="preserve">Maximum duration of procedure </t>
  </si>
  <si>
    <t>Does the state protect applicants from discretionary procedures (e.g. like EU nationals)?</t>
  </si>
  <si>
    <t>SECURITY OF STATUS</t>
  </si>
  <si>
    <t>Prior to 2003, Indefinite Leave to Remain in the UK was free. However, since 2003, fees have been introduced and have risen each year in April. ILR Fees were introduced at £155 in 2003. 2005 to £335. 2007 to £750 In 2007 a petition asking the government to reconsider the fees was flatly rejected.</t>
  </si>
  <si>
    <t>In 2009 the Government introduced a £70m Migrants Impact Fund. Economic migrants and students coming to the UK from outside the EU are charged a £50.00 levy in addition to their normal visa application fee. The fund is used to support the communities in which they live. 2009 to £820.</t>
  </si>
  <si>
    <t>In August 2010, the new government scrapped the Migrants Impact Fund. However, the levy is still charged; the extra income "will now contribute to the cost of the visa and will mitigate increases that the Government would otherwise have had to make."</t>
  </si>
  <si>
    <t>Since 2003, in line with countries such as Australia and New Zealand, fees have been introduced and have risen each year in April. ILR Fees were introduced at £155 in 2003. Now fee is over £1000 premium) Today £1,500</t>
  </si>
  <si>
    <t>Higher costs
(please specify amounts for each)</t>
  </si>
  <si>
    <t>Normal costs (please specify amount) e.g. same as regular administrative fees in the country</t>
  </si>
  <si>
    <t>Costs of application and/or issue of status</t>
  </si>
  <si>
    <t>Not the case no specific requirement of either although it is necessary for the applicant to show ties (which would include economic ties) to the UK</t>
  </si>
  <si>
    <t>2009 Act on probationary citizenship passed but never enacted: Requirement of having been in certain activity (example: work) for a certain number of years before acquiring permanent residence or continuous employment since leave was granted. Economic migrants must demonstrate that they are self-sufficient, paid taxes, and have not been a burden on the state (though not obligated to stay in employment that brought them to UK) while family reunion permit holders must prove that they can support themselves or be supported by a sponsor.</t>
  </si>
  <si>
    <t xml:space="preserve">Changes to Immigration Rules CM 8337, Date of adoption: March 2012. Entry into force 6 April 2012: 
After these changes, most Tier 2 migrants became subject to a new income requirement to earn at least £35,000 per annum while migrant domestic workers are no longer be eligible for permanent settlement and new maximum lengths of stay will be introduced for some skilled and temporary workers (Tiers 2 and 5).
</t>
  </si>
  <si>
    <t xml:space="preserve">Changes to Immigration Rules CM 8337, Date of adoption: March 2012. Entry into force 6 April 2012: 
After these changes, most Tier 2 migrants became subject to a new income requirement to earn at least £35,000 per annum while migrant domestic workers are no longer be eligible for permanent settlement and new maximum lengths of stay will be introduced for some skilled and temporary workers (Tiers 2 and 5). For family members, The partners must be able to support themselves and any dependants without needing public funds
</t>
  </si>
  <si>
    <t>Income source linked to employment or no use of social assistance</t>
  </si>
  <si>
    <t>Higher than social assistance and no income source is excluded</t>
  </si>
  <si>
    <t>None or at/below level of social assistance and no income source is excluded (please specify)</t>
  </si>
  <si>
    <t>Economic resources requirement</t>
  </si>
  <si>
    <t>Economic resources</t>
  </si>
  <si>
    <t>g. LTR language courses</t>
  </si>
  <si>
    <t>84g</t>
  </si>
  <si>
    <t>Support to pass language/integration requirement                                                                   a. Assessment based on publicly available list of questions
b. Assessment based on free/low-cost study guide</t>
  </si>
  <si>
    <t>f. LTR language support</t>
  </si>
  <si>
    <t>84f</t>
  </si>
  <si>
    <t>Market prices</t>
  </si>
  <si>
    <t>e. LTR language cost</t>
  </si>
  <si>
    <t>84e</t>
  </si>
  <si>
    <t>Exemptions under (a) only if have gained degree taught in English (exempt from language requirment only, not from Life in the UK test); several exemptions under (b) for childern, elderly or those with mental or physical disability and certain very vulnerable categories.</t>
  </si>
  <si>
    <t>Language/integration requirement exemptions 
a. Takes into account individual abilities e.g. educational qualifications
b. Exemptions for vulnerable groups e.g. age, illiteracy, mental/physical disability</t>
  </si>
  <si>
    <t>d. LTR language exemption</t>
  </si>
  <si>
    <t>84d</t>
  </si>
  <si>
    <t>Life in UK route</t>
  </si>
  <si>
    <t>Changes to Immigration Rules HC628: Date of adoption: 6 September 2013. Entry into force 1 October 2013
Summary of changes:
From October 2013 all applicants for settlement are required to pass the Life in the UK Test and present an
English language speaking and listening qualification at B1 level or above of the Common European Framework of
Reference for Languages</t>
  </si>
  <si>
    <t>From October 2013 all applicants for settlement are required to pass the Life in the UK Test and present an
English language speaking and listening qualification at B1 level or above of the Common European Framework of
Reference for Languages. In particular, October 2013 changes affect economic migrants applying for settlement under the PBS , who are now required to pass the ‘Life in the UK’ test (originally introduced for those applying for naturalisation) and an English speaking and listening qualification at intermediate level (B1) or above. Applicants who can’t meet these requirements will be able to apply for further temporary leave to give them time to improve their language and knowledge skills before reapplying.</t>
  </si>
  <si>
    <t>Requirement includes integration test/assessment</t>
  </si>
  <si>
    <t>Requirement to take an integration course</t>
  </si>
  <si>
    <t>No Requirement OR Voluntary course/information (please specify which)</t>
  </si>
  <si>
    <t>Form of integration requirement e.g. not language but social/cultural (if no requirement, skip to question 85)</t>
  </si>
  <si>
    <t>c. LTR  integration form</t>
  </si>
  <si>
    <t>84c</t>
  </si>
  <si>
    <t>B1</t>
  </si>
  <si>
    <t>B1 or higher set as standard. OR no standards, based on administrative discretion. (please specify which)</t>
  </si>
  <si>
    <t>A1 or less set as standard</t>
  </si>
  <si>
    <t>Level of language requirement 
Note: Can be test, interview, completion of course, or other for country of assessments.</t>
  </si>
  <si>
    <t>b. LTR language level</t>
  </si>
  <si>
    <t>84b</t>
  </si>
  <si>
    <t xml:space="preserve">19 March 2007 with a change in the Immigration Rules HC 398 Knowledge of Language and Life (KOLL) requirement was introduced as a statutory
requirement for citizenship applications in 2005. In 2007 the requirement was also introduced for
those applying for settlement in the United Kingdom, known as Indefinite Leave to Remain (ILR). Most settlement applicants aged between 18 and 64 must show that they have sufficient knowledge of the English language and of life in the UK. They can meet this requirement by either passing the 'Life in the UK' test (Option 3) or obtaining an approved English for Speakers of Other Languages (ESOL) qualification using specified citizenship materials (Option 2). </t>
  </si>
  <si>
    <t xml:space="preserve">Migrants need to pass the Life in the UK test if you haven’t already and to have B1 language unless they come from designated (mainly English-speaking) countries.  </t>
  </si>
  <si>
    <t>Requirement includes language test/assessment</t>
  </si>
  <si>
    <t>Requirement to take a language course</t>
  </si>
  <si>
    <t>Form of language requirement  (if no requirement, skip to question 84c
Note: Can be test, interview, completion of course, or other for country of assessments.</t>
  </si>
  <si>
    <t>a. LTR language form</t>
  </si>
  <si>
    <t>84a</t>
  </si>
  <si>
    <t>LTR Language requirement (average)</t>
  </si>
  <si>
    <t>Do applicants for long-term residence have to fulfil the same basic conditions in society (e.g. like EU nationals)?</t>
  </si>
  <si>
    <t xml:space="preserve">CONDITIONS FOR ACQUISITION OF STATUS </t>
  </si>
  <si>
    <t xml:space="preserve">Before 13 December 2012, the total number of absences that could be disregarded by the caseworker was 180 days throughout the whole 5 years of the continuous period, and any single absence that exceeded 90 days would have broken continuity meaning that the applicant would have had to start the continuous period again. April 2011 Guidelines stated that discretion can be used where absences are for up to 3 months for a single absence or total absences of up to 6 months. </t>
  </si>
  <si>
    <t>2012 Immigration Rules changes, most categories of TCN applying for ILR will be permitted absences from the UK of up to 180 days during each 12 month period during the five years leading up to the date the application is submitted. Absences must be for a reason consistent with an applicant's on going employment in the UK, such as authorised annual leave or a temporary secondment overseas. Since 13 December 2012, the immigration rules now define the number type of absences that will not break continuity. This has increased from 180 days (due to work/business related reasons) over the whole 5 year period, to 180 days in each of the 12 months that make up the applicant's continuous period. There is no longer a 90 day limit for any single absence.</t>
  </si>
  <si>
    <t>Shorter periods</t>
  </si>
  <si>
    <t>Up to 10 non-consecutive months and/or 6 consecutive months</t>
  </si>
  <si>
    <t>Periods of absence allowed previous to granting of status</t>
  </si>
  <si>
    <t xml:space="preserve">The 2008 Green Paper for the Act that was later passed  in 2009 said that Students in tier 4 of the PBS who switch into the highly skilled tier (1) will have to compete 5 years as a highly-skilled migrant in their own right before being eligible for probationary citizenship. </t>
  </si>
  <si>
    <t>Time studying counts does not count towards residence for the purpose of applying for ILR, unless the application is made on the basis of "long-term residence", i.e. on the basis of ten years residence.</t>
  </si>
  <si>
    <t xml:space="preserve">From 6 April 2012 Tier 1 (Post-Study Work) is closed to all applicants. As a result, graduating students who wish to remain in the UK must now apply through the Tier 2 visa programme. Direct applications are only possible family members on student visas of UK citizens or settled persons </t>
  </si>
  <si>
    <t>Yes, with some conditions (limited number of years or type of study)</t>
  </si>
  <si>
    <t>Yes, all</t>
  </si>
  <si>
    <t>Is time of residence as a pupil/student counted?</t>
  </si>
  <si>
    <t>Time counted as pupil/student</t>
  </si>
  <si>
    <t>2012 changes: continue to provide a direct route to settlement for investors, entrepreneurs and exceptionally talented migrants under Tier 1. There will continue to be a route to settlement  for some Tier 2 migrants, if you meet a minimum salary threshold of £35,000. Although it is important to note that immigrants doing shortage occupation jobs, and scientists and researchers in PhD-level roles, will be exempt from the £35,000 threshold requirement for permanent residence. Temporary permission to enter and remain in the UK will for many Tier 2 visa holders be capped at 6 years. Other changes the UKBA will implement include: retain a route for overseas domestic workers in private households, but only when accompanying a visitor and limited to 6 months' stay with no right to change employer and retain the current route of entry for private servants in diplomatic households under Tier 5 (Temporary worker - International agreement), with a maximum stay of 5 years and no ability to change employer or to settle. The only Tier 5 migrants eligible for settlement are those in the Tier 5 (International agreement) category who work as private servants in diplomatic households and who were last granted entry clearance before 6 April 2012.</t>
  </si>
  <si>
    <t>Almost all forms of legal residence can be taken into account to be eleigible for ILR, apart from those which specifically exclude a pathway to settlement such as au pairs and seasonal workers. See full official guidance (based on most recent changes to rules in January 2014) at https://www.gov.uk/government/uploads/system/uploads/attachment_data/file/275188/ILRcont_periods.pdf</t>
  </si>
  <si>
    <t>Additional temporary 
residence permits 
excluded</t>
  </si>
  <si>
    <t>Seasonal workers, au pairs 
and posted workers excluded</t>
  </si>
  <si>
    <t xml:space="preserve">Any residence permit </t>
  </si>
  <si>
    <t>Documents taken into account to be eligible for permanent residence</t>
  </si>
  <si>
    <t xml:space="preserve">Permits considered </t>
  </si>
  <si>
    <t>For almost all categories of TCN, a five year residence requirement was introduced in April 2006 (replacing a 4 year requirement).</t>
  </si>
  <si>
    <t>policy of "probationary citizenship" created in the 2009 Act but never enacted</t>
  </si>
  <si>
    <t>On 9 July 2012, the 14-year rule (paragraph 276B(i)(b)) (which provided a route to settlement on the grounds of long residence, lawful or unlawful) was withdrawn. Instead, the new Immigration Rules provided that at least 20 years' continuous residence, lawful or unlawful, would, subject to criminality and other criteria, normally be necessary to establish a claim to remain in the UK on the basis of the Article 8 right to respect for private life. (The 10-year rule (paragraph 276B(i)(a)), which provides a route to settlement on the grounds of continuous lawful residence in the UK of at least 10 years, was unaffected and remains in place)</t>
  </si>
  <si>
    <t>For almost all categories of TCN, five full years residence is required for Indefinite Leave to Remain (ILR), i.e. long-term residence. Some categories of TCN (e.g. entrepreneurs and investors) can apply with fewer years of residence. In addition, anyone who has had ten years residence ("long residence") can apply for ILR on the basis of this residence. See full official guidance at https://www.gov.uk/government/uploads/system/uploads/attachment_data/file/275188/ILRcont_periods.pdf</t>
  </si>
  <si>
    <t>Required time of habitual residence</t>
  </si>
  <si>
    <t xml:space="preserve">Residence period </t>
  </si>
  <si>
    <t>Can all temporary legal residents apply for a long-term residence permit (e.g. EU nationals?</t>
  </si>
  <si>
    <t xml:space="preserve"> ELIGIBILITY</t>
  </si>
  <si>
    <t>Do temporary legal residents have facilitated access to a long-term residence permit (e.g. like EU nationals)?</t>
  </si>
  <si>
    <t>PERMANENT RESIDENCE</t>
  </si>
  <si>
    <t>Some funding to regional organisations through Migrant Impacts Fund, service level agreements, and local migrant umbrella organisations and Racial Equality Councils</t>
  </si>
  <si>
    <t xml:space="preserve">Some funding went to regional organisations through Migrant Impacts Fund, which was terminated in 2010. Also funding through various service level agreements to migrants organisations for delivery of specific activities, which has been severely reduced through budget cuts since 2010. There is not now and never has been regular core funding for migrants organisations on national or regional level. At a local level, some migrant umbrella organisations and Racial Equality Councils receive mainstream core funding, much of it terminated under budget cuts since 2010. </t>
  </si>
  <si>
    <t>no support or funding</t>
  </si>
  <si>
    <t>funding or support (in kind) dependent on criteria set by the state (beyond being a partner in consultation and different than for non-immigrant groups)</t>
  </si>
  <si>
    <t>funding or support (in kind) for immigrant organisations involved in consultation and advice at local level without further conditions than being a partner in talks (or similar conditions as for non-immigrant organisations)</t>
  </si>
  <si>
    <t>Public funding or support of immigrant organisations on national level in city (other than capital) with largest proportion of foreign residents</t>
  </si>
  <si>
    <t>Public funding/support for immigrant bodies in other city with largest migrant population</t>
  </si>
  <si>
    <t>Public funding or support of immigrant organisations on local level in capital city</t>
  </si>
  <si>
    <t>Public funding/support for immigrant bodies at local level in capital city</t>
  </si>
  <si>
    <t>Some funding went to regional organisations through Migrant Impacts Fund, which was terminated in 2010. Also funding through various service level agreements to migrants organisations for delivery of specific activities, which has been severely reduced through budget cuts since 2010. There is not now and never has been regular core funding for migrants organisations on national or regional level. At a local level, some migrant umbrella organisations and Racial Equality Councils receive mainstream core funding, much of it terminated under budget cuts since 2010.  Greater funding available in Scotland and Northern Ireland through targeted funding grants for ethnic minority organisations.</t>
  </si>
  <si>
    <t>Greater funding available in Scotland and Northern Ireland through targeted funding grants for ethnic minority organisations.</t>
  </si>
  <si>
    <t>funding or support (in kind) dependent on criteria set by the state (beyond being a partner in consultation and different than for non-immigrant groups) or not in all regions</t>
  </si>
  <si>
    <t>funding or support (in kind) for immigrant organisations involved in consultation and advice at regional level without further conditions than being a partner in talks (or similar conditions as for non-immigrant organisations)</t>
  </si>
  <si>
    <t>Public funding or support of immigrant organisations on regional level</t>
  </si>
  <si>
    <t xml:space="preserve">Public funding/support for regional immigrant bodies </t>
  </si>
  <si>
    <t xml:space="preserve">funding or support (in kind) dependent on criteria set by the state (beyond being a partner in consultation and different than for non-immigrant groups) </t>
  </si>
  <si>
    <t>funding or support (in kind) for immigrant organisations involved in consultation and advice at national level without further conditions than being a partner in talks (or similar conditions as for non-immigrant organisations)</t>
  </si>
  <si>
    <t>Public funding or support of immigrant organisations on national level</t>
  </si>
  <si>
    <t xml:space="preserve">Public funding/support for national immigrant bodies </t>
  </si>
  <si>
    <t xml:space="preserve">The Electoral Commission focus primarily on ensuring propriety in elections and encouraging people to exercise their rights to vote. Information regarding exercising the right to vote are published in different languages, available at local level. </t>
  </si>
  <si>
    <t>No active policy of information in the last year</t>
  </si>
  <si>
    <t>Policy of information on general basis  (through individual campaigns in certain regions, brochures, websites updated on a regular basis)</t>
  </si>
  <si>
    <t>Policy of information  by state targeted at migrant workers and/or employers on individual basis (through individualised meeting or one-stop-shop)</t>
  </si>
  <si>
    <t>Active policy of information by national level (or regional in federal states)</t>
  </si>
  <si>
    <t xml:space="preserve">Active information policy </t>
  </si>
  <si>
    <t>Do campaigns and funds encourage immigrants and their associations to participate in political life?</t>
  </si>
  <si>
    <t>IMPLEMENTATION POLICIES</t>
  </si>
  <si>
    <t>No criteria in law/statutes</t>
  </si>
  <si>
    <t>One required in law/statutes (please specify)</t>
  </si>
  <si>
    <t>Both required in law/statutes (please specify, also for any additional criteria)</t>
  </si>
  <si>
    <t>Representativeness
Existence of selection criteria to ensure representativeness. Participants or organisations must include: 
a. Both genders
b. Diversity of nationalities/ethnic groups</t>
  </si>
  <si>
    <t>e. Consultation representativeness</t>
  </si>
  <si>
    <t>74e</t>
  </si>
  <si>
    <t>None guaranteed in law/statutes</t>
  </si>
  <si>
    <t>One guaranteed in law/statutes (please specify)</t>
  </si>
  <si>
    <t>Both guaranteed in law/statutes</t>
  </si>
  <si>
    <t xml:space="preserve">Institutionalisation (as either right or duty of body in law or statute)
Beyond consultation on policies affecting foreign residents, the Body has: 
a. Right of initiative to make its own reports or recommendations, even when not consulted.
b. Right to a response by the national authority to the its advice or recommendations.  
</t>
  </si>
  <si>
    <t>d. Consultation powers</t>
  </si>
  <si>
    <t>74d</t>
  </si>
  <si>
    <t>Chaired by national authority</t>
  </si>
  <si>
    <t>Co-chaired by participant and national authority</t>
  </si>
  <si>
    <t>Chaired by participant (foreign resident or association)</t>
  </si>
  <si>
    <t xml:space="preserve">Leadership of consultative body </t>
  </si>
  <si>
    <t>c. Consultation leadership</t>
  </si>
  <si>
    <t>74c</t>
  </si>
  <si>
    <t>Members of consultation body are selected and appointed by the state only</t>
  </si>
  <si>
    <t>Members elected by foreign residents or members appointed by associations of foreign residents but with special state intervention</t>
  </si>
  <si>
    <t>Members elected by foreign residents or members appointed by associations of foreign residents without special state intervention</t>
  </si>
  <si>
    <t>Composition of consultative body of foreign residents on local level in city (other than capital) with  largest  proportion of foreign residents</t>
  </si>
  <si>
    <t>b. Consultation composition</t>
  </si>
  <si>
    <t>74b</t>
  </si>
  <si>
    <t>examples of ad hoc consultation, such as a community research programme or racial equality councils. Migrant and refugee forums throughout the UK are charities without core funding or consultative status at local level</t>
  </si>
  <si>
    <t>No consultation (go to 75)</t>
  </si>
  <si>
    <t>Ad hoc consultation  (go to question 74b)</t>
  </si>
  <si>
    <t>Structural consultation (go to question 74b)</t>
  </si>
  <si>
    <t>Consultation of foreign residents on local level in city (other than capital) with largest proportion of foreign residents</t>
  </si>
  <si>
    <t>a. Regular consultation</t>
  </si>
  <si>
    <t>74a</t>
  </si>
  <si>
    <t>Strength of major cities' consultative bodies (average)</t>
  </si>
  <si>
    <t>Strength of other local consultative body (average)</t>
  </si>
  <si>
    <t>73e</t>
  </si>
  <si>
    <t>MRAP has scrutiny of all policy areas, but no legal power.</t>
  </si>
  <si>
    <t xml:space="preserve">Institutionalisation (as either right or duty of body in law or statute)
Beyond consultation on policies affecting foreign residents, the Body has: 
a. Right of initiative to make its own reports or recommendations, even when not consulted.
b. Right to a response by the national authority to its advice or recommendations.  
</t>
  </si>
  <si>
    <t>73d</t>
  </si>
  <si>
    <t>MRAP is chaired by the Deputy Mayor</t>
  </si>
  <si>
    <t>73c</t>
  </si>
  <si>
    <t>MRAP members are nominated by representative organisations of migrant communities, but with no formal election procedure.</t>
  </si>
  <si>
    <t>Members of consultation body must be directly selected/appointed/or approved by the state</t>
  </si>
  <si>
    <t xml:space="preserve">Members elected by foreign residents or members appointed by associations of foreign residents but with special state intervention </t>
  </si>
  <si>
    <t>Composition of consultative body of foreign residents on local level in capital city</t>
  </si>
  <si>
    <t>73b</t>
  </si>
  <si>
    <t>The Mayor of London's Refugee Advisory Panel (MRAP) was widened to become a Migrant and Refugee Advisory Panel in 2009, although it remains dominated by refugee-specific rather than migrant representatives.</t>
  </si>
  <si>
    <t>No consultation (skip to question 74a )</t>
  </si>
  <si>
    <t>Ad hoc consultation  (go to question 73b)</t>
  </si>
  <si>
    <t>Structural consultation (go to question 73b)</t>
  </si>
  <si>
    <t xml:space="preserve">Consultation of foreign residents on local level in capital city </t>
  </si>
  <si>
    <t>73a</t>
  </si>
  <si>
    <t>Strength of capital city consultative body (average)</t>
  </si>
  <si>
    <t>Strength of capital consultative body (average)</t>
  </si>
  <si>
    <t>B: Organisations represent diversity of nationalities and ethnic minority communities</t>
  </si>
  <si>
    <t>72e</t>
  </si>
  <si>
    <t>A. B only to the extent that Parliamentary Groups allow for direct consultation with Members of Parliament.</t>
  </si>
  <si>
    <t>72d</t>
  </si>
  <si>
    <t>Parliamentary Groups are headed by parliamentarians but organisations themselves are run by immigrants and ethnic minorities</t>
  </si>
  <si>
    <t>Leadership of consultative body</t>
  </si>
  <si>
    <t>72c</t>
  </si>
  <si>
    <t>Immigrants and ethnic minorities are not directly represented through these bodies but through appointed organisations</t>
  </si>
  <si>
    <t xml:space="preserve">Structural consultation </t>
  </si>
  <si>
    <t xml:space="preserve">Composition of consultative body of foreign residents on regional level </t>
  </si>
  <si>
    <t>72b</t>
  </si>
  <si>
    <t>Scotland: BEMIS is the national Ethnic Minorities led umbrella body supporting the development of the Ethnic Minorities Voluntary Sector in Scotland. BEMIS was established in 2002 with core funding from the Scottish government to promote the interest of minority ethnic voluntary organisations, develop capacity and support inclusion and integration of ethnic minorities communities. It is a member-led and managed organisation with an elected board of directors. NICEM, founded in 1994, has received core funding from the NI government through the EMDF: 
Identify and respond to the needs of Black and Minority ethnic communities;
Defence and promote the rights of Black and Minority ethnic communities;
Represent and promote the Black and Minority ethnic sector;
Provide support and leadership to Black and Minority ethnic communities;
Raise public awareness and understanding of racism, particularly institutional racism; and
Provide training for potential leaders from within Black and Minority ethnic communities. Wales: All Wales Ethnic Minority Association (AWEMA), with leadership since 2000.</t>
  </si>
  <si>
    <t xml:space="preserve">Cross-Party Group on Racial Equality in Scotland since 2008: To provide a forum for issues relating to race and anti racism and to seek solutions to the discrimination faced by Scotland's black / minority ethnic communities, including through learning from the experiences of BME groups. Coalition for Racial Equality and Rights - secretariat. Northern Ireland: All Party Group on Ethnic Minority Communities became an officially constituted group of the Assembly in June 2008. The group was established as a mechanism for representatives of ethnic minority communities to discuss and lobby with politicians on issues of specific concern. The four office holder positions are held by the political representatives in the group and are rotated on a six monthly basis. NICEM continues to provide Secretariat support and advice on racial equality issues to the All Party Group. </t>
  </si>
  <si>
    <t>All Wales Ethnic Minority Association (AWEMA), with leadership since 2000, was focused on national-level distribution of funds to various ethnic minority projects across Wales. It lost its charity status and funding in 2012 following repeated claims of mismanagement, investigated by the Welsh assembly.</t>
  </si>
  <si>
    <t>Cross-Party Group on Racial Equality in Scotland: To provide a forum for issues relating to race and anti racism and to seek solutions to the discrimination faced by Scotland's black / minority ethnic communities, including through learning from the experiences of BME groups. Coalition for Racial Equality and Rights - secretariat. Northern Ireland: All Party Group on Ethnic Minority Communities became an officially constituted group of the Assembly in June 2008. The group was established as a mechanism for representatives of ethnic minority communities to discuss and lobby with politicians on issues of specific concern. The four office holder positions are held by the political representatives in the group and are rotated on a six monthly basis. NICEM continues to provide Secretariat support and advice on racial equality issues to the All Party Group. NICEM, founded in 1994, has received core funding from the NI government through the EMDF</t>
  </si>
  <si>
    <t>no consultation (skip to question 73a )</t>
  </si>
  <si>
    <t>ad hoc consultation or structural consultation only present in some regional entities (go to 72b)</t>
  </si>
  <si>
    <t xml:space="preserve">structural consultation (go to 72b) </t>
  </si>
  <si>
    <t>Consultation of foreign residents on regional level (if no regional level exists in the country, skip to question 74a )</t>
  </si>
  <si>
    <t>72a</t>
  </si>
  <si>
    <t>Strength of Regional Consultative Bodies (average)</t>
  </si>
  <si>
    <t>Strength of regional consultative body (average)</t>
  </si>
  <si>
    <t>71e</t>
  </si>
  <si>
    <t>71d</t>
  </si>
  <si>
    <t>71c</t>
  </si>
  <si>
    <t>Members elected by foreign residents or members appointed by associations of foreign residents but with special state intervention, e.g. endorsement of candidates needed by the state or some members are directly selected and appointed by the state</t>
  </si>
  <si>
    <t>Composition of consultative body of foreign residents on national level</t>
  </si>
  <si>
    <t>71b</t>
  </si>
  <si>
    <t>All-Party Parliamentary Group on Race and Community since 2010:  To increase the coverage of race equality issues in Parliament; to update members on race equality issues and up-to-date research; and to connect the group with race equality organisations. Runnymede Trust (a charity) acts as the group’s secretariat. The All-Party Parliamentary Group on Migration was set up to support the emergence of mainstream, progressive policy debate on migration in the UK parliament. It aims to provide a discussion forum for parliamentarians and act as a source of well-evidenced and independent information on key migration issues. MRN took over the secretariat for the APPG at the start of 2011, and has since been working to re-establish the group. Neither Groups are run by umbrella organisations of immigrant or ethnic minority communities.</t>
  </si>
  <si>
    <t>No consultation on national level (skip to question 72a)</t>
  </si>
  <si>
    <t>Ad hoc consultation  (go to question 71b)                               Note: Consultation of immigrant population or immigrant associations exists but is not structurally organised</t>
  </si>
  <si>
    <t>Structural consultation (go to question 71b)                          Note: Consultation of immigrant population or of immigrant associations is structurally organised for policies which are relevant for foreign residents</t>
  </si>
  <si>
    <t xml:space="preserve">Consultation of foreign residents on national level                                                                                                  </t>
  </si>
  <si>
    <t>71a</t>
  </si>
  <si>
    <t>Strength of national consultative body (average)</t>
  </si>
  <si>
    <t>Are there strong and independent advisory bodies composed of migrant representatives or associations?</t>
  </si>
  <si>
    <t>CONSULTATIVE BODIES</t>
  </si>
  <si>
    <t xml:space="preserve">Other official/legal restrictions apply </t>
  </si>
  <si>
    <t>Restricted access to internal elected positions</t>
  </si>
  <si>
    <t>Equal access with nationals (no restrictions imposed by government)</t>
  </si>
  <si>
    <t>Membership of and participation to political parties</t>
  </si>
  <si>
    <t>Membership in political parties</t>
  </si>
  <si>
    <t>No right</t>
  </si>
  <si>
    <t>A minimal number of national citizens should be on board, other restrictions apply (i.e. with regard to creation of political organisations or parties)</t>
  </si>
  <si>
    <t>No restrictions on creation of associations by foreigners, no restrictions regarding the composition of the board of such associations</t>
  </si>
  <si>
    <t>Right to association                                                                                                                        Note: Any kind of association, including political and civic associations.</t>
  </si>
  <si>
    <t>Right to association</t>
  </si>
  <si>
    <t>Do foreign citizens have the same rights as nationals to join and form political parties and associations?</t>
  </si>
  <si>
    <t>POLITICAL LIBERTIES</t>
  </si>
  <si>
    <t>Qualifications for standing as candidates - must be at least 21; British citizen, citizen of the Commonwealth or the Irish Republic or an EU citizen; registered as a local government elector for the local authority in which they seek to stand for</t>
  </si>
  <si>
    <t>No right / other restrictions apply</t>
  </si>
  <si>
    <t>Restricted to certain posts, reciprocity or special requirements</t>
  </si>
  <si>
    <t xml:space="preserve">Unrestricted </t>
  </si>
  <si>
    <t>Right to stand for elections at local level</t>
  </si>
  <si>
    <t>Right to stand in local elections</t>
  </si>
  <si>
    <t>Citizen of the Commonwealth or EU citizens</t>
  </si>
  <si>
    <t>Requirement of more than five years of residence, reciprocity, other special conditions or special registration procedure, or only in certain municipalities</t>
  </si>
  <si>
    <t>Equal rights as nationals or requirement of less than or equal to five years of residence</t>
  </si>
  <si>
    <t>Right to vote in local elections</t>
  </si>
  <si>
    <t xml:space="preserve">Right to vote in local elections </t>
  </si>
  <si>
    <t>Elections to assemblies in devolved regions/nations, including London, Scotland, Wales. In London mayoral and assembly elections, Republic of Ireland, Commonwealth or EU citizens can vote. ("Citizens of EU countries other than the UK, the Republic of Ireland, Cyprus and Malta cannot vote in UK Parliamentary general elections, but can vote at local government elections, Scottish Parliamentary elections if they are registered in Scotland, National Assembly for Wales elections if they are registered in Wales and Greater London Authority elections if they are registered in London." http://www.electoralcommission.org.uk/faq/voting-and-registration/who-can-register-to-vote )</t>
  </si>
  <si>
    <t>Requirement of more than five years of residence, reciprocity, other special conditions or special registration procedure or only in certain regions</t>
  </si>
  <si>
    <r>
      <t>Right to vote in regio</t>
    </r>
    <r>
      <rPr>
        <sz val="11"/>
        <rFont val="Calibri"/>
        <family val="2"/>
      </rPr>
      <t>nal elections (if no regional level exists in the country, skip to question 68)</t>
    </r>
  </si>
  <si>
    <t>Right to vote in regional elections</t>
  </si>
  <si>
    <t>British citizens, Commonwealth citizens or a citizen of the Irish Republic who is resident in the UK are entitled to vote in the general election</t>
  </si>
  <si>
    <t>Reciprocity or other special conditions for certain nationalities</t>
  </si>
  <si>
    <t>Equal rights as nationals after certain period of residence</t>
  </si>
  <si>
    <t>Right to vote in national elections</t>
  </si>
  <si>
    <t xml:space="preserve">Can legally resident foreign citizens vote and stand as candidates in elections (e.g. like EU nationals)?      </t>
  </si>
  <si>
    <t>ELECTORAL RIGHTS</t>
  </si>
  <si>
    <t>Do legally resident foreign citizens have comparable opportunities as nationals to participate in political life (e.g. like EU nationals)?</t>
  </si>
  <si>
    <t>POLITICAL PARTICIPATION</t>
  </si>
  <si>
    <t xml:space="preserve">While pre-service education includes a minimal approach to addressing cultural diversity, there is no compulsory in-service training /professional development of teachers in intercultural education which is mandatory or uniform across the UK. Access to such training will depend on individual teacher intiaitve in seeking it out, or on the headteacher of a particular school deciding it is a prioirty for staff training. </t>
  </si>
  <si>
    <t>A or B only on ad hoc / project basis</t>
  </si>
  <si>
    <t>A or B offered extensively to teachers</t>
  </si>
  <si>
    <t>A or B required</t>
  </si>
  <si>
    <t>Teacher training and professional development programmes require intercultural education and the appreciation of cultural diversity for all teachers:
a. Topic required in pre-service training  in order to qualify as a teacher;
b. Topic required  in obligatory in-service professional development training.</t>
  </si>
  <si>
    <t xml:space="preserve">Teacher training to reflect diversity </t>
  </si>
  <si>
    <t>The aim throughout seems to be on making learning meaningful as opposed to imposing narrowly ideological perspectives (e.g. see case studies of religious education at http://curriculum.qcda.gov.uk/key-stages-3-and-4/case_studies/casestudieslibrary/case-studies/Getting_personal_with_RE.aspx) It is possible for pupils to be withdrawn from classes.  (http://curriculum.qcda.gov.uk/key-stages-3-and-4/About-the-secondary-curriculum/equalities-diversity-and-inclusion/inclusion-guidance/index.aspx) Rules about dress, the wearing of religious symbols and so on are determined locally by local authority or by schools. There is legislation relating to the need to avoid racial harassment. The document ‘pathways to learning for new arrivals’ could not be found on the Qualifications and Curriculum Development Authority web pages: that body is to be abolished by the new coalition government. The QCA (forerunner of the QCDA) has published the document ‘QCA equalities annual report 2008. Meeting the challenge: achieving equality for all (QCA/09/4270)’. That document highlights the government’s approach to equality.  According to the Race Relations amendment act 2000 schools are expected to be sensitive to and accomodate needs of different cultures, races, and religions. In NI, Section 75 of NI Act 1998 requires public authorities to promote equality of opp based on race. For schools, they should accommodate different religious observances and festivals and ensure that rules on school dress do not disadvantage particular groups.</t>
  </si>
  <si>
    <t>No specific adaptation foreseen in law.</t>
  </si>
  <si>
    <t>Law allows for local or school-level discretion (please specify which adaptations).</t>
  </si>
  <si>
    <t>State regulations or guidelines concerning local adaptation (please specify which adaptations).</t>
  </si>
  <si>
    <t>Daily life at school can be adapted based on cultural or religious needs in order to avoid exclusion of pupils. Such adaptations might include one or a few of the following: Changes to the existing school timetable and religious holidays; educational activities; dress codes and clothing; school menus.</t>
  </si>
  <si>
    <t xml:space="preserve">Adapting daily school life to reflect diversity </t>
  </si>
  <si>
    <t xml:space="preserve">The National Curriculum is a framework that may be modified to reflect the needs of the learners. This modification does not allow for wholesale change but rather for adaptation. Inspection by ofsted (see www.ofsted.gov.uk) reflects this need for adaptation. </t>
  </si>
  <si>
    <t>None.</t>
  </si>
  <si>
    <t>Only a.</t>
  </si>
  <si>
    <t>Both of these.</t>
  </si>
  <si>
    <t>The school curricula and teaching materials can be modified to reflect changes in the diversity of the school population:
a. State guidance on curricular change to reflect both national and local population variations;
b. Inspection, evaluation and monitoring of implementation of (a).</t>
  </si>
  <si>
    <t xml:space="preserve">Adapting curriculum to reflect diversity </t>
  </si>
  <si>
    <t>Equalities and Human Rights Commission and Department of Communities and Local Government https://www.gov.uk/government/policies/bringing-people-together-in-strong-united-communities</t>
  </si>
  <si>
    <t>Neither.</t>
  </si>
  <si>
    <t>Initiatives part of state budget line for ad hoc funding.</t>
  </si>
  <si>
    <t>Initiatives part of mandate of state-subsidised body (please name).</t>
  </si>
  <si>
    <t>State support for public information initiatives to promote the appreciation of cultural diversity throughout society.</t>
  </si>
  <si>
    <t>State supported information initiatives</t>
  </si>
  <si>
    <t>February 2013:Minister agrees to keep citizenship education, despite Curriculum Review Expert Panel's advice to drop citizenship from the school curriculum</t>
  </si>
  <si>
    <t xml:space="preserve">A: Identity and diversity is a cross curricular dimension  B: a discrete subject called ‘citizenship’ in which one of the key strands is ‘identity and diversity’.  </t>
  </si>
  <si>
    <t>Intercultural education not included in curriculum, or intercultural education does not include appreciation of cultural diversity (please specify).</t>
  </si>
  <si>
    <t>One of these (please specify).</t>
  </si>
  <si>
    <t>The official aims of intercultural education include the appreciation of cultural diversity, and is delivered:
a. As a stand-alone curriculum subject;
b. Integrated throughout the curriculum.</t>
  </si>
  <si>
    <t>School curriculum to reflect diversity</t>
  </si>
  <si>
    <t>Are all pupils and teachers supported to learn and work together in a diverse society?</t>
  </si>
  <si>
    <t xml:space="preserve">INTERCULTURAL EDUCATION FOR ALL
</t>
  </si>
  <si>
    <t xml:space="preserve">TDA and ITT providers are working to increase the numbers of trainees with a minority ethnic background recruited each year and to improve the retention on programmes.  There is little else to encourage migrants into teaching. There is a special scheme available for those who have trained overseas: If you qualified as a teacher inside the European Union, mobility laws apply. This means you can access teaching positions in the same way as home trained teachers. If you qualified as a teacher overseas, and outside the European Economic Area (EEA), you may be eligible to work in England as a temporary, unqualified teacher for up to four years while you achieve qualified teacher status (QTS). Currently, this programme is only available in England. </t>
  </si>
  <si>
    <t>Programme discontinued in 2012</t>
  </si>
  <si>
    <t>Measures (e.g. campaigns, incentives, support) to support bringing migrants into the teacher workforce:
a. To encourage more migrants to study and qualify as teachers;
b. To encourage more migrants to enter the teacher workforce.</t>
  </si>
  <si>
    <t>Measures to bring migrants into the teacher workforce</t>
  </si>
  <si>
    <t xml:space="preserve">C: Local authorities can sometimes access EMAG funding to support work with parents of migrant students including those students who are the descendents of migrants. </t>
  </si>
  <si>
    <t xml:space="preserve">Mainstreaming of Ethnic Minority Achievement Grant:  April 2011: EMAG (along with a range of other school grants) was mainstreamed into a single  Dedicated Schools Grant allocated by central government to each local authority, although funding levels were maintained during 2011-12 allowing local authorities to retain a portion of the funding to continue running centralised EMA services. However, there is no longer any obligation or guidance on how the funding is spent so resource are no longer always focused on migrant and minority children. 
</t>
  </si>
  <si>
    <t xml:space="preserve"> no longer any obligation or guidance on how the funding is spent so resource are no longer always focused on migrant and minority children. </t>
  </si>
  <si>
    <t>None. Migrant parents and communities are only included in  general categories that apply to all.</t>
  </si>
  <si>
    <t>Two or more of these (please specify).</t>
  </si>
  <si>
    <t>Measures to support migrant parents and communities in the education of their children:
a. Requirement for community-level support for parental involvement in their children's learning (e.g. community outreach workers);
b. Requirement for school-level support to link migrant students and their schools (e.g. school liaison workers);
c. Measures to encourage migrant parents to be involved in school governance.</t>
  </si>
  <si>
    <t>Measures to support migrant parents and communities</t>
  </si>
  <si>
    <t xml:space="preserve">Mostly B: not legislated but varies by discretion of school and local authority but such practices are widespread: Every Child Matters, development of different types of schools (including faith schools) as part of a choice agenda, as well as the development of a statutory requirement on schools to promote community cohesion (since 2006) paint, possibly, a mixed picture.  </t>
  </si>
  <si>
    <t>None. Only general measures (please specify).</t>
  </si>
  <si>
    <t>Measures to promote societal integration:
a. Measures to encourage schools with few migrant pupils to attract more migrant pupils and schools with many to attract more non-migrant pupils;
b. Measures to link schools with few migrant pupils and many migrant pupils (curricular or extra-curricular).</t>
  </si>
  <si>
    <t xml:space="preserve">Measures to counter segregation of migrant pupils and promote integration </t>
  </si>
  <si>
    <t>b and c: by discretion of school and very widespread, UK schools have long had a practice of building recognition of cultures into the curriculum and non curricula activities</t>
  </si>
  <si>
    <t>No delivery in school or funding by state.</t>
  </si>
  <si>
    <t>Option on cultures of origin is delivered:          
a. In the regular school day (may involve missing other subjects);
b. Integrated into the school curriculum, which may be open to all students;
c. Outside school, with some state funding.</t>
  </si>
  <si>
    <t xml:space="preserve">b. Delivery of immigrant cultures </t>
  </si>
  <si>
    <t>56b</t>
  </si>
  <si>
    <t xml:space="preserve">Up to individual teachers to decide on addressing local diversity. The National Curriculum has many explicit features that relate to multiculturalism and interculturalism </t>
  </si>
  <si>
    <t>No provision. Only through private or community initiatives. (skip to question 57)</t>
  </si>
  <si>
    <t>Bilateral agreements or schemes financed by another country (please specify countries).</t>
  </si>
  <si>
    <t>State regulations / recommendations (please specify).</t>
  </si>
  <si>
    <t xml:space="preserve">Provision of option (in or outside school) to learn about migrant pupils' cultures and their / their parents' country of origin </t>
  </si>
  <si>
    <t xml:space="preserve">a. Option to learn immigrant cultures </t>
  </si>
  <si>
    <t>56a</t>
  </si>
  <si>
    <t>Support for teaching immigrant cultures (average)</t>
  </si>
  <si>
    <t>b and c: Schools were required to include at least one official EU language in their offer to pupils. This requirement was lifted from 2008, and schools may now offer a world language instead. / The traditional form of accreditation for foreign language learning in compulsory education is the GCSE, which provides a balanced assessment of the four language skills (speaking, listening, reading and writing). Although this will remain the normal route, schools will also be able to offer alternative forms of assessment. From 2009, the short course GCSE can be taken in either speaking and listening or reading and writing. Asset Languages qualifications are even more flexible as they allow for each skill area to be assessed separately and at different levels.  
c: But perhaps the most significant shift has been in the approach that children’s trusts (formerly local education authorities) are now taking to supplementary and mother-tongue schools. In a large number of the UK’s largest cities, children's trusts are now providing support to their local supplementary schools or are at least attempting to engage with them. Encouragingly, a number of mainstream secondary and primary schools are now opening their doors to supplementary schools and have established teaching and operational partnerships.</t>
  </si>
  <si>
    <t>Option on immigrant languages is delivered:          
a. In the regular school day (may involve missing other subjects);
b. As an adaptation of foreign-language courses in school, which may be open to all students (equal status as other languages);
c. Outside school, with some state funding.</t>
  </si>
  <si>
    <t xml:space="preserve">b. Delivery of immigrant languages </t>
  </si>
  <si>
    <t>55b</t>
  </si>
  <si>
    <t xml:space="preserve">Some schools may offer GCSE exams (for students aged 16)  in community languages, but tuition is more commonly through community initatives. Sometimes with official funding (but not frequently) from government sources. Between 2002 and 2004 the Department for Education and Skills (now the Department for Education (DfE)) funded a Supplementary Schools Support Service (known by the acronym S4). 
</t>
  </si>
  <si>
    <t xml:space="preserve">No provision. Only through private or community initiatives. (skip to question 56a)   </t>
  </si>
  <si>
    <t>Bilateral agreements or schemes financed by another country (please specify countries and languages).</t>
  </si>
  <si>
    <t>Provision of option (in our outside school) to learn immigrant languages</t>
  </si>
  <si>
    <t xml:space="preserve">a. Option to learn immigrant languages </t>
  </si>
  <si>
    <t>55a</t>
  </si>
  <si>
    <t>Support for teaching immigrant languages (average)</t>
  </si>
  <si>
    <t>Do all pupils benefit from the new opportunities that immigration brings to schools like immigrant languages, cultures, diverse classrooms, and parental outreach?</t>
  </si>
  <si>
    <t xml:space="preserve"> NEW OPPORTUNITIES
</t>
  </si>
  <si>
    <t>Initial teacher education focuses on standards. Those standards includes matters to do with equality and diversity. There is an expectation that trainee teachers will understand issues concerning and be able to work effectively with those pupils for whom English is an additional language. Standards for serving teachers also relate to these matters and if teachers wish to progress in their career they must excel in these areas. However, there is a variety of pressures and constraints on standards for existing teachers that may not always mean that these specific standards are targeted as explicitly as they are in initial teacher education. Further details about standards for teachers are shown at http://www.tda.gov.uk/teachers/professionalstandards.aspx. Not only are schools governed by race relations legislation (which evidence suggests they have not always followed) but from 2007 by the duty to 'promote community cohesion'. Official guidance on how they should do this can be found at: http://www.teachernet.gov.uk/wholeschool/communitycohesion/</t>
  </si>
  <si>
    <t>Teacher training and professional development programmes require courses that address migrant pupils' learning needs, teachers' expectations of migrant pupils, and specific teaching strategies to address this:
a. Topic required in pre-service training  in order to qualify as a teacher;
b. Topic required in obligatory in-service professional development training.</t>
  </si>
  <si>
    <t>Teacher training  to reflect migrants’ learning needs</t>
  </si>
  <si>
    <t>In 1999, the DfEE Ethnic Minority Achievement Grant (EMAG) replaced Home Office 'Section 11' funding. This grant was distributed to local authorities on a formula basis relating to the number of EAL learners and the number of pupils from ‘underachieving’ minority ethnic groups in local authorities, combined with a free school meals indicator: The purpose of the grant is two-fold;
To enable strategic managers in schools and LEAs to lead whole school change to narrow achievement gaps and ensure equality of outcomes.
To meet the costs of some of the additional support to meet the specific needs of bilingual learners and under-achieving pupils. Each local authority was required to devolve the bulk of this funding to schools.'
The bulk of this grant was required to be devolved to schools in a local authority area and was required to be spent only on the purposes outlined above, whether by local authorities or by schools.</t>
  </si>
  <si>
    <t>A and B: There is also guidance for schools about planning for additional numbers. In January 2010 the department for children schools and families published ‘Guide to forecasting pupil numbers in school place planning). Government in England and Wales allocates amounts for different support measures to local authorities. Two funding streams to finance activities for ethnic minorities and at risk children, including immigrants. Some schools have set up mentoring programmes (pper mentoring, teacher, wider communities)</t>
  </si>
  <si>
    <t xml:space="preserve">Only A through OFSTED. Mainstreaming of Ethnic Minority Achievement Grant:  April 2011: EMAG (along with a range of other school grants) was mainstreamed into a single  Dedicated Schools Grant allocated by central government to each local authority, although funding levels were maintained during 2011-12 allowing local authorities to retain a portion of the funding to continue running centralised EMA services. However, there is no longer any obligation or guidance on how the funding is spent so resource are no longer always focused on migrant and minority children. 
</t>
  </si>
  <si>
    <t>According to a research report from the NASUWT (Teachers Union) published in April 2012, the impact of this 'mainstreaming' of EAL and ethnic minority funding was a reduction in available support at a time when demand for such services were increasing.</t>
  </si>
  <si>
    <t>A and B: A: Guidance from OFSTED. B: SinceApril 2013, an 'EAL' factor could be included in local funding formulae to enable schools in England to meet the needs of bilingual pupils.  87% of all local authorities chose to include an EAL factor in their local formula in 2014/5. The value of local authority EAL primary factor is relatively narrow with 99 local authorities allocating between £250 and £1,000 per pupil. Overall, all local authorities are allocating less than 5% of schools block funding through this factor with an average of around 0.9%. A total of £243 million was delegated to schools through the EAL factor in 2014/5.  However there is no compulsion for local authorities to include an EAL factor, nor for the value of this to be at the minimum level or above. Under the current system, there is no accountability mechanism regarding schools' use of this funding. Schools are not required to use this funding to meet the needs of bilingual pupils. http://www.naldic.org.uk/research-and-information/eal-funding</t>
  </si>
  <si>
    <t xml:space="preserve">None. Migrants only benefit from general support. If there is targeted support for migrants, it is only through voluntary initiatives. </t>
  </si>
  <si>
    <t>Targeted policies to address educational situation of migrant groups: 
a. Systematic provision of guidance  (e.g. teaching assistance, homework support);
b. Systematic provision of financial resources.</t>
  </si>
  <si>
    <t xml:space="preserve">Measures to address educational situation of migrant groups </t>
  </si>
  <si>
    <t xml:space="preserve">Migrants are monitored in detailed ways. For example, see the Born Abroad survey (http://news.bbc.co.uk/1/shared/spl/hi/uk/05/born_abroad/html/overview.stm) The education service operates within the framework of race relations legislation (5) which aims to make promoting race equality central to the way public authorities work. Schools and local authorities must avoid discrimination on racial grounds and promote equality of opportunity and good relations between different racial groups. For schools, this means that they are expected to monitor the impact and operation of all school policies on pupils from different racial groups, including the impact of these policies on pupil achievement. http://www.standards.dcsf.gov.uk/ethnicminorities/collecting/763919/. There is  also an annual pupil level school census (PLASC) which records children's attainment by gender and ethnicity, allowing for national monitring as well as school level and local authority level monitoring of chidlren's schooling, and comparison of average attainment levels of different categories of students. Punishments, such as exclusion from school, can also be monitored by gender and ethnicity. Offical guidance on school bullying makes expliclit reference to racist bullying. http://www.teachernet.gov.uk/wholeschool/behaviour/tacklingbullying/racistbullying/   </t>
  </si>
  <si>
    <t>None. Migrants are only included in  general categories for monitoring that apply to all students.</t>
  </si>
  <si>
    <t>System monitors migrants as a single aggregated group (please specify).</t>
  </si>
  <si>
    <t>System disaggregates migrants into various sub-groups, e.g. gender, country of origin (please specify).</t>
  </si>
  <si>
    <t>Policy on pupil monitoring targets migrants</t>
  </si>
  <si>
    <t>Migrant pupil monitoring</t>
  </si>
  <si>
    <t xml:space="preserve"> C: OFSTED, the school inspection agency for England, is obliged to report on the ways in which children's EAL support is given (this is part of the standard insepction framework) http://www.naldic.org.uk/eal-teaching-and-learning/outline-guidance/eal-ofsted
No central guidelines in England, Wales, NI, or Scotland. There is no formal and required provision beyond that offered through community initiatives (which may be supported by government grant) and the framework of the National Curriculum.</t>
  </si>
  <si>
    <t>None of these elements.</t>
  </si>
  <si>
    <t>At least one of these (please specify).</t>
  </si>
  <si>
    <t>Provision includes quality measures:
a. Requirement for courses to use established second-language learning standards;
b. Requirement for teachers to be specialised and certified in these standards;
c. Curriculum standards are monitored by a state body.</t>
  </si>
  <si>
    <t>c. Language instruction standards</t>
  </si>
  <si>
    <t>51c</t>
  </si>
  <si>
    <t xml:space="preserve"> No central guidelines in England, Wales, NI, or Scotland. There is no formal and required provision beyond that offered through community initiatives (which may be supported by government grant) and the framework of the National Curriculum. These are recommendations and incentives through optional funding. For 2015/6 the government has identified a minimum funding level for this EAL factor within its calculations for identifying the sums which should be made available to local authorities. The minimum funding levels for English as an additional language 2015-16 will be: Primary £466 Secondary £1,130. This minimum funding level will apply to pupils with EAL who entered the English state school system in the past three years. DfE (July 2014): Fairer schools funding: arrangements for 2015 to 2016. However there is no compulsion for local authorities to include an EAL factor, nor for the value of this to be at the minimum level or above. </t>
  </si>
  <si>
    <t>Level/goals not specified or defined.</t>
  </si>
  <si>
    <t>Only one of these (please specify).</t>
  </si>
  <si>
    <t>Provision includes: 
a. Communicative literacy (general fluency in reading, writing, and communicating in the language);
b. Academic literacy (fluency in studying, researching, and communicating in the language in the school academic setting).</t>
  </si>
  <si>
    <t>b. Communicative/academic fluency</t>
  </si>
  <si>
    <t>51b</t>
  </si>
  <si>
    <t>From April 2013, an 'EAL' factor could be included in local funding formulae to enable schools in England to meet the needs of bilingual pupils. This factor is limited to bilingual pupils who have been enrolled in English schools for a maximum of three years. The local schools forum can decide: whether to include an EAL factor in their formula; whether this factor will 'count' bilingual pupils who have been enrolled in a school in England for one, two or three years
the cash value of this factor for primary aged pupils and for secondary aged pupils. 87% of all local authorities chose to include an EAL factor in their local formula in 2014/5. The value of local authority EAL primary factor is relatively narrow with 99 local authorities allocating between £250 and £1,000 per pupil. Overall, all local authorities are allocating less than 5% of schools block funding through this factor with an average of around 0.9%. A total of £243 million was delegated to schools through the EAL factor in 2014/5. For 2015/6 the government has identified a minimum funding level for this EAL factor within its calculations for identifying the sums which should be made available to local authorities. The minimum funding levels for English as an additional language 2015-16 will be: Primary £466 Secondary £1,130. This minimum funding level will apply to pupils with EAL who entered the English state school system in the past three years. DfE (July 2014): Fairer schools funding: arrangements for 2015 to 2016. However there is no compulsion for local authorities to include an EAL factor, nor for the value of this to be at the minimum level or above. 
Under the current system, there is no accountability mechanism regarding schools' use of this funding. Schools are not required to use this funding to meet the needs of bilingual pupils. http://www.naldic.org.uk/research-and-information/eal-funding</t>
  </si>
  <si>
    <t>From April 2013, an 'EAL' factor could be included in local funding formulae to enable schools in England to meet the needs of bilingual pupils. This factor is limited to bilingual pupils who have been enrolled in English schools for a maximum of three years. The local schools forum can decide: whether to include an EAL factor in their formula; whether this factor will 'count' bilingual pupils who have been enrolled in a school in England for one, two or three years. the cash value of this factor for primary aged pupils and for secondary aged pupils. 87% of all local authorities chose to include an EAL factor in their local formula in 2014/5. The value of local authority EAL primary factor is relatively narrow with 99 local authorities allocating between £250 and £1,000 per pupil. Overall, all local authorities are allocating less than 5% of schools block funding through this factor with an average of around 0.9%. A total of £243 million was delegated to schools through the EAL factor in 2014/5. For 2015/6 the government has identified a minimum funding level for this EAL factor within its calculations for identifying the sums which should be made available to local authorities. The minimum funding levels for English as an additional language 2015-16 will be: Primary £466 Secondary £1,130. This minimum funding level will apply to pupils with EAL who entered the English state school system in the past three years. DfE (July 2014): Fairer schools funding: arrangements for 2015 to 2016. However there is no compulsion for local authorities to include an EAL factor, nor for the value of this to be at the minimum level or above. 
Under the current system, there is no accountability mechanism regarding schools' use of this funding. Schools are not required to use this funding to meet the needs of bilingual pupils. http://www.naldic.org.uk/research-and-information/eal-funding</t>
  </si>
  <si>
    <t>No provision. Only through private or community initiatives. (skip to question 52)</t>
  </si>
  <si>
    <t>Provision of continuous and ongoing education support in language(s) of instruction for migrant pupils:
a. In compulsory education (both primary and secondary);
b. In pre-primary education.
Note: Migrant pupils may be placed in the mainstream classroom or a separate classroom for a transitional phase. This question relates to language support in either case.</t>
  </si>
  <si>
    <t xml:space="preserve">a. Language instruction </t>
  </si>
  <si>
    <t>51a</t>
  </si>
  <si>
    <t>Provision of support to learn language of instruction (average)</t>
  </si>
  <si>
    <t xml:space="preserve">There are recommendations and incentives through optional funding and information, but not requirements. Conditions and standards for induction and English as an additional language that are tied to the Ethnic Minority Achievement Grant (EMAG) Most of the grant is devolved by local educational authorities to schools and allows for them to make centrally organised language support courses either through specialised teachers or bilingual classroom assistants, extra targeted language measures, and short professional development courses for specialist and mainstream staff. New Arrivals Excellence Programme offers advice, guidance, training and websites/resources for local authorities and schools on induction and English as an additional language. Also there is guidance on good practice. http://nationalstrategies.standards.dcsf.gov.uk/node/96582 </t>
  </si>
  <si>
    <t xml:space="preserve">Left to individual schools and authorities to decide how best to meet needs of students concerned. No central guidelines in England, Wales, NI, or Scotland. </t>
  </si>
  <si>
    <t xml:space="preserve">Migrants only benefit from general support. If there is targeted support for migrants, it is only through non-governmental initiatives. </t>
  </si>
  <si>
    <t>One or two of these (please specify).</t>
  </si>
  <si>
    <t>Access to advice and guidance on system and choices at all levels of compulsory and non-compulsory education (pre-primary to higher):
a. Written information on educational system in migrant languages of origin;
b. Provision of resource persons/centres for orientation of migrant pupils;
c. Provision of interpretation services for families of migrant pupils for general educational advice and guidance at all levels.</t>
  </si>
  <si>
    <t>Educational guidance at all levels</t>
  </si>
  <si>
    <t>Are migrant children, parents, and their teachers entitled to have their specific needs addressed in school?</t>
  </si>
  <si>
    <t xml:space="preserve">TARGETING NEEDS
</t>
  </si>
  <si>
    <t xml:space="preserve">Nationwide or regional programmes that exclusively target students from ethnic minorities (BME or BAME) do not 
seem to exist in the UK. Rather, this target group receives specific attention within broader initiatives aimed at 
supporting participation in Higher Education of disadvantaged groups. In most cases, these initiatives focus on 
cooperation between school and Higher Education to ensure students’ motivation to progress and support in 
educational achievements (i.e., the Aim Higher Programme and Compact, illustrated below). Either, they relate to 
special access schemes to ensure affordance on the part of specific target groups, among which those from ethnic 
minorities (i.e., access agreements for HEIs who want to charge higher fees). Source: http://www.eurashe.eu/library/modernising-phe/EquNet_report_2_evolving-diversity_migration.pdf?197db2
</t>
  </si>
  <si>
    <t>None. Migrants only benefit from general support for all students (and targeted non-governmental initiatives where provided).</t>
  </si>
  <si>
    <t>One of these (please specify content).</t>
  </si>
  <si>
    <t>Both of these (please specify content of a and b).</t>
  </si>
  <si>
    <t xml:space="preserve">Support to access to university education:                  
a. Targeted measures to increase migrant pupils' access to academic routes that lead to higher education.                                                                         b.Targeted measures to increase acceptance and successful participation of migrant pupils, e.g. admission targets, additional targeted language support, mentoring, campaigns, measures to address drop-outs.      </t>
  </si>
  <si>
    <t>Access to higher education</t>
  </si>
  <si>
    <t xml:space="preserve">Under the pre-2010 Labour government, some local authorities targeted vocational support at migrant and (more commonly) minority ethnic groups, but this was discretionary and uneven. </t>
  </si>
  <si>
    <t>Some local authorities fund migrant and refugee targeted vocational training, but this is discretionary and mainly focuses on refugees.</t>
  </si>
  <si>
    <t xml:space="preserve">None. Migrants only benefit from general support. If there is targeted support for migrants, it is only through non-governmental initiatives. </t>
  </si>
  <si>
    <t>Support to access and participate in vocational training:
Training through apprenticeships or other work-based learning:
a.  Measures to specifically increase migrant pupil participation in such schemes, e.g. incentives; 
b. Measures to increase employers' supply of such schemes to migrant pupils, e.g. campaigns, support and guidance.</t>
  </si>
  <si>
    <t>Access to vocational training</t>
  </si>
  <si>
    <t xml:space="preserve">Local education authorities (LEAs) in England and Wales, as well as the Education and Library Boards in Northern Ireland have a legal duty to ensure that education is available to all children in their areas appropriate to age, ability, aptitude and any special educational needs they may have. This duty applies irrespective of a child’s immigration status or rights of residence. Attempts to implant immigration checks into primary school admission practice were rejected by the National Head Teacher Association and the National Union of Teachers. Access to further education and training is subject to charges, and not explicitly restricted to legal immigration status. Some ightening of procedures has occured in further and higher education in relation to undocumented migrants (including long-resident and UK-born undocumented students leaving compulsory education).  </t>
  </si>
  <si>
    <t>Restrictions in law on access for some categories of migrants (please specify).</t>
  </si>
  <si>
    <t>Certain categories of migrants do not have explicit access to certain levels (e.g. vocational training and apprenticeships). Please specify</t>
  </si>
  <si>
    <t>Explicit obligation in law for all categories of migrants to have  same access as nationals.</t>
  </si>
  <si>
    <t>Access to non-compulsory education (e.g. pre-primary, vocational training and university education): Access is a legal right for all categories of migrants in the country, regardless of their residence status (includes undocumented).</t>
  </si>
  <si>
    <t>Access to non-compulsory education</t>
  </si>
  <si>
    <t>a. According to local authority staff who work on educational access there is case by case assessment in line with expectations that relate to the National Curriculum, which provides a common assessment scale. A Language in Common: Assessing English as an Additional Language, (QCA, 2000) Local authority staff must be appropriately qualified for their work, but not necessarily specific and explicit training in EAL had they not already received it as part of other qualifications e.g. initial teacher education including relevant standards</t>
  </si>
  <si>
    <t>Case-by-case assessment by school staff without standardised criteria or training.</t>
  </si>
  <si>
    <t>The assessment in compulsory education of migrants' prior learning and language qualifications obtained abroad:
a. Assessment with standardised quality criteria and tools;
b. Requirement to use trained staff.</t>
  </si>
  <si>
    <t>Assessment of prior learning</t>
  </si>
  <si>
    <t>There are restrictions in law for some categories of migrants. Guidance from the Border Agency is as follows: The Tier 4 (Child) category is for children coming to the UK to be educated between the ages of four and 17 years old. Children between four and 15 years old must be educated at independent fee-paying schools. Tier 4 (Child) students cannot study at publicly funded schools. The only publicly funded education providers that can teach Tier 4 (Child) students are publicly funded further education college which are able to charge for international students. Those whose parents have entered on a business visa and those who are diplomats are usually those whose children are not entitled to free education. Those who have existing family in the UK are entitled to free schooling. Those who have a settlement visa are entitled to free schooling. Those who are seeking asylum may attend school free of school while their application is being processed. If the application for asylum is refused then there is variation in how the matter of continued free schooling is resolved.</t>
  </si>
  <si>
    <t xml:space="preserve">Restrictions in law on access for some categories of migrants (please specify).
</t>
  </si>
  <si>
    <t xml:space="preserve">Implicit obligation for all children (No impediment to equal access in law. e.g. No link between compulsory education and residence, or no category of migrant excluded. Please specify). 
</t>
  </si>
  <si>
    <t>Access to compulsory education:
Access is a legal right for all compulsory-age children in the country, regardless of their residence status (includes undocumented).
Note: Use definition of compulsory in your country (please specify)</t>
  </si>
  <si>
    <t xml:space="preserve">Compulsory education as a legal right </t>
  </si>
  <si>
    <t>a and b in regards to compulsory education. These measures are not compulsory for all. http://www.standards.dcsf.gov.uk/ethnicminorities/</t>
  </si>
  <si>
    <t>Support to access pre-primary education and compulsory education:                                    
a. State-supported targeted measures (e.g. financial support, campaigns and other means) to increase participation of migrant pupils                                                                        b. Targeted measures to increase migrant pupils' successful completion of compulsory education (e.g. early school leaving/second chance programs);
Note: Use definition of pre-primary/compulsory in your country (please specify).</t>
  </si>
  <si>
    <t xml:space="preserve">Access to pre-primary education and compulsory education </t>
  </si>
  <si>
    <t>Do all children, with or without a legal status, have equal access to all levels of education?</t>
  </si>
  <si>
    <t xml:space="preserve"> ACCESS</t>
  </si>
  <si>
    <t>Are all the children of immigrants encouraged to achieve and develop in school like the children of nationals?</t>
  </si>
  <si>
    <t>EDUCATION</t>
  </si>
  <si>
    <t>No recourse to public funds</t>
  </si>
  <si>
    <t xml:space="preserve">Other conditions apply (please specify) </t>
  </si>
  <si>
    <t>In the same way as the sponsor</t>
  </si>
  <si>
    <t>Access to  housing</t>
  </si>
  <si>
    <t>They cannot have recourse to public funds with the exception of not include  old age pension,  maternity leave and NHS treatment.</t>
  </si>
  <si>
    <t xml:space="preserve">Access to social benefits </t>
  </si>
  <si>
    <t>Access to employment and self-employment</t>
  </si>
  <si>
    <t>Access to education and training for adult family members</t>
  </si>
  <si>
    <t>Access  to education and training</t>
  </si>
  <si>
    <t xml:space="preserve">E.g. domestic violence or death is used in the Immigration Rules as a basis to get settlement (earlier it was a concession). </t>
  </si>
  <si>
    <t>Yes but only on limited grounds or under certain conditions (e.g. after five years of residence or more)</t>
  </si>
  <si>
    <t>Yes automatically</t>
  </si>
  <si>
    <t>Right to autonomous residence permit in case of widowhood, divorce, separation, death, or physical or emotional violence</t>
  </si>
  <si>
    <t>Right to autonomous residence permit in case of widowhood, divorce, separation, death or violence</t>
  </si>
  <si>
    <t>The right to autonomous residence permit for partners and children reaching the age of majority depends on the immigration category.  (1) Spouse - the right to autonomous residence permit (i.e. ILR) is 2 years; (2) Children and Dependant relatives joining</t>
  </si>
  <si>
    <t>2012: Extending the time before family unification migrants who are  spouses or partners, and PBS dependants, can apply for settlement from 2 years to 5 years ‘to test the genuineness of the relationship'. Also ended immediate settlement in the UK for spouses and partners who have been
married or in a relationship for at least four years before entering the UK, and
requiring them to complete a five year probationary period before they can apply for settlement.</t>
  </si>
  <si>
    <t xml:space="preserve">
From October 2013 all applicants for settlement are required to pass the Life in the UK Test and present an
English language speaking and listening qualification at B1 level or above of the Common European Framework of
Reference for Languages.</t>
  </si>
  <si>
    <t>2012: Extending the time before family unification migrants who are spouses or partners, and PBS dependants, can apply for settlement from 2 years to 5 years ‘to test the
genuineness of the relationship'. Also ended immediate settlement in the UK for spouses and partners who have been
married or in a relationship for at least four years before entering the UK, and
requiring them to complete a five year probationary period before they can apply for settlement.</t>
  </si>
  <si>
    <t>After &gt; 5 years, upon certain conditions or no right (e.g. normal procedure for permanent residence)</t>
  </si>
  <si>
    <t>After &gt; 3 ≤ 5 years</t>
  </si>
  <si>
    <t>After ≤ 3 years</t>
  </si>
  <si>
    <r>
      <t xml:space="preserve">Right to autonomous residence permit  for partners and children at age of majority </t>
    </r>
    <r>
      <rPr>
        <sz val="11"/>
        <rFont val="Calibri"/>
        <family val="2"/>
      </rPr>
      <t>(permit is renewable and independent of sponsor)</t>
    </r>
  </si>
  <si>
    <t>Right to autonomous residence permit for partners and children</t>
  </si>
  <si>
    <t>Do family members have the same residence and socio-economic rights as their sponsor?</t>
  </si>
  <si>
    <t>RIGHTS ASSOCIATED WITH STATUS</t>
  </si>
  <si>
    <t>The limitation could be legal aid funding for representation.</t>
  </si>
  <si>
    <t>Legal guarantees and redress in case of refusal or withdrawal
a. reasoned decision
b. right to appeal
c. representation before an independent administrative authority and/or a court</t>
  </si>
  <si>
    <t>No elements</t>
  </si>
  <si>
    <t>Elements include any of these (or other) but not all</t>
  </si>
  <si>
    <t>All elements</t>
  </si>
  <si>
    <t>Before refusal or withdrawal, due account is taken of (regulated by law) :                                                                                                               a. Solidity of sponsor’s family relationship
b. Duration of sponsor’s residence in country
c. Existing links with country of origin
d. Physical or emotional violence</t>
  </si>
  <si>
    <t>Personal circumstances considered</t>
  </si>
  <si>
    <t xml:space="preserve"> Health surcharge for anyone without permanent residence rights introduced in the 2014 Immigration Act. Conditions for refusal/withdrawal include failure to satisfy requirements as to maintenance and accommodation.  In the case of spouse applications, breakdown of marriage within 2 years.</t>
  </si>
  <si>
    <t>Includes others like d (please specify)</t>
  </si>
  <si>
    <t>Grounds include a, b and c</t>
  </si>
  <si>
    <t xml:space="preserve">No other than a-b </t>
  </si>
  <si>
    <t>Grounds for rejecting, withdrawing or refusing to renew status:                      
a. Actual and serious threat to public policy or national security, 
b. Proven fraud in the acquisition of permit (inexistent relationship or misleading information).
c. Break-up of family relationship (before three years)
d. Original conditions are no longer satisfied (e.g. unemployment or economic resources)</t>
  </si>
  <si>
    <t xml:space="preserve">For the first two years a spouse's leave to enter/remain will be probationary, renewable after 2 years than spouse gets ILR like sponsor. </t>
  </si>
  <si>
    <t>&lt; 1 year renewable permit or new application necessary</t>
  </si>
  <si>
    <t>Not equal to sponsor’s but ≥ 1 year renewable permit</t>
  </si>
  <si>
    <t>Equal to sponsor’s residence permit and renewable</t>
  </si>
  <si>
    <t>Partner visa £885 but can be up to 1000 https://www.gov.uk/join-family-in-uk</t>
  </si>
  <si>
    <t xml:space="preserve">
Same as regular administrative fees and duties in the country (please specify amounts for each)</t>
  </si>
  <si>
    <t>Cost of application</t>
  </si>
  <si>
    <t>Changes to rules HC 194, July 2012
Date of adoption: 13 June 2012. Entry into force: 9 July 2012
 The primary change is an increased minimum income requirement for non-EU nationals wishing to join a British citizen or permanent resident of the UK. To sponsor the entry of a non-EU partner (husband, wife, civil or unmarried partner or fiancé(e)) to the UK, British citizens and permanent residents must now either meet a minimum income requirement of £18,600 per annum, or demonstrate that they have adequate cash savings or other income sources. The requirement is based on the level at which Housing Benefit is fully withdrawn, close to UK median income, and would mean that 47% of the UK population would not be able to access family reunion.  The income requirement is higher for those applying to also bring a child under the age of 18: £22,400 for one child and an additional £2,400 per further child. Applicants need to meet the minimum income threshold at three stages: when the partner applies to come to the UK, when they apply for further leave to remain after 2.5 years in the UK, and when they apply for indefinite leave to remain after five years of residence.</t>
  </si>
  <si>
    <t>Note: On 5 July 2013, the High Court issued a judgment in the case of MM &amp; Ors v SSHD [2013] which criticized the new minimum income requirement as “so onerous in effect as to be an unjustified and disproportionate interference with a genuine spousal relationship”, but did not find it unlawful.  The UK government has appealed the ruling. While awaiting appeal, the UK Home Office announced it would put on hold decisions in some spouse/partner and child settlement visa and leave to remain applications until the appeal to the MM &amp; Ors judgment is finally determined by the Courts.</t>
  </si>
  <si>
    <t>Further requirements (please specify)</t>
  </si>
  <si>
    <t>Appropriate accommodation meeting the general health and safety standards</t>
  </si>
  <si>
    <t>Accommodation requirement</t>
  </si>
  <si>
    <t>Accommodation</t>
  </si>
  <si>
    <t>g. In-country courses</t>
  </si>
  <si>
    <t>29g</t>
  </si>
  <si>
    <t>No official guides or practice tests for language</t>
  </si>
  <si>
    <t>f. In-country support</t>
  </si>
  <si>
    <t>29f</t>
  </si>
  <si>
    <t>e. In-country cost</t>
  </si>
  <si>
    <t>29e</t>
  </si>
  <si>
    <t>d. In-country exemption</t>
  </si>
  <si>
    <t>29d</t>
  </si>
  <si>
    <t>Requirement to take Life in the UK test  if applying for stay of longer than 2.5 years</t>
  </si>
  <si>
    <t>Form of integration requirement for sponsor and/or family member after arrival on territory e.g. not language but social/cultural (if no requirement, skip to question 30)</t>
  </si>
  <si>
    <t>c. In-country integration form</t>
  </si>
  <si>
    <t>29c</t>
  </si>
  <si>
    <t xml:space="preserve">Requirement is B1 or above for settlement visas. Full details of ways of demonstrating this at https://www.gov.uk/government/uploads/system/uploads/attachment_data/file/182545/statement-of-intent-koll.pdf For an entry visa to stay with family for up to 2.5 years the rules are a little less stringent: 
Up to 6 months: “Family visitor visa” (no integration requirements, no rights to work or public funds, no right to switch to other visas)
6 months to 2.5 months “family of a settled person’ visa: language requirement at A1, high cost, right to work, no right to public funds
More than 2.5 years: need leave to remain so full demonstratoin of KoLL requirements
</t>
  </si>
  <si>
    <t>b. In-country language level</t>
  </si>
  <si>
    <t>29b</t>
  </si>
  <si>
    <t>2012: Introduction of requirement of B1 for family members' renewal of permit</t>
  </si>
  <si>
    <t>Form of language requirement for sponsor and/or family member after arrival on territory  (if no requirement, skip to question 29c)
Note: Can be test, interview, completion of course, or other for country of assessments.</t>
  </si>
  <si>
    <t>a. In-country language form</t>
  </si>
  <si>
    <t>29a</t>
  </si>
  <si>
    <t>Post-entry integration requirement (average)</t>
  </si>
  <si>
    <t>No entitlement to courses abroad</t>
  </si>
  <si>
    <t>f. Pre-entry courses</t>
  </si>
  <si>
    <t>28f</t>
  </si>
  <si>
    <t>No official guides or practice tests</t>
  </si>
  <si>
    <r>
      <t>Support to pass pre-departure requirement                                                     a. Assessment based on publicly available list of questions                                                                    b. Assessment based on</t>
    </r>
    <r>
      <rPr>
        <sz val="11"/>
        <rFont val="Calibri"/>
        <family val="2"/>
      </rPr>
      <t xml:space="preserve"> free/low-cost</t>
    </r>
    <r>
      <rPr>
        <sz val="11"/>
        <rFont val="Calibri"/>
        <family val="2"/>
        <scheme val="minor"/>
      </rPr>
      <t xml:space="preserve"> study guide</t>
    </r>
  </si>
  <si>
    <t>e. Pre-entry support</t>
  </si>
  <si>
    <t>28e</t>
  </si>
  <si>
    <t>d. Pre-entry cost</t>
  </si>
  <si>
    <t>28d</t>
  </si>
  <si>
    <t>B: aged 65 or over, those
with a physical or mental infirmity or with ‘exceptional compassionate circumstances’ and nationals of selected "majority English speaking" countries</t>
  </si>
  <si>
    <t>Pre-departure requirement exemptions 
a. Takes into account individual abilities e.g. educational qualifications
b. Exemptions for vulnerable groups e.g. age, illiteracy, mental/physical disability</t>
  </si>
  <si>
    <t>c. Pre-entry exemption</t>
  </si>
  <si>
    <t>28c</t>
  </si>
  <si>
    <t>None OR voluntary information/course (please specify)</t>
  </si>
  <si>
    <t>Form of pre-departure integration measure for family member abroad, e.g. not language, but social/cultural (if no requirement, skip to question 29a)</t>
  </si>
  <si>
    <t>b. Pre-entry integration form</t>
  </si>
  <si>
    <t>28b</t>
  </si>
  <si>
    <t xml:space="preserve">Change to immigration rules CM7944  October 2010
Date of adoption: 1 October 2010. Entry into force: 22 October 2010
These changes to rules introduced an English language requirement for migrants applying for leave to enter or remain as the spouse or civil partner, fiancé(e) or proposed civil partner, unmarried partner or same sex partner of a British citizen or person settled in the United Kingdom.
Weblink: https://www.gov.uk/government/uploads/system/uploads/attachment_data/file/267983/cm7944.pdf
</t>
  </si>
  <si>
    <t>Form of pre-departure language measure for family member abroad (if no requirement, skip to question 28c)</t>
  </si>
  <si>
    <t>a. Pre-entry language form</t>
  </si>
  <si>
    <t>28a</t>
  </si>
  <si>
    <t>Pre-entry integration requirement (average)</t>
  </si>
  <si>
    <t>Do foreign citizen applicants for family reunion have to fulfil the same basic conditions in society (e.g. like EU nationals)?</t>
  </si>
  <si>
    <t>CONDITIONS FOR ACQUISITION OF STATUS</t>
  </si>
  <si>
    <t>Other conditions apply such as living alone in the most exceptional compassionate circumstances. Children who are 18 or over can apply separately on form FLR(FP) if you can’t include them on your form they’re eligible for Private Life in the UK (10-year route): https://www.gov.uk/remain-in-uk-family/family-members</t>
  </si>
  <si>
    <t>Not allowed or by discretion/exception</t>
  </si>
  <si>
    <t>Restrictive definition of dependency (e.g. only one ground e.g. poor health or income or no access to social benefits)</t>
  </si>
  <si>
    <t>Allowed for all dependent adult children</t>
  </si>
  <si>
    <t>Eligibility for dependent adult children</t>
  </si>
  <si>
    <t>Dependent adult children</t>
  </si>
  <si>
    <t>Other conditions apply such as living alone in the most exceptional compassionate circumstances.</t>
  </si>
  <si>
    <t>2012 Immigration Rules HC 194 and Cm 8423 : People wishing to bring elderly dependent relatives to the UK are only able to settle in if they can demonstrate that, as a result of age, illness or disability, they require a level of long-term personal care that can only be provided in the UK by a relative here, without recourse to public funds. Aunts and uncles are no longer eligible, and applications have to be made from overseas.</t>
  </si>
  <si>
    <t xml:space="preserve">Since 2012, people wishing to bring elderly dependent relatives to the UK are only able to settle in if they can demonstrate that, as a result of age, illness or disability, they require a level of long-term personal care that can only be provided in the UK by a relative here, without recourse to public funds. Aunts and uncles are no longer eligible, and applications have to be made from overseas.
</t>
  </si>
  <si>
    <t>Allowed for all dependent ascendants</t>
  </si>
  <si>
    <t xml:space="preserve">Eligibility for dependent relatives in the ascending line </t>
  </si>
  <si>
    <t>Dependent parents/grandparents</t>
  </si>
  <si>
    <t xml:space="preserve">(a) and (b). There is an exception for (c) in the case of "Serious and compelling family or other reasons". </t>
  </si>
  <si>
    <t>Limitations on A or B limitations e.g. age limits &lt;18 years (please specify)</t>
  </si>
  <si>
    <t>Only a and b</t>
  </si>
  <si>
    <t>Eligibility for minor children (&lt;18 years)
a. Minor children
b. Adopted children
c. Children for whom custody is shared</t>
  </si>
  <si>
    <t>Minor children</t>
  </si>
  <si>
    <t xml:space="preserve"> 2008: Age limit has been raised from 18 to 21 for most cases, so usually sponsor and applicant must be aged 21 or over.</t>
  </si>
  <si>
    <t>Change to immigration rules HC 1622, November 2011
Date of adoption: 7 November 2011. Entry into force 28 November 2011
The minimum age requirement for applicants and sponsors of spouse/partner visas reverted to 18. This change to the Immigration Rules was made to comply with a Supreme Court determination that the previous age requirement (21 years since 2008) was a disproportionate interference with “genuine” couples’ right to family life, as provided for by Article 8 of the European Convention on Human Rights (ECHR).</t>
  </si>
  <si>
    <t>Since 2011, The minimum age requirement for applicants and sponsors of spouse/partner visas reverted to 18</t>
  </si>
  <si>
    <t>≥  21 years  (please specify age)</t>
  </si>
  <si>
    <t>18 years&lt;  , &lt; 21 years  (please specify age)</t>
  </si>
  <si>
    <t>≤ Age of majority in country (18 years)</t>
  </si>
  <si>
    <t>Age limits for sponsors and spouses</t>
  </si>
  <si>
    <t>b. Age limits</t>
  </si>
  <si>
    <t>24b</t>
  </si>
  <si>
    <t>Neither. Only spouses.</t>
  </si>
  <si>
    <t>Only one or certain groups of B (i.e. not all types of couples legally recognised in national family law)</t>
  </si>
  <si>
    <t>Both</t>
  </si>
  <si>
    <t>Eligibility for partners other than spouses: 
a. Stable long-term relationship
b. Registered partnership or same-sex couples (as legally recognised in national family law)</t>
  </si>
  <si>
    <t>a. Partners</t>
  </si>
  <si>
    <t>24a</t>
  </si>
  <si>
    <t>Eligibility for spouses and partners (average)</t>
  </si>
  <si>
    <t xml:space="preserve">Visa (or residence permit) valid for longer than 6 months to apply for spouse and children to join as dependants, family reunion, whether settlement or visas or residence permits of limited duration (e.g. dependants of students or work permit holders staying only as long as the main permit holder). Only settlement visas are eligible for family reunion, although additionally some categories of temporary migrant through the Points Based System can bring their dependents temporarily on their visas. </t>
  </si>
  <si>
    <t>Permanent residence 
permit, explicit 'prospects for permanent residence' required or discretion in eligibility</t>
  </si>
  <si>
    <t>Certain short-term residence permits 
excluded</t>
  </si>
  <si>
    <t>Any residence permit</t>
  </si>
  <si>
    <t>Documents taken into account to be eligible for family reunion</t>
  </si>
  <si>
    <t>Sponsor must have settled status for family reunion for family of a settled person permit. Sponsors on temporary permits may also sponsor family.</t>
  </si>
  <si>
    <t>Permit for &gt; 1 year (please specify)</t>
  </si>
  <si>
    <t>Permit for 1 year (please specify)</t>
  </si>
  <si>
    <t>Residence permit for &lt;1 year (please specify)</t>
  </si>
  <si>
    <t>Permit duration required (sponsor)</t>
  </si>
  <si>
    <t>Permit duration required</t>
  </si>
  <si>
    <t>No formal length of residence requirement. Sponsor needs a settled status  for ‘family of a settled person’ visa, see https://www.gov.uk/remain-in-uk-family.  A family member is eligible for a 'family of a settled person' visa if their family member or partner is settled in the UK, i.e. has Indefinite Leave to Remain (ILR). For most categories of TCN, residence of five years is required to be eligible for ILR, so de facto this is the minimum residence requirement. There are shorter family visitor visas as well (see https://www.gov.uk/family-visit-visa) and in addition dependants of migrants of many visa categories are allowed temporary residence (see https://www.gov.uk/remain-in-uk-family/family-members).</t>
  </si>
  <si>
    <t>&gt;1 year</t>
  </si>
  <si>
    <t>≤  1 year</t>
  </si>
  <si>
    <t xml:space="preserve">No residence requirement </t>
  </si>
  <si>
    <t>Residence requirement for ordinary legal residents (sponsor)</t>
  </si>
  <si>
    <t>Can all legally resident foreign citizens apply to sponsor their whole family (e.g. like EU nationals)?</t>
  </si>
  <si>
    <t>ELIGIBILITY</t>
  </si>
  <si>
    <r>
      <t xml:space="preserve">Do </t>
    </r>
    <r>
      <rPr>
        <sz val="11"/>
        <rFont val="Calibri"/>
        <family val="2"/>
      </rPr>
      <t>legally resident foreign citizens</t>
    </r>
    <r>
      <rPr>
        <sz val="11"/>
        <rFont val="Calibri"/>
        <family val="2"/>
        <scheme val="minor"/>
      </rPr>
      <t xml:space="preserve"> have a facilitated right to reunite in their families (e.g. like nationals or EU citizens who move from one Member State to another)?</t>
    </r>
  </si>
  <si>
    <t>FAMILY REUNION FOR FOREIGN CITIZENS</t>
  </si>
  <si>
    <t>No equal treatment in more than one area (please specify)</t>
  </si>
  <si>
    <t>No equal treatment in at least one area (please specify)</t>
  </si>
  <si>
    <t>Equal treatment with nationals in all areas</t>
  </si>
  <si>
    <t>Equal working conditions:
Do TCNs have guaranteed equal working conditions? (safe and healthy working conditions, treatment in case of job termination or dismissal, payment/wages, taxation)</t>
  </si>
  <si>
    <t>Working conditions</t>
  </si>
  <si>
    <t xml:space="preserve">In the UK, housing rights include entitlement to social housing and to housing benefit. There is no rent control. Social housing is rationed on the basis of need, with a points-based system and a waiting list; due to shortage only those most in need access it. Migrants who meet the requirements for this entitlement are treated equally to non-migrants on the waiting list. Housing Benefit is financial assistance towards rent for those on low incomes. 
 These entitlements are qualified as follows: 
a. Long-term residents (i.e. those with Indefinite Leave to Remain) have equal rights to social housing and housing benefit if they meet a Habitual Residency requirement and if their settlement status is not based on a relative's undertaking to support and accommodate the migrant. The Habitual Residence Test is not strictly defined in law, with case law generally requiring 1-2 months and a range of possible tests which officials can apply with discretion (see official guidance from 2012 at https://www.gov.uk/government/uploads/system/uploads/attachment_data/file/324553/dmgch0703.pdf and Citizens Advice Bureau guidance at http://www.adviceguide.org.uk/wales/benefits_w/benefits_coming_from_abroad_and_claiming_benefits_hrt/benefits_the_habitual_residence_test_introduction/how_a_decision_is_made_hrt.htm and ). In March 2013, the government announced a tightening of the habitual residence test for migrants (see BBC report at http://www.bbc.co.uk/news/uk-politics-21914540), resulting in the rolling out of a new test (see https://www.gov.uk/government/news/improved-benefit-test-for-migrants-launched). Some vulnerable groups are excepted from the Habitual Residency Requirement, including those with refugee status or specifically excepted groups such as some Afghan nationals. Asylum seekers are not eligible for housing benefit or mainstream social housing. 
b. Residents on temporary work permits (i.e. migrants on non-settlement visas granted through the Points-Based System) have no entitlement to social housing or housing benefit. 
c. Residents on family reunion permits (same as sponsor) have limited housing rights. TCNs on temporary family-related visas (limited leave) generally have no eligibility for social housing and benefits. There are limited exceptions for some extremely vulnerable categories and for nationals of Turkey and Macedonia who are habitually resident. In addition, for some Registered Social Landlords in England and for all local authorities in Wales there is some discretion to provide housing to those with limited leave in severe need. 
</t>
  </si>
  <si>
    <t>Only A or None</t>
  </si>
  <si>
    <t>A and (C or certain categories of B)</t>
  </si>
  <si>
    <t>All of them</t>
  </si>
  <si>
    <r>
      <t xml:space="preserve">What categories of TCNs have equal access to housing </t>
    </r>
    <r>
      <rPr>
        <sz val="11"/>
        <rFont val="Calibri"/>
        <family val="2"/>
      </rPr>
      <t xml:space="preserve">benefits? (e.g., </t>
    </r>
    <r>
      <rPr>
        <sz val="11"/>
        <rFont val="Calibri"/>
        <family val="2"/>
        <scheme val="minor"/>
      </rPr>
      <t xml:space="preserve">public/social housing, participation in housing financing schemes)                                                                                             a. Long-term residents
b. Residents on temporary work permits (excluding seasonal)
c. Residents on family reunion permits (same as sponsor)
</t>
    </r>
  </si>
  <si>
    <t>Certain categories of b/c have some entitlement to some benefits, but not equal access. People on limited leave to enter or remain must support and maintain themselves and their dependants without recourse to certain public benefits and services. Those entitled to take up employment, paying into national insurance, and building up sufficient NI contributions are generally entitled to benefit from those contributions, such as jobseekers allowances and statutory maternity pay. Exceptions to these exclusions are based on bilateral social security agreements with countries of origin. Invalidity benefits, family benefits, and social assistance are granted to refugees, beneficiaries of subsidiary protection, those with discretionary or indefinite leave to remain, persons from countries with bilateral social security agreements, or family members of eligible persons.</t>
  </si>
  <si>
    <t xml:space="preserve">What categories of TCNs have equal access to social security? (unemployment benefits, old age pension, invalidity benefits, maternity leave, family benefits, social assistance)
a. Long-term residents
b. Residents on temporary work permits (excluding seasonal)
c. Residents on family reunion permits (same as sponsor)
</t>
  </si>
  <si>
    <t>Access to social security</t>
  </si>
  <si>
    <t>Other restrictions apply</t>
  </si>
  <si>
    <t>Restricted access to elected positions</t>
  </si>
  <si>
    <t xml:space="preserve">Membership of and participation in trade unions associations and work-related negotiation bodies </t>
  </si>
  <si>
    <t xml:space="preserve">Membership in trade unions </t>
  </si>
  <si>
    <t xml:space="preserve">Do legal migrants have the same work and social security rights like EU nationals/nationals?
</t>
  </si>
  <si>
    <t>WORKERS' RIGHTS</t>
  </si>
  <si>
    <t>Active policy of information on rights of migrant workers at national level (or regional in federal states)</t>
  </si>
  <si>
    <t>Active information policy</t>
  </si>
  <si>
    <r>
      <t xml:space="preserve">Training of public service staff in the particular needs of </t>
    </r>
    <r>
      <rPr>
        <i/>
        <sz val="10"/>
        <rFont val="Arial"/>
        <family val="2"/>
      </rPr>
      <t>ethnic minorities</t>
    </r>
    <r>
      <rPr>
        <sz val="10"/>
        <rFont val="Arial"/>
        <family val="2"/>
      </rPr>
      <t xml:space="preserve"> is often provided ad hoc but not required by law.</t>
    </r>
  </si>
  <si>
    <t>None. Only ad hoc (mainly trough projects implemented by NGOs)</t>
  </si>
  <si>
    <t>One (please specify)</t>
  </si>
  <si>
    <t>Both (please specify)</t>
  </si>
  <si>
    <t>Support to access public employment services
a) Right to resource person, mentor, coach linked to public employment service is part of integration policy for newcomers
b) Training required of public employment service staff on specific needs of migrants</t>
  </si>
  <si>
    <t>Support to access public employment services</t>
  </si>
  <si>
    <t>Only ad hoc (mainly through projects implemented by NGOs)</t>
  </si>
  <si>
    <t>One of these (please specify content)</t>
  </si>
  <si>
    <t>Both (please specify content)</t>
  </si>
  <si>
    <t>Targeted measures to further the integration of TCNs into the labour market
a. National programmes to address labour market situation of migrant youth
b. National programmes  to address labour market situation of migrant women</t>
  </si>
  <si>
    <t xml:space="preserve">Economic integration measures of youth and women </t>
  </si>
  <si>
    <t xml:space="preserve"> 'ESOL for Work' and Workplace ESOL qualifications were launched in October 2007 to provide shorter, more job-focussed courses with a more flexible approach to assessment. </t>
  </si>
  <si>
    <t xml:space="preserve">As of 2011/2012 year,  ESOL delivered in the workplace is no longer
eligible for funding.  The Skills for Life uplift for literacy and ESOL is also removed. Generic ESOL courses are limited in England for Active unemployed adults. Note that in Scotland ESOL is available for Low-income adults. http://www.parliament.uk/business/publications/research/briefing-papers/SN05946/changes-to-funding-for-english-for-speakers-of-other-languages-esol-courses
</t>
  </si>
  <si>
    <t>Overseas trained teachers Programme discontinued in July 2013, which had been running for over a decade</t>
  </si>
  <si>
    <t>Bridging courses limited to Overseas Nurses Programme</t>
  </si>
  <si>
    <t>A or b (please specify content)</t>
  </si>
  <si>
    <t>A and b (please specify content)</t>
  </si>
  <si>
    <t xml:space="preserve">Do all TCNs have access to: 
a. Targeted training for TCNs other than generic language training (e.g. bridging courses, job specific language training, etc.)
b. Programmes to encourage hiring of TCNs (e.g. employer incentives, work placements, public sector commitments, etc.)
</t>
  </si>
  <si>
    <t xml:space="preserve">Economic integration measures of TCNs </t>
  </si>
  <si>
    <t>National Academic Recognition Information Centre for the United Kingdom (UK NARIC) since 1984</t>
  </si>
  <si>
    <t>Only one</t>
  </si>
  <si>
    <t xml:space="preserve">State facilitation of recognition of qualifications obtained abroad:
a) existence of one-stop-shop for TCN applicants to submit application for recognition of qualifications
b) national guidelines on fair procedures, timelines and fees for assessments by professional, governmental, and non-governmental organisations
</t>
  </si>
  <si>
    <t xml:space="preserve">State facilitation of recognition of qualifications </t>
  </si>
  <si>
    <t>Can legal migrants have their specific needs addressed as workers born and trained abroad?</t>
  </si>
  <si>
    <t>TARGETED SUPPORT</t>
  </si>
  <si>
    <t>2008 Regulatory Arrangements for the QCF introduced an obligation on Awarding
Organisations (AOs) and centres (i.e. learning providers) to establish systems and
procedures to support the recognition of prior learning (RPL) https://cumulus.cedefop.europa.eu/files/vetelib/2014/87079_UK_EN_NI.pdf</t>
  </si>
  <si>
    <t>NARIC covers skills as well as qualifications and there is no difference in fees for UK/EU applicants from those from outside the EU.</t>
  </si>
  <si>
    <t>Ad hoc/No procedure for validation of skills for certain TCN residents or certain professional fields</t>
  </si>
  <si>
    <t>Different procedure than for nationals (e.g. more documents and/or higher fees are required)</t>
  </si>
  <si>
    <t xml:space="preserve">Single procedure and fees for foreigners and for nationals </t>
  </si>
  <si>
    <t>Single procedure for validation of skills/competences acquired abroad</t>
  </si>
  <si>
    <t xml:space="preserve">Validation of skills </t>
  </si>
  <si>
    <t>Third country nationals must apply to NARIC for recognition of their titles and qualifications. The procedure is the same for all persons with non-EU degrees.</t>
  </si>
  <si>
    <t>Ad hoc/No procedure for recognition of titles for certain TCN residents or certain fields of study (e.g. recognition depending on mutual recognition agreements)</t>
  </si>
  <si>
    <t xml:space="preserve">Same procedures and fees as for nationals </t>
  </si>
  <si>
    <t xml:space="preserve">Recognition of professional qualifications in regulated professions acquired abroad (e.g. law, medicine, architecture)                                          </t>
  </si>
  <si>
    <t xml:space="preserve">Recognition of professional qualifications </t>
  </si>
  <si>
    <t>Recognition of academic qualifications acquired abroad</t>
  </si>
  <si>
    <t xml:space="preserve">Recognition of academic qualifications </t>
  </si>
  <si>
    <t>A but C limited ('ordinarily resident' in the UK for 3 years prior to the start of the grant): Study grants in the UK are very limited. Some training support is offered to long-term job seekers through the Work Programme, and a 24+ Advancing Learning Loan, as well as some apprenticeships and study bursaries for some key vocational courses such as Social Work. In most cases, residents with settled status (ILR) can access these equally to nationals. Those on family reunion visas who are ordinarily resident and has had 3 years residency are also eligible for some of these grants (including the Adult Learning Loan).</t>
  </si>
  <si>
    <t>Equality of access to study grants:
What categories of TCNs have equal access?
a. Long-term residents
b. Residents on temporary work permits (excluding seasonal)
c. Residents on family reunion permits (same as sponsor)</t>
  </si>
  <si>
    <t>Study grants</t>
  </si>
  <si>
    <t>Equality of access to higher education and vocational training:
What categories of foreign resident adults have equal access?
a. Permanent residents
b. Residents on temporary work permits (excluding seasonal)
c. Residents on family reunion permits (same as sponsor)</t>
  </si>
  <si>
    <t xml:space="preserve">Education and vocational training </t>
  </si>
  <si>
    <t>As long as they can lawfully work under their immigration status</t>
  </si>
  <si>
    <t>Access to public employment services:
What categories of foreign residents have equal access?
a. Permanent residents
b. Residents on temporary work permits (excluding seasonal)
c. Residents on family reunion permits (same as sponsor)</t>
  </si>
  <si>
    <t>Public employment services</t>
  </si>
  <si>
    <t>Can legal migrant workers and their families improve their skills and qualifications like nationals?</t>
  </si>
  <si>
    <t>ACCESS TO GENERAL SUPPORT</t>
  </si>
  <si>
    <t>Certain sectors and activities solely for nationals (please specify)</t>
  </si>
  <si>
    <t>Other limiting conditions that apply to foreign residents, e.g. linguistic testing (please specify)</t>
  </si>
  <si>
    <t>Yes. There are no additional restrictions than those based on type of permit mentioned in 14</t>
  </si>
  <si>
    <t>Access to self-employment
Are foreign residents able to take up self-employed activity under equal conditions as nationals?</t>
  </si>
  <si>
    <t>Access to self employment</t>
  </si>
  <si>
    <t>Restrictions on b, but not a and c.</t>
  </si>
  <si>
    <t>Immediate access to self-employment: 
What categories of foreign residents have equal access to self-employment as nationals?
a. Permanent residents
b. Residents on temporary work permits (excluding seasonal) within period of ≤ 1 year
c. Residents on family reunion permits (same as sponsor)</t>
  </si>
  <si>
    <t>Immediate access to self employment</t>
  </si>
  <si>
    <t>Only for nationals</t>
  </si>
  <si>
    <t>Other restrictions (please specify)</t>
  </si>
  <si>
    <t>Yes. Only restriction is exercise of public authority and safeguard general state interest</t>
  </si>
  <si>
    <t>Access to public sector (activities serving the needs of the public. Not restricted to certain types of employment or private or public law):
Are foreign residents able to accept any public-sector employment under equal conditions as nationals?                                                   (excluding exercise of public authority e.g. police, defence, heads of units/divisions but not excluding civil servants and permanent staff)</t>
  </si>
  <si>
    <t xml:space="preserve"> Access to public sector </t>
  </si>
  <si>
    <t xml:space="preserve">Yes. There are no additional restrictions than those based on type of permit mentioned in 1 </t>
  </si>
  <si>
    <t>Access to private sector:
Are foreign residents able to accept any private-sector employment under equal conditions as nationals?</t>
  </si>
  <si>
    <t>Access to private sector</t>
  </si>
  <si>
    <r>
      <t xml:space="preserve">Immediate access to labour market:
What categories of foreign residents have equal access to employment as nationals?
a. Permanent residents
b. Residents on temporary work permits  (excluding seasonal) within period of </t>
    </r>
    <r>
      <rPr>
        <sz val="11"/>
        <rFont val="Calibri"/>
        <family val="2"/>
      </rPr>
      <t>≤ 1 year
c. Residents on family reunion permits (same as sponsor)</t>
    </r>
  </si>
  <si>
    <t>Immediate access to labour market</t>
  </si>
  <si>
    <t>Can legal migrant workers and their families access and change jobs in all sectors like nationals?</t>
  </si>
  <si>
    <t>ACCESS</t>
  </si>
  <si>
    <t xml:space="preserve">Do legally-resident foreign citizens have comparable workers’ rights and opportunities like nationals to access jobs and improve their skills?
</t>
  </si>
  <si>
    <t>LABOUR MARKET MOBILITY</t>
  </si>
  <si>
    <t>SCORE 2007-2014 (WITHOUT EDUCATION)</t>
  </si>
  <si>
    <t>OVERALL SCORE (WITH HEALTH)</t>
  </si>
  <si>
    <t>OVERALL SCORE</t>
  </si>
  <si>
    <t xml:space="preserve">2007 MIPEX Comments </t>
  </si>
  <si>
    <t xml:space="preserve">2007 MIPEX Score </t>
  </si>
  <si>
    <t xml:space="preserve">2008 MIPEX Comments </t>
  </si>
  <si>
    <t xml:space="preserve">2008 MIPEX Score </t>
  </si>
  <si>
    <t xml:space="preserve">2009 MIPEX Comments </t>
  </si>
  <si>
    <t xml:space="preserve">2009 MIPEX Score </t>
  </si>
  <si>
    <t xml:space="preserve">2010 MIPEX Comments </t>
  </si>
  <si>
    <t xml:space="preserve">2010 MIPEX Score </t>
  </si>
  <si>
    <t xml:space="preserve">2011 MIPEX Comments </t>
  </si>
  <si>
    <t xml:space="preserve">2011 MIPEX Score </t>
  </si>
  <si>
    <t xml:space="preserve">2012 MIPEX Comments </t>
  </si>
  <si>
    <t xml:space="preserve">2012 MIPEX Score </t>
  </si>
  <si>
    <t xml:space="preserve">2013 MIPEX Comments </t>
  </si>
  <si>
    <t xml:space="preserve">2013 MIPEX Score </t>
  </si>
  <si>
    <t xml:space="preserve">2014 MIPEX Comments </t>
  </si>
  <si>
    <t xml:space="preserve">2014 MIPEX Score </t>
  </si>
  <si>
    <t>Option 3 (0)</t>
  </si>
  <si>
    <t xml:space="preserve">Option 2 (50) </t>
  </si>
  <si>
    <t xml:space="preserve">Option 1 (100) </t>
  </si>
  <si>
    <t>Description</t>
  </si>
  <si>
    <t xml:space="preserve">Sub-indicators - short name </t>
  </si>
  <si>
    <t xml:space="preserve">Indicators - short name </t>
  </si>
  <si>
    <t xml:space="preserve">Policy Dimensions </t>
  </si>
  <si>
    <t xml:space="preserve">Policy Strands </t>
  </si>
  <si>
    <t>Number</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</si>
</sst>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scheme val="minor"/>
    </font>
    <font>
      <sz val="11"/>
      <name val="Calibri"/>
      <family val="2"/>
      <scheme val="minor"/>
    </font>
    <font>
      <sz val="10"/>
      <name val="Arial"/>
      <family val="2"/>
    </font>
    <font>
      <sz val="8"/>
      <name val="Calibri"/>
      <family val="2"/>
    </font>
    <font>
      <b/>
      <sz val="13"/>
      <name val="Calibri"/>
      <family val="2"/>
      <scheme val="minor"/>
    </font>
    <font>
      <sz val="13"/>
      <name val="Calibri"/>
      <family val="2"/>
      <scheme val="minor"/>
    </font>
    <font>
      <b/>
      <sz val="11"/>
      <name val="Calibri"/>
      <family val="2"/>
      <scheme val="minor"/>
    </font>
    <font>
      <sz val="9"/>
      <name val="Arial"/>
      <family val="2"/>
    </font>
    <font>
      <sz val="11"/>
      <name val="Arial"/>
      <family val="2"/>
    </font>
    <font>
      <strike/>
      <sz val="8"/>
      <name val="Arial"/>
      <family val="2"/>
    </font>
    <font>
      <sz val="8"/>
      <name val="Arial"/>
      <family val="2"/>
    </font>
    <font>
      <sz val="11"/>
      <name val="Calibri"/>
      <family val="2"/>
    </font>
    <font>
      <sz val="10"/>
      <name val="Calibri"/>
      <family val="2"/>
    </font>
    <font>
      <sz val="10"/>
      <name val="Calibri"/>
      <family val="2"/>
      <scheme val="minor"/>
    </font>
    <font>
      <sz val="12"/>
      <name val="Arial"/>
      <family val="2"/>
    </font>
    <font>
      <b/>
      <i/>
      <sz val="8"/>
      <name val="Arial"/>
      <family val="2"/>
    </font>
    <font>
      <sz val="10"/>
      <name val="Arial"/>
      <family val="2"/>
      <charset val="238"/>
    </font>
    <font>
      <sz val="10"/>
      <name val="Tahoma"/>
      <family val="2"/>
    </font>
    <font>
      <i/>
      <sz val="10"/>
      <name val="Arial"/>
      <family val="2"/>
    </font>
    <font>
      <b/>
      <sz val="12"/>
      <name val="Arial"/>
      <family val="2"/>
    </font>
    <font>
      <u/>
      <sz val="11"/>
      <color theme="10"/>
      <name val="Calibri"/>
      <family val="2"/>
      <scheme val="minor"/>
    </font>
  </fonts>
  <fills count="14">
    <fill>
      <patternFill patternType="none"/>
    </fill>
    <fill>
      <patternFill patternType="gray125"/>
    </fill>
    <fill>
      <patternFill patternType="solid">
        <fgColor rgb="FFFF0000"/>
        <bgColor indexed="64"/>
      </patternFill>
    </fill>
    <fill>
      <patternFill patternType="solid">
        <fgColor theme="0" tint="-0.249977111117893"/>
        <bgColor indexed="64"/>
      </patternFill>
    </fill>
    <fill>
      <patternFill patternType="solid">
        <fgColor theme="0"/>
        <bgColor indexed="64"/>
      </patternFill>
    </fill>
    <fill>
      <patternFill patternType="solid">
        <fgColor theme="0" tint="-0.34998626667073579"/>
        <bgColor indexed="64"/>
      </patternFill>
    </fill>
    <fill>
      <patternFill patternType="solid">
        <fgColor indexed="53"/>
        <bgColor indexed="64"/>
      </patternFill>
    </fill>
    <fill>
      <patternFill patternType="solid">
        <fgColor rgb="FFFFA20D"/>
        <bgColor indexed="64"/>
      </patternFill>
    </fill>
    <fill>
      <patternFill patternType="solid">
        <fgColor rgb="FF7030A0"/>
        <bgColor indexed="64"/>
      </patternFill>
    </fill>
    <fill>
      <patternFill patternType="solid">
        <fgColor indexed="62"/>
        <bgColor indexed="64"/>
      </patternFill>
    </fill>
    <fill>
      <patternFill patternType="solid">
        <fgColor indexed="40"/>
        <bgColor indexed="64"/>
      </patternFill>
    </fill>
    <fill>
      <patternFill patternType="solid">
        <fgColor rgb="FF92D050"/>
        <bgColor indexed="64"/>
      </patternFill>
    </fill>
    <fill>
      <patternFill patternType="solid">
        <fgColor indexed="34"/>
        <bgColor indexed="64"/>
      </patternFill>
    </fill>
    <fill>
      <patternFill patternType="solid">
        <fgColor indexed="12"/>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s>
  <cellStyleXfs count="99">
    <xf numFmtId="0" fontId="0" fillId="0" borderId="0"/>
    <xf numFmtId="0" fontId="2" fillId="0" borderId="0"/>
    <xf numFmtId="0" fontId="2" fillId="0" borderId="0"/>
    <xf numFmtId="0" fontId="2" fillId="0" borderId="0">
      <alignment vertical="center"/>
    </xf>
    <xf numFmtId="0" fontId="20" fillId="0" borderId="0" applyNumberForma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cellStyleXfs>
  <cellXfs count="156">
    <xf numFmtId="0" fontId="0" fillId="0" borderId="0" xfId="0"/>
    <xf numFmtId="0" fontId="1" fillId="0" borderId="0" xfId="0" applyFont="1"/>
    <xf numFmtId="0" fontId="1" fillId="0" borderId="0" xfId="0" applyFont="1" applyAlignment="1">
      <alignment wrapText="1"/>
    </xf>
    <xf numFmtId="1" fontId="1" fillId="0" borderId="0" xfId="0" applyNumberFormat="1" applyFont="1"/>
    <xf numFmtId="0" fontId="1" fillId="0" borderId="1" xfId="0" applyFont="1" applyBorder="1" applyAlignment="1">
      <alignment wrapText="1"/>
    </xf>
    <xf numFmtId="0" fontId="1" fillId="0" borderId="1" xfId="0" applyFont="1" applyBorder="1" applyAlignment="1">
      <alignment horizontal="center" vertical="center" wrapText="1"/>
    </xf>
    <xf numFmtId="0" fontId="3" fillId="0" borderId="1" xfId="1" applyNumberFormat="1" applyFont="1" applyFill="1" applyBorder="1" applyAlignment="1">
      <alignment horizontal="center" vertical="center" wrapText="1"/>
    </xf>
    <xf numFmtId="0" fontId="1" fillId="0" borderId="1" xfId="0" applyFont="1" applyBorder="1" applyAlignment="1">
      <alignment horizontal="left" vertical="center" wrapText="1"/>
    </xf>
    <xf numFmtId="0" fontId="4" fillId="0" borderId="1" xfId="0" applyFont="1" applyBorder="1" applyAlignment="1">
      <alignment vertical="center" wrapText="1" readingOrder="1"/>
    </xf>
    <xf numFmtId="0" fontId="1" fillId="2" borderId="0" xfId="0" applyFont="1" applyFill="1" applyAlignment="1">
      <alignment wrapText="1"/>
    </xf>
    <xf numFmtId="0" fontId="1" fillId="2" borderId="1" xfId="0" applyFont="1" applyFill="1" applyBorder="1" applyAlignment="1">
      <alignment horizontal="center" vertical="center" wrapText="1"/>
    </xf>
    <xf numFmtId="1" fontId="1" fillId="2" borderId="1" xfId="0" applyNumberFormat="1" applyFont="1" applyFill="1" applyBorder="1" applyAlignment="1">
      <alignment horizontal="center" vertical="center" wrapText="1"/>
    </xf>
    <xf numFmtId="0" fontId="1" fillId="2" borderId="1" xfId="0" applyFont="1" applyFill="1" applyBorder="1" applyAlignment="1">
      <alignment horizontal="left" vertical="center" wrapText="1"/>
    </xf>
    <xf numFmtId="0" fontId="5" fillId="2" borderId="1" xfId="0" applyFont="1" applyFill="1" applyBorder="1" applyAlignment="1">
      <alignment vertical="center" wrapText="1" readingOrder="1"/>
    </xf>
    <xf numFmtId="0" fontId="4" fillId="2" borderId="1" xfId="0" applyFont="1" applyFill="1" applyBorder="1" applyAlignment="1">
      <alignment vertical="center" wrapText="1" readingOrder="1"/>
    </xf>
    <xf numFmtId="0" fontId="1" fillId="2" borderId="1" xfId="0" applyFont="1" applyFill="1" applyBorder="1" applyAlignment="1">
      <alignment wrapText="1"/>
    </xf>
    <xf numFmtId="0" fontId="1" fillId="3" borderId="0" xfId="0" applyFont="1" applyFill="1" applyAlignment="1">
      <alignment wrapText="1"/>
    </xf>
    <xf numFmtId="0" fontId="1" fillId="3" borderId="1" xfId="0" applyFont="1" applyFill="1" applyBorder="1" applyAlignment="1">
      <alignment horizontal="center" vertical="center" wrapText="1"/>
    </xf>
    <xf numFmtId="1" fontId="1" fillId="3" borderId="1" xfId="0" applyNumberFormat="1" applyFont="1" applyFill="1" applyBorder="1" applyAlignment="1">
      <alignment horizontal="center" vertical="center" wrapText="1"/>
    </xf>
    <xf numFmtId="0" fontId="1" fillId="3" borderId="1" xfId="0" applyFont="1" applyFill="1" applyBorder="1" applyAlignment="1">
      <alignment wrapText="1"/>
    </xf>
    <xf numFmtId="0" fontId="4" fillId="3" borderId="1" xfId="0" applyFont="1" applyFill="1" applyBorder="1" applyAlignment="1">
      <alignment vertical="center" wrapText="1" readingOrder="1"/>
    </xf>
    <xf numFmtId="0" fontId="1" fillId="2" borderId="2" xfId="0" applyFont="1" applyFill="1" applyBorder="1" applyAlignment="1">
      <alignment horizontal="left" vertical="center" wrapText="1"/>
    </xf>
    <xf numFmtId="0" fontId="6" fillId="2" borderId="2" xfId="0" applyFont="1" applyFill="1" applyBorder="1" applyAlignment="1">
      <alignment horizontal="left" vertical="center" wrapText="1"/>
    </xf>
    <xf numFmtId="0" fontId="4" fillId="2" borderId="2" xfId="0" applyFont="1" applyFill="1" applyBorder="1" applyAlignment="1">
      <alignment vertical="center" wrapText="1" readingOrder="1"/>
    </xf>
    <xf numFmtId="0" fontId="1" fillId="4" borderId="1" xfId="0" applyFont="1" applyFill="1" applyBorder="1" applyAlignment="1">
      <alignment horizontal="center" vertical="center" wrapText="1"/>
    </xf>
    <xf numFmtId="1" fontId="1" fillId="4" borderId="1" xfId="0" applyNumberFormat="1" applyFont="1" applyFill="1" applyBorder="1" applyAlignment="1">
      <alignment horizontal="center" vertical="center" wrapText="1"/>
    </xf>
    <xf numFmtId="0" fontId="7" fillId="0" borderId="1" xfId="0" applyFont="1" applyBorder="1" applyAlignment="1">
      <alignment vertical="center" wrapText="1"/>
    </xf>
    <xf numFmtId="0" fontId="1" fillId="0" borderId="3" xfId="0" applyFont="1" applyBorder="1" applyAlignment="1">
      <alignment wrapText="1"/>
    </xf>
    <xf numFmtId="0" fontId="1" fillId="0" borderId="1" xfId="0" applyFont="1" applyBorder="1" applyAlignment="1">
      <alignment vertical="center" wrapText="1"/>
    </xf>
    <xf numFmtId="0" fontId="1" fillId="0" borderId="1" xfId="0" applyFont="1" applyBorder="1" applyAlignment="1">
      <alignment vertical="center"/>
    </xf>
    <xf numFmtId="0" fontId="1" fillId="0" borderId="4" xfId="0" applyFont="1" applyBorder="1" applyAlignment="1">
      <alignment vertical="center"/>
    </xf>
    <xf numFmtId="0" fontId="4" fillId="0" borderId="1" xfId="0" applyFont="1" applyBorder="1" applyAlignment="1">
      <alignment horizontal="left" vertical="center" wrapText="1" readingOrder="1"/>
    </xf>
    <xf numFmtId="0" fontId="1" fillId="4" borderId="1" xfId="0" applyFont="1" applyFill="1" applyBorder="1" applyAlignment="1">
      <alignment wrapText="1"/>
    </xf>
    <xf numFmtId="0" fontId="1" fillId="4" borderId="0" xfId="0" applyFont="1" applyFill="1"/>
    <xf numFmtId="0" fontId="1" fillId="4" borderId="1" xfId="0" applyFont="1" applyFill="1" applyBorder="1" applyAlignment="1">
      <alignment vertical="center"/>
    </xf>
    <xf numFmtId="0" fontId="1" fillId="4" borderId="4" xfId="0" applyFont="1" applyFill="1" applyBorder="1" applyAlignment="1">
      <alignment vertical="center"/>
    </xf>
    <xf numFmtId="0" fontId="1" fillId="4" borderId="1" xfId="0" applyFont="1" applyFill="1" applyBorder="1" applyAlignment="1">
      <alignment horizontal="left" vertical="center" wrapText="1"/>
    </xf>
    <xf numFmtId="0" fontId="4" fillId="4" borderId="1" xfId="0" applyFont="1" applyFill="1" applyBorder="1" applyAlignment="1">
      <alignment horizontal="left" vertical="center" wrapText="1" readingOrder="1"/>
    </xf>
    <xf numFmtId="0" fontId="1" fillId="3" borderId="1" xfId="0" applyFont="1" applyFill="1" applyBorder="1" applyAlignment="1">
      <alignment vertical="center" wrapText="1"/>
    </xf>
    <xf numFmtId="1" fontId="1" fillId="3" borderId="1" xfId="0" applyNumberFormat="1" applyFont="1" applyFill="1" applyBorder="1" applyAlignment="1">
      <alignment vertical="center"/>
    </xf>
    <xf numFmtId="0" fontId="1" fillId="5" borderId="1" xfId="0" applyFont="1" applyFill="1" applyBorder="1" applyAlignment="1">
      <alignment horizontal="center" vertical="center" wrapText="1"/>
    </xf>
    <xf numFmtId="0" fontId="1" fillId="3" borderId="1" xfId="0" applyNumberFormat="1" applyFont="1" applyFill="1" applyBorder="1" applyAlignment="1" applyProtection="1">
      <alignment wrapText="1"/>
    </xf>
    <xf numFmtId="0" fontId="1" fillId="3" borderId="1" xfId="0" applyFont="1" applyFill="1" applyBorder="1" applyAlignment="1">
      <alignment vertical="center"/>
    </xf>
    <xf numFmtId="0" fontId="1" fillId="3" borderId="4" xfId="0" applyFont="1" applyFill="1" applyBorder="1" applyAlignment="1">
      <alignment vertical="center"/>
    </xf>
    <xf numFmtId="0" fontId="1" fillId="5" borderId="1" xfId="0" applyFont="1" applyFill="1" applyBorder="1" applyAlignment="1">
      <alignment horizontal="left" vertical="center" wrapText="1"/>
    </xf>
    <xf numFmtId="0" fontId="1" fillId="5" borderId="2" xfId="0" applyFont="1" applyFill="1" applyBorder="1" applyAlignment="1">
      <alignment horizontal="left" vertical="center" wrapText="1"/>
    </xf>
    <xf numFmtId="0" fontId="1" fillId="5" borderId="2" xfId="0" applyFont="1" applyFill="1" applyBorder="1" applyAlignment="1">
      <alignment wrapText="1"/>
    </xf>
    <xf numFmtId="0" fontId="1" fillId="5" borderId="1" xfId="0" applyFont="1" applyFill="1" applyBorder="1" applyAlignment="1">
      <alignment wrapText="1"/>
    </xf>
    <xf numFmtId="0" fontId="4" fillId="5" borderId="1" xfId="0" applyFont="1" applyFill="1" applyBorder="1" applyAlignment="1">
      <alignment vertical="center" wrapText="1" readingOrder="1"/>
    </xf>
    <xf numFmtId="0" fontId="1" fillId="0" borderId="1" xfId="0" applyNumberFormat="1" applyFont="1" applyFill="1" applyBorder="1" applyAlignment="1" applyProtection="1">
      <alignment wrapText="1"/>
    </xf>
    <xf numFmtId="0" fontId="1" fillId="0" borderId="1" xfId="0" applyFont="1" applyFill="1" applyBorder="1" applyAlignment="1">
      <alignment vertical="center" wrapText="1"/>
    </xf>
    <xf numFmtId="0" fontId="1" fillId="3" borderId="0" xfId="0" applyFont="1" applyFill="1"/>
    <xf numFmtId="0" fontId="1" fillId="3" borderId="1" xfId="0" applyFont="1" applyFill="1" applyBorder="1" applyAlignment="1">
      <alignment horizontal="left" vertical="center" wrapText="1"/>
    </xf>
    <xf numFmtId="0" fontId="1" fillId="3" borderId="2" xfId="0" applyFont="1" applyFill="1" applyBorder="1" applyAlignment="1">
      <alignment horizontal="left" vertical="center" wrapText="1"/>
    </xf>
    <xf numFmtId="0" fontId="1" fillId="3" borderId="2" xfId="0" applyFont="1" applyFill="1" applyBorder="1" applyAlignment="1">
      <alignment wrapText="1"/>
    </xf>
    <xf numFmtId="0" fontId="8" fillId="0" borderId="1" xfId="0" applyFont="1" applyFill="1" applyBorder="1" applyAlignment="1">
      <alignment horizontal="left" vertical="top" wrapText="1"/>
    </xf>
    <xf numFmtId="0" fontId="1" fillId="0" borderId="1" xfId="0" quotePrefix="1" applyFont="1" applyBorder="1" applyAlignment="1">
      <alignment vertical="center" wrapText="1"/>
    </xf>
    <xf numFmtId="0" fontId="1" fillId="0" borderId="1" xfId="0" applyFont="1" applyFill="1" applyBorder="1" applyAlignment="1">
      <alignment vertical="center"/>
    </xf>
    <xf numFmtId="0" fontId="1" fillId="0" borderId="4" xfId="0" applyFont="1" applyFill="1" applyBorder="1" applyAlignment="1">
      <alignment vertical="center"/>
    </xf>
    <xf numFmtId="0" fontId="1" fillId="3" borderId="1" xfId="0" applyFont="1" applyFill="1" applyBorder="1"/>
    <xf numFmtId="1" fontId="1" fillId="3" borderId="1" xfId="0" applyNumberFormat="1" applyFont="1" applyFill="1" applyBorder="1"/>
    <xf numFmtId="1" fontId="1" fillId="4" borderId="1" xfId="0" applyNumberFormat="1" applyFont="1" applyFill="1" applyBorder="1" applyAlignment="1">
      <alignment vertical="center"/>
    </xf>
    <xf numFmtId="0" fontId="1" fillId="4" borderId="1" xfId="0" applyFont="1" applyFill="1" applyBorder="1" applyAlignment="1">
      <alignment vertical="center" wrapText="1"/>
    </xf>
    <xf numFmtId="0" fontId="2" fillId="0" borderId="1" xfId="0" applyFont="1" applyFill="1" applyBorder="1" applyAlignment="1">
      <alignment vertical="center" wrapText="1"/>
    </xf>
    <xf numFmtId="0" fontId="1" fillId="2" borderId="0" xfId="0" applyFont="1" applyFill="1"/>
    <xf numFmtId="0" fontId="1" fillId="2" borderId="1" xfId="0" applyFont="1" applyFill="1" applyBorder="1" applyAlignment="1">
      <alignment vertical="center"/>
    </xf>
    <xf numFmtId="1" fontId="1" fillId="2" borderId="1" xfId="0" applyNumberFormat="1" applyFont="1" applyFill="1" applyBorder="1" applyAlignment="1">
      <alignment vertical="center"/>
    </xf>
    <xf numFmtId="0" fontId="1" fillId="2" borderId="4" xfId="0" applyFont="1" applyFill="1" applyBorder="1" applyAlignment="1">
      <alignment vertical="center"/>
    </xf>
    <xf numFmtId="0" fontId="1" fillId="2" borderId="1" xfId="0" applyFont="1" applyFill="1" applyBorder="1" applyAlignment="1">
      <alignment vertical="center" wrapText="1"/>
    </xf>
    <xf numFmtId="0" fontId="4" fillId="2" borderId="2" xfId="0" applyFont="1" applyFill="1" applyBorder="1" applyAlignment="1">
      <alignment horizontal="left" vertical="center" wrapText="1"/>
    </xf>
    <xf numFmtId="0" fontId="1" fillId="0" borderId="1" xfId="0" applyFont="1" applyFill="1" applyBorder="1" applyAlignment="1">
      <alignment horizontal="center" vertical="center" wrapText="1"/>
    </xf>
    <xf numFmtId="0" fontId="4" fillId="0" borderId="1" xfId="0" applyFont="1" applyBorder="1" applyAlignment="1">
      <alignment wrapText="1"/>
    </xf>
    <xf numFmtId="0" fontId="2" fillId="0" borderId="1" xfId="0" applyFont="1" applyBorder="1" applyAlignment="1">
      <alignment vertical="center" wrapText="1"/>
    </xf>
    <xf numFmtId="0" fontId="1" fillId="0" borderId="5" xfId="0" applyFont="1" applyBorder="1" applyAlignment="1">
      <alignment horizontal="left" vertical="center" wrapText="1"/>
    </xf>
    <xf numFmtId="0" fontId="1" fillId="2" borderId="1" xfId="0" applyFont="1" applyFill="1" applyBorder="1" applyAlignment="1">
      <alignment vertical="top" wrapText="1"/>
    </xf>
    <xf numFmtId="0" fontId="1" fillId="2" borderId="5" xfId="0" applyFont="1" applyFill="1" applyBorder="1" applyAlignment="1">
      <alignment horizontal="left" vertical="center" wrapText="1"/>
    </xf>
    <xf numFmtId="0" fontId="4" fillId="2" borderId="1" xfId="0" applyFont="1" applyFill="1" applyBorder="1" applyAlignment="1">
      <alignment horizontal="left" vertical="center" wrapText="1"/>
    </xf>
    <xf numFmtId="0" fontId="1" fillId="4" borderId="1" xfId="0" applyFont="1" applyFill="1" applyBorder="1" applyAlignment="1">
      <alignment vertical="top" wrapText="1"/>
    </xf>
    <xf numFmtId="0" fontId="1" fillId="0" borderId="0" xfId="0" applyFont="1" applyFill="1"/>
    <xf numFmtId="0" fontId="1" fillId="0" borderId="1" xfId="0" applyFont="1" applyFill="1" applyBorder="1" applyAlignment="1">
      <alignment horizontal="left" vertical="center" wrapText="1"/>
    </xf>
    <xf numFmtId="0" fontId="2" fillId="0" borderId="1" xfId="0" applyFont="1" applyFill="1" applyBorder="1" applyAlignment="1">
      <alignment vertical="center"/>
    </xf>
    <xf numFmtId="0" fontId="2" fillId="0" borderId="4" xfId="0" applyFont="1" applyFill="1" applyBorder="1" applyAlignment="1">
      <alignment vertical="center"/>
    </xf>
    <xf numFmtId="0" fontId="4" fillId="0" borderId="1" xfId="0" applyFont="1" applyFill="1" applyBorder="1" applyAlignment="1">
      <alignment vertical="center" wrapText="1" readingOrder="1"/>
    </xf>
    <xf numFmtId="0" fontId="1" fillId="0" borderId="1" xfId="0" applyFont="1" applyFill="1" applyBorder="1" applyAlignment="1">
      <alignment wrapText="1"/>
    </xf>
    <xf numFmtId="1" fontId="1" fillId="4" borderId="1" xfId="0" applyNumberFormat="1" applyFont="1" applyFill="1" applyBorder="1" applyAlignment="1">
      <alignment horizontal="right" vertical="center" wrapText="1"/>
    </xf>
    <xf numFmtId="0" fontId="2" fillId="4" borderId="1" xfId="0" applyFont="1" applyFill="1" applyBorder="1" applyAlignment="1">
      <alignment vertical="center" wrapText="1"/>
    </xf>
    <xf numFmtId="0" fontId="1" fillId="4" borderId="4" xfId="0" applyFont="1" applyFill="1" applyBorder="1" applyAlignment="1">
      <alignment vertical="center" wrapText="1"/>
    </xf>
    <xf numFmtId="0" fontId="12" fillId="0" borderId="1" xfId="2" applyNumberFormat="1" applyFont="1" applyFill="1" applyBorder="1" applyAlignment="1">
      <alignment vertical="top" wrapText="1"/>
    </xf>
    <xf numFmtId="0" fontId="2" fillId="0" borderId="1" xfId="0" applyFont="1" applyFill="1" applyBorder="1" applyAlignment="1">
      <alignment horizontal="center" vertical="center" wrapText="1"/>
    </xf>
    <xf numFmtId="0" fontId="2" fillId="3" borderId="1" xfId="0" applyNumberFormat="1" applyFont="1" applyFill="1" applyBorder="1" applyAlignment="1">
      <alignment horizontal="left" wrapText="1"/>
    </xf>
    <xf numFmtId="0" fontId="8" fillId="0" borderId="1" xfId="0" applyNumberFormat="1" applyFont="1" applyFill="1" applyBorder="1" applyAlignment="1">
      <alignment horizontal="left" wrapText="1"/>
    </xf>
    <xf numFmtId="1" fontId="8" fillId="0" borderId="1" xfId="0" applyNumberFormat="1" applyFont="1" applyFill="1" applyBorder="1" applyAlignment="1">
      <alignment horizontal="right" vertical="center" wrapText="1"/>
    </xf>
    <xf numFmtId="1" fontId="1" fillId="0" borderId="1" xfId="0" applyNumberFormat="1" applyFont="1" applyBorder="1" applyAlignment="1">
      <alignment vertical="center"/>
    </xf>
    <xf numFmtId="0" fontId="13" fillId="0" borderId="1" xfId="0" applyNumberFormat="1" applyFont="1" applyFill="1" applyBorder="1" applyAlignment="1">
      <alignment wrapText="1"/>
    </xf>
    <xf numFmtId="0" fontId="1" fillId="0" borderId="1" xfId="3" applyNumberFormat="1" applyFont="1" applyFill="1" applyBorder="1" applyAlignment="1">
      <alignment wrapText="1"/>
    </xf>
    <xf numFmtId="0" fontId="14" fillId="0" borderId="0" xfId="0" applyFont="1"/>
    <xf numFmtId="0" fontId="15" fillId="3" borderId="1" xfId="0" applyNumberFormat="1" applyFont="1" applyFill="1" applyBorder="1" applyAlignment="1">
      <alignment vertical="top" wrapText="1"/>
    </xf>
    <xf numFmtId="0" fontId="8" fillId="3" borderId="1" xfId="0" applyNumberFormat="1" applyFont="1" applyFill="1" applyBorder="1" applyAlignment="1">
      <alignment wrapText="1"/>
    </xf>
    <xf numFmtId="0" fontId="2" fillId="4" borderId="1" xfId="0" applyNumberFormat="1" applyFont="1" applyFill="1" applyBorder="1" applyAlignment="1" applyProtection="1">
      <alignment horizontal="left" wrapText="1"/>
    </xf>
    <xf numFmtId="1" fontId="1" fillId="0" borderId="1" xfId="0" applyNumberFormat="1" applyFont="1" applyFill="1" applyBorder="1" applyAlignment="1">
      <alignment vertical="center"/>
    </xf>
    <xf numFmtId="0" fontId="2" fillId="4" borderId="1" xfId="0" applyNumberFormat="1" applyFont="1" applyFill="1" applyBorder="1" applyAlignment="1" applyProtection="1">
      <alignment horizontal="center" vertical="center" wrapText="1"/>
    </xf>
    <xf numFmtId="0" fontId="8" fillId="4" borderId="1" xfId="0" applyNumberFormat="1" applyFont="1" applyFill="1" applyBorder="1" applyAlignment="1">
      <alignment horizontal="left" wrapText="1"/>
    </xf>
    <xf numFmtId="0" fontId="1" fillId="0" borderId="6" xfId="0" applyFont="1" applyFill="1" applyBorder="1" applyAlignment="1">
      <alignment vertical="center" wrapText="1"/>
    </xf>
    <xf numFmtId="0" fontId="8" fillId="0" borderId="1" xfId="0" applyNumberFormat="1" applyFont="1" applyFill="1" applyBorder="1" applyAlignment="1" applyProtection="1">
      <alignment horizontal="center" vertical="center" wrapText="1"/>
    </xf>
    <xf numFmtId="0" fontId="16" fillId="0" borderId="1" xfId="0" applyFont="1" applyFill="1" applyBorder="1" applyAlignment="1">
      <alignment horizontal="left" vertical="top" wrapText="1"/>
    </xf>
    <xf numFmtId="1" fontId="2" fillId="3" borderId="1" xfId="0" applyNumberFormat="1" applyFont="1" applyFill="1" applyBorder="1" applyAlignment="1">
      <alignment vertical="center" wrapText="1"/>
    </xf>
    <xf numFmtId="0" fontId="11" fillId="3" borderId="0" xfId="0" applyFont="1" applyFill="1" applyAlignment="1">
      <alignment vertical="center" wrapText="1"/>
    </xf>
    <xf numFmtId="0" fontId="1" fillId="3" borderId="0" xfId="0" applyFont="1" applyFill="1" applyBorder="1" applyAlignment="1">
      <alignment wrapText="1"/>
    </xf>
    <xf numFmtId="0" fontId="2" fillId="0" borderId="0" xfId="0" applyFont="1" applyFill="1" applyAlignment="1">
      <alignment vertical="center" wrapText="1"/>
    </xf>
    <xf numFmtId="0" fontId="16" fillId="4" borderId="1" xfId="0" applyFont="1" applyFill="1" applyBorder="1" applyAlignment="1">
      <alignment vertical="center" wrapText="1"/>
    </xf>
    <xf numFmtId="0" fontId="1" fillId="2" borderId="1" xfId="0" applyFont="1" applyFill="1" applyBorder="1"/>
    <xf numFmtId="1" fontId="1" fillId="2" borderId="1" xfId="0" applyNumberFormat="1" applyFont="1" applyFill="1" applyBorder="1"/>
    <xf numFmtId="0" fontId="1" fillId="2" borderId="4" xfId="0" applyFont="1" applyFill="1" applyBorder="1"/>
    <xf numFmtId="0" fontId="16" fillId="2" borderId="1" xfId="0" applyFont="1" applyFill="1" applyBorder="1" applyAlignment="1">
      <alignment vertical="center" wrapText="1"/>
    </xf>
    <xf numFmtId="0" fontId="1" fillId="3" borderId="3" xfId="0" applyFont="1" applyFill="1" applyBorder="1" applyAlignment="1">
      <alignment wrapText="1"/>
    </xf>
    <xf numFmtId="0" fontId="2" fillId="0" borderId="1" xfId="0" applyFont="1" applyBorder="1" applyAlignment="1">
      <alignment vertical="center"/>
    </xf>
    <xf numFmtId="0" fontId="2" fillId="0" borderId="4" xfId="0" applyFont="1" applyBorder="1" applyAlignment="1">
      <alignment vertical="center"/>
    </xf>
    <xf numFmtId="1" fontId="2" fillId="0" borderId="1" xfId="0" applyNumberFormat="1" applyFont="1" applyBorder="1" applyAlignment="1">
      <alignment vertical="center"/>
    </xf>
    <xf numFmtId="0" fontId="2" fillId="0" borderId="4" xfId="0" applyFont="1" applyBorder="1" applyAlignment="1">
      <alignment vertical="center" wrapText="1"/>
    </xf>
    <xf numFmtId="0" fontId="1" fillId="0" borderId="1" xfId="0" applyFont="1" applyBorder="1"/>
    <xf numFmtId="1" fontId="16" fillId="4" borderId="1" xfId="0" applyNumberFormat="1" applyFont="1" applyFill="1" applyBorder="1" applyAlignment="1">
      <alignment vertical="center"/>
    </xf>
    <xf numFmtId="0" fontId="16" fillId="4" borderId="1" xfId="0" applyFont="1" applyFill="1" applyBorder="1" applyAlignment="1">
      <alignment vertical="center"/>
    </xf>
    <xf numFmtId="1" fontId="16" fillId="2" borderId="1" xfId="0" applyNumberFormat="1" applyFont="1" applyFill="1" applyBorder="1" applyAlignment="1">
      <alignment vertical="center"/>
    </xf>
    <xf numFmtId="0" fontId="4" fillId="2" borderId="1" xfId="0" applyFont="1" applyFill="1" applyBorder="1" applyAlignment="1">
      <alignment wrapText="1"/>
    </xf>
    <xf numFmtId="46" fontId="1" fillId="4" borderId="1" xfId="0" applyNumberFormat="1" applyFont="1" applyFill="1" applyBorder="1" applyAlignment="1">
      <alignment vertical="center"/>
    </xf>
    <xf numFmtId="1" fontId="1" fillId="4" borderId="1" xfId="0" applyNumberFormat="1" applyFont="1" applyFill="1" applyBorder="1" applyAlignment="1">
      <alignment wrapText="1"/>
    </xf>
    <xf numFmtId="0" fontId="17" fillId="0" borderId="0" xfId="0" applyFont="1" applyAlignment="1">
      <alignment vertical="center" wrapText="1"/>
    </xf>
    <xf numFmtId="1" fontId="1" fillId="4" borderId="1" xfId="0" applyNumberFormat="1" applyFont="1" applyFill="1" applyBorder="1" applyAlignment="1">
      <alignment vertical="center" wrapText="1"/>
    </xf>
    <xf numFmtId="1" fontId="1" fillId="3" borderId="0" xfId="0" applyNumberFormat="1" applyFont="1" applyFill="1"/>
    <xf numFmtId="0" fontId="1" fillId="0" borderId="4" xfId="0" applyFont="1" applyFill="1" applyBorder="1" applyAlignment="1">
      <alignment vertical="center" wrapText="1"/>
    </xf>
    <xf numFmtId="0" fontId="1" fillId="3" borderId="6" xfId="0" applyFont="1" applyFill="1" applyBorder="1" applyAlignment="1">
      <alignment wrapText="1"/>
    </xf>
    <xf numFmtId="0" fontId="1" fillId="0" borderId="6" xfId="0" applyFont="1" applyBorder="1" applyAlignment="1">
      <alignment wrapText="1"/>
    </xf>
    <xf numFmtId="0" fontId="2" fillId="4" borderId="1" xfId="0" applyFont="1" applyFill="1" applyBorder="1" applyAlignment="1">
      <alignment vertical="center"/>
    </xf>
    <xf numFmtId="0" fontId="2" fillId="4" borderId="4" xfId="0" applyFont="1" applyFill="1" applyBorder="1" applyAlignment="1">
      <alignment vertical="center"/>
    </xf>
    <xf numFmtId="0" fontId="6" fillId="3" borderId="6" xfId="0" applyFont="1" applyFill="1" applyBorder="1" applyAlignment="1">
      <alignment horizontal="center" vertical="center" wrapText="1"/>
    </xf>
    <xf numFmtId="0" fontId="19" fillId="2" borderId="1" xfId="0" applyNumberFormat="1" applyFont="1" applyFill="1" applyBorder="1" applyAlignment="1">
      <alignment horizontal="center" vertical="center" wrapText="1"/>
    </xf>
    <xf numFmtId="1" fontId="19" fillId="2" borderId="1" xfId="0" applyNumberFormat="1" applyFont="1" applyFill="1" applyBorder="1" applyAlignment="1">
      <alignment horizontal="center" vertical="center" wrapText="1"/>
    </xf>
    <xf numFmtId="0" fontId="6" fillId="2" borderId="1" xfId="0" applyFont="1" applyFill="1" applyBorder="1" applyAlignment="1">
      <alignment wrapText="1"/>
    </xf>
    <xf numFmtId="0" fontId="1" fillId="2" borderId="6" xfId="0" applyFont="1" applyFill="1" applyBorder="1" applyAlignment="1">
      <alignment wrapText="1"/>
    </xf>
    <xf numFmtId="0" fontId="6" fillId="2" borderId="6" xfId="0" applyFont="1" applyFill="1" applyBorder="1" applyAlignment="1">
      <alignment wrapText="1"/>
    </xf>
    <xf numFmtId="0" fontId="19" fillId="2" borderId="1" xfId="0" applyNumberFormat="1" applyFont="1" applyFill="1" applyBorder="1" applyAlignment="1">
      <alignment vertical="top" wrapText="1"/>
    </xf>
    <xf numFmtId="1" fontId="19" fillId="2" borderId="6" xfId="0" applyNumberFormat="1" applyFont="1" applyFill="1" applyBorder="1" applyAlignment="1">
      <alignment vertical="top" wrapText="1"/>
    </xf>
    <xf numFmtId="0" fontId="19" fillId="2" borderId="4" xfId="0" applyNumberFormat="1" applyFont="1" applyFill="1" applyBorder="1" applyAlignment="1">
      <alignment vertical="top" wrapText="1"/>
    </xf>
    <xf numFmtId="0" fontId="19" fillId="2" borderId="6" xfId="0" applyNumberFormat="1" applyFont="1" applyFill="1" applyBorder="1" applyAlignment="1">
      <alignment vertical="top" wrapText="1"/>
    </xf>
    <xf numFmtId="0" fontId="19" fillId="6" borderId="1" xfId="0" applyNumberFormat="1" applyFont="1" applyFill="1" applyBorder="1" applyAlignment="1">
      <alignment vertical="top" wrapText="1"/>
    </xf>
    <xf numFmtId="0" fontId="19" fillId="7" borderId="1" xfId="0" applyNumberFormat="1" applyFont="1" applyFill="1" applyBorder="1" applyAlignment="1">
      <alignment vertical="top" wrapText="1"/>
    </xf>
    <xf numFmtId="0" fontId="19" fillId="8" borderId="1" xfId="0" applyNumberFormat="1" applyFont="1" applyFill="1" applyBorder="1" applyAlignment="1">
      <alignment vertical="top" wrapText="1"/>
    </xf>
    <xf numFmtId="0" fontId="19" fillId="9" borderId="1" xfId="0" applyNumberFormat="1" applyFont="1" applyFill="1" applyBorder="1" applyAlignment="1">
      <alignment vertical="top" wrapText="1"/>
    </xf>
    <xf numFmtId="0" fontId="19" fillId="10" borderId="1" xfId="0" applyNumberFormat="1" applyFont="1" applyFill="1" applyBorder="1" applyAlignment="1">
      <alignment vertical="top" wrapText="1"/>
    </xf>
    <xf numFmtId="0" fontId="19" fillId="11" borderId="1" xfId="0" applyNumberFormat="1" applyFont="1" applyFill="1" applyBorder="1" applyAlignment="1">
      <alignment vertical="top" wrapText="1"/>
    </xf>
    <xf numFmtId="0" fontId="19" fillId="12" borderId="4" xfId="0" applyNumberFormat="1" applyFont="1" applyFill="1" applyBorder="1" applyAlignment="1">
      <alignment vertical="top" wrapText="1"/>
    </xf>
    <xf numFmtId="0" fontId="19" fillId="12" borderId="1" xfId="0" applyNumberFormat="1" applyFont="1" applyFill="1" applyBorder="1" applyAlignment="1">
      <alignment vertical="top" wrapText="1"/>
    </xf>
    <xf numFmtId="0" fontId="19" fillId="13" borderId="6" xfId="0" applyNumberFormat="1" applyFont="1" applyFill="1" applyBorder="1" applyAlignment="1">
      <alignment vertical="top" wrapText="1"/>
    </xf>
    <xf numFmtId="1" fontId="19" fillId="13" borderId="6" xfId="0" applyNumberFormat="1" applyFont="1" applyFill="1" applyBorder="1" applyAlignment="1">
      <alignment vertical="top" wrapText="1"/>
    </xf>
    <xf numFmtId="0" fontId="6" fillId="0" borderId="1" xfId="0" applyFont="1" applyBorder="1" applyAlignment="1">
      <alignment wrapText="1"/>
    </xf>
    <xf numFmtId="0" fontId="6" fillId="0" borderId="6" xfId="0" applyFont="1" applyBorder="1" applyAlignment="1">
      <alignment wrapText="1"/>
    </xf>
  </cellXfs>
  <cellStyles count="99">
    <cellStyle name="Hyperlink 2" xfId="4"/>
    <cellStyle name="Normal" xfId="0" builtinId="0"/>
    <cellStyle name="Normal 10" xfId="5"/>
    <cellStyle name="Normal 11" xfId="6"/>
    <cellStyle name="Normal 12" xfId="7"/>
    <cellStyle name="Normal 13" xfId="8"/>
    <cellStyle name="Normal 14" xfId="9"/>
    <cellStyle name="Normal 15" xfId="10"/>
    <cellStyle name="Normal 16" xfId="11"/>
    <cellStyle name="Normal 17" xfId="12"/>
    <cellStyle name="Normal 18" xfId="13"/>
    <cellStyle name="Normal 19" xfId="14"/>
    <cellStyle name="Normal 2" xfId="3"/>
    <cellStyle name="Normal 20" xfId="15"/>
    <cellStyle name="Normal 21" xfId="16"/>
    <cellStyle name="Normal 22" xfId="17"/>
    <cellStyle name="Normal 23" xfId="18"/>
    <cellStyle name="Normal 24" xfId="19"/>
    <cellStyle name="Normal 25" xfId="20"/>
    <cellStyle name="Normal 26" xfId="2"/>
    <cellStyle name="Normal 27" xfId="21"/>
    <cellStyle name="Normal 28" xfId="22"/>
    <cellStyle name="Normal 29" xfId="23"/>
    <cellStyle name="Normal 3" xfId="1"/>
    <cellStyle name="Normal 30" xfId="24"/>
    <cellStyle name="Normal 31" xfId="25"/>
    <cellStyle name="Normal 32" xfId="26"/>
    <cellStyle name="Normal 33" xfId="27"/>
    <cellStyle name="Normal 34" xfId="28"/>
    <cellStyle name="Normal 35" xfId="29"/>
    <cellStyle name="Normal 36" xfId="30"/>
    <cellStyle name="Normal 37" xfId="31"/>
    <cellStyle name="Normal 38" xfId="32"/>
    <cellStyle name="Normal 39" xfId="33"/>
    <cellStyle name="Normal 4" xfId="34"/>
    <cellStyle name="Normal 40" xfId="35"/>
    <cellStyle name="Normal 41" xfId="36"/>
    <cellStyle name="Normal 42" xfId="37"/>
    <cellStyle name="Normal 43" xfId="38"/>
    <cellStyle name="Normal 44" xfId="39"/>
    <cellStyle name="Normal 45" xfId="40"/>
    <cellStyle name="Normal 46" xfId="41"/>
    <cellStyle name="Normal 47" xfId="42"/>
    <cellStyle name="Normal 48" xfId="43"/>
    <cellStyle name="Normal 49" xfId="44"/>
    <cellStyle name="Normal 5" xfId="45"/>
    <cellStyle name="Normal 50" xfId="46"/>
    <cellStyle name="Normal 51" xfId="47"/>
    <cellStyle name="Normal 52" xfId="48"/>
    <cellStyle name="Normal 53" xfId="49"/>
    <cellStyle name="Normal 54" xfId="50"/>
    <cellStyle name="Normal 55" xfId="51"/>
    <cellStyle name="Normal 56" xfId="52"/>
    <cellStyle name="Normal 57" xfId="53"/>
    <cellStyle name="Normal 58" xfId="54"/>
    <cellStyle name="Normal 59" xfId="55"/>
    <cellStyle name="Normal 6" xfId="56"/>
    <cellStyle name="Normal 60" xfId="57"/>
    <cellStyle name="Normal 61" xfId="58"/>
    <cellStyle name="Normal 62" xfId="59"/>
    <cellStyle name="Normal 63" xfId="60"/>
    <cellStyle name="Normal 64" xfId="61"/>
    <cellStyle name="Normal 65" xfId="62"/>
    <cellStyle name="Normal 66" xfId="63"/>
    <cellStyle name="Normal 67" xfId="64"/>
    <cellStyle name="Normal 68" xfId="65"/>
    <cellStyle name="Normal 69" xfId="66"/>
    <cellStyle name="Normal 7" xfId="67"/>
    <cellStyle name="Normal 70" xfId="68"/>
    <cellStyle name="Normal 71" xfId="69"/>
    <cellStyle name="Normal 72" xfId="70"/>
    <cellStyle name="Normal 73" xfId="71"/>
    <cellStyle name="Normal 74" xfId="72"/>
    <cellStyle name="Normal 75" xfId="73"/>
    <cellStyle name="Normal 76" xfId="74"/>
    <cellStyle name="Normal 77" xfId="75"/>
    <cellStyle name="Normal 78" xfId="76"/>
    <cellStyle name="Normal 79" xfId="77"/>
    <cellStyle name="Normal 8" xfId="78"/>
    <cellStyle name="Normal 80" xfId="79"/>
    <cellStyle name="Normal 81" xfId="80"/>
    <cellStyle name="Normal 82" xfId="81"/>
    <cellStyle name="Normal 83" xfId="82"/>
    <cellStyle name="Normal 84" xfId="83"/>
    <cellStyle name="Normal 85" xfId="84"/>
    <cellStyle name="Normal 86" xfId="85"/>
    <cellStyle name="Normal 87" xfId="86"/>
    <cellStyle name="Normal 88" xfId="87"/>
    <cellStyle name="Normal 89" xfId="88"/>
    <cellStyle name="Normal 9" xfId="89"/>
    <cellStyle name="Normal 90" xfId="90"/>
    <cellStyle name="Normal 91" xfId="91"/>
    <cellStyle name="Normal 92" xfId="92"/>
    <cellStyle name="Normal 93" xfId="93"/>
    <cellStyle name="Normal 95" xfId="94"/>
    <cellStyle name="Normal 96" xfId="95"/>
    <cellStyle name="Normal 97" xfId="96"/>
    <cellStyle name="Normal 98" xfId="97"/>
    <cellStyle name="Normal 99" xfId="9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302"/>
  <sheetViews>
    <sheetView tabSelected="1" zoomScale="50" zoomScaleNormal="50" workbookViewId="0"/>
  </sheetViews>
  <sheetFormatPr baseColWidth="10" defaultColWidth="9.140625" defaultRowHeight="15" x14ac:dyDescent="0.25"/>
  <cols>
    <col min="1" max="1" width="8.5703125" style="4" customWidth="1"/>
    <col min="2" max="2" width="27.7109375" style="2" customWidth="1"/>
    <col min="3" max="5" width="21.42578125" style="2" customWidth="1"/>
    <col min="6" max="6" width="35.7109375" style="2" customWidth="1"/>
    <col min="7" max="9" width="21.42578125" style="2" customWidth="1"/>
    <col min="10" max="10" width="16.140625" style="3" customWidth="1"/>
    <col min="11" max="11" width="39.7109375" style="1" customWidth="1"/>
    <col min="12" max="12" width="11.5703125" style="1" customWidth="1"/>
    <col min="13" max="13" width="21.7109375" style="1" customWidth="1"/>
    <col min="14" max="14" width="13" style="1" customWidth="1"/>
    <col min="15" max="15" width="21.7109375" style="1" customWidth="1"/>
    <col min="16" max="16" width="13.85546875" style="1" customWidth="1"/>
    <col min="17" max="17" width="21.7109375" style="1" customWidth="1"/>
    <col min="18" max="18" width="15.28515625" style="1" customWidth="1"/>
    <col min="19" max="19" width="21.7109375" style="1" customWidth="1"/>
    <col min="20" max="20" width="15.28515625" style="1" customWidth="1"/>
    <col min="21" max="21" width="21.7109375" style="1" customWidth="1"/>
    <col min="22" max="22" width="18.85546875" style="1" customWidth="1"/>
    <col min="23" max="23" width="21.7109375" style="2" customWidth="1"/>
    <col min="24" max="24" width="18.85546875" style="1" customWidth="1"/>
    <col min="25" max="25" width="21.7109375" style="1" customWidth="1"/>
    <col min="26" max="16384" width="9.140625" style="1"/>
  </cols>
  <sheetData>
    <row r="1" spans="1:25" ht="66.75" customHeight="1" x14ac:dyDescent="0.25">
      <c r="A1" s="155" t="s">
        <v>1244</v>
      </c>
      <c r="B1" s="155" t="s">
        <v>1243</v>
      </c>
      <c r="C1" s="154" t="s">
        <v>1242</v>
      </c>
      <c r="D1" s="154" t="s">
        <v>1241</v>
      </c>
      <c r="E1" s="154" t="s">
        <v>1240</v>
      </c>
      <c r="F1" s="154" t="s">
        <v>1239</v>
      </c>
      <c r="G1" s="154" t="s">
        <v>1238</v>
      </c>
      <c r="H1" s="154" t="s">
        <v>1237</v>
      </c>
      <c r="I1" s="154" t="s">
        <v>1236</v>
      </c>
      <c r="J1" s="153" t="s">
        <v>1235</v>
      </c>
      <c r="K1" s="152" t="s">
        <v>1234</v>
      </c>
      <c r="L1" s="151" t="s">
        <v>1233</v>
      </c>
      <c r="M1" s="150" t="s">
        <v>1232</v>
      </c>
      <c r="N1" s="149" t="s">
        <v>1231</v>
      </c>
      <c r="O1" s="149" t="s">
        <v>1230</v>
      </c>
      <c r="P1" s="148" t="s">
        <v>1229</v>
      </c>
      <c r="Q1" s="148" t="s">
        <v>1228</v>
      </c>
      <c r="R1" s="147" t="s">
        <v>1227</v>
      </c>
      <c r="S1" s="147" t="s">
        <v>1226</v>
      </c>
      <c r="T1" s="146" t="s">
        <v>1225</v>
      </c>
      <c r="U1" s="146" t="s">
        <v>1224</v>
      </c>
      <c r="V1" s="145" t="s">
        <v>1223</v>
      </c>
      <c r="W1" s="145" t="s">
        <v>1222</v>
      </c>
      <c r="X1" s="144" t="s">
        <v>1221</v>
      </c>
      <c r="Y1" s="144" t="s">
        <v>1220</v>
      </c>
    </row>
    <row r="2" spans="1:25" s="64" customFormat="1" ht="66.75" customHeight="1" x14ac:dyDescent="0.25">
      <c r="A2" s="139"/>
      <c r="B2" s="139" t="s">
        <v>1219</v>
      </c>
      <c r="C2" s="137"/>
      <c r="D2" s="137"/>
      <c r="E2" s="137"/>
      <c r="F2" s="137"/>
      <c r="G2" s="137"/>
      <c r="H2" s="137"/>
      <c r="I2" s="137"/>
      <c r="J2" s="141">
        <f>AVERAGE(J5,J30,J73,J106,J146,J176,J217)</f>
        <v>56.218820861678005</v>
      </c>
      <c r="K2" s="143"/>
      <c r="L2" s="141">
        <f>AVERAGE(L5,L30,L73,L106,L146,L176,L217)</f>
        <v>56.218820861678005</v>
      </c>
      <c r="M2" s="142"/>
      <c r="N2" s="141">
        <f>AVERAGE(N5,N30,N73,N106,N146,N176,N217)</f>
        <v>56.678004535147394</v>
      </c>
      <c r="O2" s="140"/>
      <c r="P2" s="141">
        <f>AVERAGE(P5,P30,P73,P106,P146,P176,P217)</f>
        <v>60.609410430838999</v>
      </c>
      <c r="Q2" s="140"/>
      <c r="R2" s="141">
        <f>AVERAGE(R5,R30,R73,R106,R146,R176,R217)</f>
        <v>61.663832199546484</v>
      </c>
      <c r="S2" s="140"/>
      <c r="T2" s="141"/>
      <c r="U2" s="140"/>
      <c r="V2" s="141"/>
      <c r="W2" s="135"/>
      <c r="X2" s="141"/>
      <c r="Y2" s="140"/>
    </row>
    <row r="3" spans="1:25" s="9" customFormat="1" ht="66.75" customHeight="1" x14ac:dyDescent="0.25">
      <c r="A3" s="139"/>
      <c r="B3" s="138" t="s">
        <v>1218</v>
      </c>
      <c r="C3" s="137"/>
      <c r="D3" s="137"/>
      <c r="E3" s="137"/>
      <c r="F3" s="137"/>
      <c r="G3" s="137"/>
      <c r="H3" s="137"/>
      <c r="I3" s="137"/>
      <c r="J3" s="136">
        <f>AVERAGE(J5,J30,J73,J106,J146,J176,J217,J250)</f>
        <v>57.177579365079367</v>
      </c>
      <c r="K3" s="135"/>
      <c r="L3" s="136"/>
      <c r="M3" s="135"/>
      <c r="N3" s="136"/>
      <c r="O3" s="135"/>
      <c r="P3" s="136"/>
      <c r="Q3" s="135"/>
      <c r="R3" s="136"/>
      <c r="S3" s="135"/>
      <c r="T3" s="136"/>
      <c r="U3" s="135"/>
      <c r="V3" s="136"/>
      <c r="W3" s="135"/>
      <c r="X3" s="136"/>
      <c r="Y3" s="135"/>
    </row>
    <row r="4" spans="1:25" s="64" customFormat="1" ht="66.75" customHeight="1" x14ac:dyDescent="0.25">
      <c r="A4" s="139"/>
      <c r="B4" s="138" t="s">
        <v>1217</v>
      </c>
      <c r="C4" s="137"/>
      <c r="D4" s="15"/>
      <c r="E4" s="15"/>
      <c r="F4" s="137"/>
      <c r="G4" s="137"/>
      <c r="H4" s="137"/>
      <c r="I4" s="137"/>
      <c r="J4" s="136">
        <f>AVERAGE(J5,J30,J106,J146,J176,J217)</f>
        <v>56.074735449735449</v>
      </c>
      <c r="K4" s="135"/>
      <c r="L4" s="136">
        <f>AVERAGE(L5,L30,L106,L146,L176,L217)</f>
        <v>56.074735449735449</v>
      </c>
      <c r="M4" s="135"/>
      <c r="N4" s="136">
        <f>AVERAGE(N5,N30,N106,N146,N176,N217)</f>
        <v>57.166005291005291</v>
      </c>
      <c r="O4" s="135"/>
      <c r="P4" s="136">
        <f>AVERAGE(P5,P30,P106,P146,P176,P217)</f>
        <v>60.919312169312171</v>
      </c>
      <c r="Q4" s="135"/>
      <c r="R4" s="136">
        <f>AVERAGE(R5,R30,R106,R146,R176,R217)</f>
        <v>60.621693121693134</v>
      </c>
      <c r="S4" s="135"/>
      <c r="T4" s="136">
        <f>AVERAGE(T5,T30,T106,T146,T176,T217)</f>
        <v>60.552248677248684</v>
      </c>
      <c r="U4" s="135"/>
      <c r="V4" s="136">
        <f>AVERAGE(V5,V30,V106,V146,V176,V217)</f>
        <v>60.239748677248684</v>
      </c>
      <c r="W4" s="135"/>
      <c r="X4" s="136">
        <f>AVERAGE(X5,X30,X106,X146,X176,X217)</f>
        <v>60.537367724867721</v>
      </c>
      <c r="Y4" s="135"/>
    </row>
    <row r="5" spans="1:25" s="51" customFormat="1" ht="104.25" customHeight="1" x14ac:dyDescent="0.25">
      <c r="A5" s="19"/>
      <c r="B5" s="20" t="s">
        <v>1216</v>
      </c>
      <c r="C5" s="19"/>
      <c r="D5" s="19"/>
      <c r="E5" s="19"/>
      <c r="F5" s="52" t="s">
        <v>1215</v>
      </c>
      <c r="G5" s="19"/>
      <c r="H5" s="19"/>
      <c r="I5" s="19"/>
      <c r="J5" s="60">
        <f>AVERAGE(J6,J12,J19,J25)</f>
        <v>56.25</v>
      </c>
      <c r="K5" s="59"/>
      <c r="L5" s="60">
        <f>AVERAGE(L6,L12,L19,L25)</f>
        <v>56.25</v>
      </c>
      <c r="M5" s="59"/>
      <c r="N5" s="60">
        <f>AVERAGE(N6,N12,N19,N25)</f>
        <v>56.25</v>
      </c>
      <c r="O5" s="59"/>
      <c r="P5" s="60">
        <f>AVERAGE(P6,P12,P19,P25)</f>
        <v>58.75</v>
      </c>
      <c r="Q5" s="59"/>
      <c r="R5" s="60">
        <f>AVERAGE(R6,R12,R19,R25)</f>
        <v>58.75</v>
      </c>
      <c r="S5" s="59"/>
      <c r="T5" s="60">
        <f>AVERAGE(T6,T12,T19,T25)</f>
        <v>58.75</v>
      </c>
      <c r="U5" s="59"/>
      <c r="V5" s="60">
        <f>AVERAGE(V6,V12,V19,V25)</f>
        <v>58.75</v>
      </c>
      <c r="W5" s="17"/>
      <c r="X5" s="60">
        <f>AVERAGE(X6,X12,X19,X25)</f>
        <v>58.75</v>
      </c>
      <c r="Y5" s="59"/>
    </row>
    <row r="6" spans="1:25" s="51" customFormat="1" ht="104.25" customHeight="1" x14ac:dyDescent="0.25">
      <c r="A6" s="19"/>
      <c r="B6" s="134"/>
      <c r="C6" s="20" t="s">
        <v>1214</v>
      </c>
      <c r="D6" s="19"/>
      <c r="E6" s="19"/>
      <c r="F6" s="52" t="s">
        <v>1213</v>
      </c>
      <c r="G6" s="19"/>
      <c r="H6" s="19"/>
      <c r="I6" s="19"/>
      <c r="J6" s="60">
        <f>AVERAGE(J7:J11)</f>
        <v>80</v>
      </c>
      <c r="K6" s="59"/>
      <c r="L6" s="59">
        <f>AVERAGE(L7:L11)</f>
        <v>80</v>
      </c>
      <c r="M6" s="59"/>
      <c r="N6" s="59">
        <f>AVERAGE(N7:N11)</f>
        <v>80</v>
      </c>
      <c r="O6" s="59"/>
      <c r="P6" s="59">
        <f>AVERAGE(P7:P11)</f>
        <v>80</v>
      </c>
      <c r="Q6" s="59"/>
      <c r="R6" s="59">
        <f>AVERAGE(R7:R11)</f>
        <v>80</v>
      </c>
      <c r="S6" s="59"/>
      <c r="T6" s="59">
        <f>AVERAGE(T7:T11)</f>
        <v>80</v>
      </c>
      <c r="U6" s="59"/>
      <c r="V6" s="59">
        <f>AVERAGE(V7:V11)</f>
        <v>80</v>
      </c>
      <c r="W6" s="17"/>
      <c r="X6" s="59">
        <f>AVERAGE(X7:X11)</f>
        <v>80</v>
      </c>
      <c r="Y6" s="59"/>
    </row>
    <row r="7" spans="1:25" ht="284.25" customHeight="1" x14ac:dyDescent="0.25">
      <c r="A7" s="4">
        <v>1</v>
      </c>
      <c r="B7" s="131"/>
      <c r="C7" s="4"/>
      <c r="D7" s="8" t="s">
        <v>1212</v>
      </c>
      <c r="E7" s="8"/>
      <c r="F7" s="7" t="s">
        <v>1211</v>
      </c>
      <c r="G7" s="7" t="s">
        <v>1133</v>
      </c>
      <c r="H7" s="7" t="s">
        <v>1132</v>
      </c>
      <c r="I7" s="7" t="s">
        <v>1131</v>
      </c>
      <c r="J7" s="29">
        <v>50</v>
      </c>
      <c r="K7" s="72" t="s">
        <v>1200</v>
      </c>
      <c r="L7" s="29">
        <v>50</v>
      </c>
      <c r="M7" s="30"/>
      <c r="N7" s="29">
        <v>50</v>
      </c>
      <c r="O7" s="29"/>
      <c r="P7" s="29">
        <v>50</v>
      </c>
      <c r="Q7" s="29"/>
      <c r="R7" s="29">
        <v>50</v>
      </c>
      <c r="S7" s="29"/>
      <c r="T7" s="29">
        <v>50</v>
      </c>
      <c r="U7" s="29"/>
      <c r="V7" s="29">
        <v>50</v>
      </c>
      <c r="W7" s="5"/>
      <c r="X7" s="29">
        <v>50</v>
      </c>
      <c r="Y7" s="119"/>
    </row>
    <row r="8" spans="1:25" ht="75" x14ac:dyDescent="0.25">
      <c r="A8" s="4">
        <v>2</v>
      </c>
      <c r="B8" s="131"/>
      <c r="C8" s="4"/>
      <c r="D8" s="8" t="s">
        <v>1210</v>
      </c>
      <c r="E8" s="8"/>
      <c r="F8" s="7" t="s">
        <v>1209</v>
      </c>
      <c r="G8" s="7" t="s">
        <v>1208</v>
      </c>
      <c r="H8" s="7" t="s">
        <v>1196</v>
      </c>
      <c r="I8" s="7" t="s">
        <v>1195</v>
      </c>
      <c r="J8" s="29">
        <v>100</v>
      </c>
      <c r="K8" s="29"/>
      <c r="L8" s="29">
        <v>100</v>
      </c>
      <c r="M8" s="133"/>
      <c r="N8" s="29">
        <v>100</v>
      </c>
      <c r="O8" s="132"/>
      <c r="P8" s="29">
        <v>100</v>
      </c>
      <c r="Q8" s="132"/>
      <c r="R8" s="29">
        <v>100</v>
      </c>
      <c r="S8" s="132"/>
      <c r="T8" s="29">
        <v>100</v>
      </c>
      <c r="U8" s="132"/>
      <c r="V8" s="29">
        <v>100</v>
      </c>
      <c r="W8" s="24"/>
      <c r="X8" s="29">
        <v>100</v>
      </c>
      <c r="Y8" s="34"/>
    </row>
    <row r="9" spans="1:25" ht="180" x14ac:dyDescent="0.25">
      <c r="A9" s="4">
        <v>3</v>
      </c>
      <c r="B9" s="131"/>
      <c r="C9" s="4"/>
      <c r="D9" s="8" t="s">
        <v>1207</v>
      </c>
      <c r="E9" s="8"/>
      <c r="F9" s="7" t="s">
        <v>1206</v>
      </c>
      <c r="G9" s="7" t="s">
        <v>1205</v>
      </c>
      <c r="H9" s="7" t="s">
        <v>1204</v>
      </c>
      <c r="I9" s="7" t="s">
        <v>1203</v>
      </c>
      <c r="J9" s="29">
        <v>100</v>
      </c>
      <c r="K9" s="29"/>
      <c r="L9" s="29">
        <v>100</v>
      </c>
      <c r="M9" s="30"/>
      <c r="N9" s="29">
        <v>100</v>
      </c>
      <c r="O9" s="29"/>
      <c r="P9" s="29">
        <v>100</v>
      </c>
      <c r="Q9" s="29"/>
      <c r="R9" s="29">
        <v>100</v>
      </c>
      <c r="S9" s="29"/>
      <c r="T9" s="29">
        <v>100</v>
      </c>
      <c r="U9" s="29"/>
      <c r="V9" s="29">
        <v>100</v>
      </c>
      <c r="W9" s="5"/>
      <c r="X9" s="29">
        <v>100</v>
      </c>
      <c r="Y9" s="29"/>
    </row>
    <row r="10" spans="1:25" ht="165" x14ac:dyDescent="0.25">
      <c r="A10" s="4">
        <v>4</v>
      </c>
      <c r="B10" s="131"/>
      <c r="C10" s="4"/>
      <c r="D10" s="8" t="s">
        <v>1202</v>
      </c>
      <c r="E10" s="8"/>
      <c r="F10" s="7" t="s">
        <v>1201</v>
      </c>
      <c r="G10" s="7" t="s">
        <v>1133</v>
      </c>
      <c r="H10" s="7" t="s">
        <v>1132</v>
      </c>
      <c r="I10" s="7" t="s">
        <v>1131</v>
      </c>
      <c r="J10" s="29">
        <v>50</v>
      </c>
      <c r="K10" s="72" t="s">
        <v>1200</v>
      </c>
      <c r="L10" s="29">
        <v>50</v>
      </c>
      <c r="M10" s="30"/>
      <c r="N10" s="29">
        <v>50</v>
      </c>
      <c r="O10" s="29"/>
      <c r="P10" s="29">
        <v>50</v>
      </c>
      <c r="Q10" s="29"/>
      <c r="R10" s="29">
        <v>50</v>
      </c>
      <c r="S10" s="29"/>
      <c r="T10" s="29">
        <v>50</v>
      </c>
      <c r="U10" s="29"/>
      <c r="V10" s="29">
        <v>50</v>
      </c>
      <c r="W10" s="5"/>
      <c r="X10" s="29">
        <v>50</v>
      </c>
      <c r="Y10" s="28"/>
    </row>
    <row r="11" spans="1:25" ht="75" x14ac:dyDescent="0.25">
      <c r="A11" s="4">
        <v>5</v>
      </c>
      <c r="B11" s="131"/>
      <c r="C11" s="4"/>
      <c r="D11" s="8" t="s">
        <v>1199</v>
      </c>
      <c r="E11" s="8"/>
      <c r="F11" s="7" t="s">
        <v>1198</v>
      </c>
      <c r="G11" s="7" t="s">
        <v>1197</v>
      </c>
      <c r="H11" s="7" t="s">
        <v>1196</v>
      </c>
      <c r="I11" s="7" t="s">
        <v>1195</v>
      </c>
      <c r="J11" s="29">
        <v>100</v>
      </c>
      <c r="K11" s="29"/>
      <c r="L11" s="29">
        <v>100</v>
      </c>
      <c r="M11" s="30"/>
      <c r="N11" s="29">
        <v>100</v>
      </c>
      <c r="O11" s="29"/>
      <c r="P11" s="29">
        <v>100</v>
      </c>
      <c r="Q11" s="29"/>
      <c r="R11" s="29">
        <v>100</v>
      </c>
      <c r="S11" s="29"/>
      <c r="T11" s="29">
        <v>100</v>
      </c>
      <c r="U11" s="29"/>
      <c r="V11" s="29">
        <v>100</v>
      </c>
      <c r="W11" s="5"/>
      <c r="X11" s="29">
        <v>100</v>
      </c>
      <c r="Y11" s="29"/>
    </row>
    <row r="12" spans="1:25" s="51" customFormat="1" ht="45" x14ac:dyDescent="0.25">
      <c r="A12" s="19"/>
      <c r="B12" s="130"/>
      <c r="C12" s="20" t="s">
        <v>1194</v>
      </c>
      <c r="D12" s="20"/>
      <c r="E12" s="20"/>
      <c r="F12" s="52" t="s">
        <v>1193</v>
      </c>
      <c r="G12" s="52"/>
      <c r="H12" s="52"/>
      <c r="I12" s="52"/>
      <c r="J12" s="60">
        <f>AVERAGE(J13:J18)</f>
        <v>75</v>
      </c>
      <c r="L12" s="60">
        <f>AVERAGE(L13:L18)</f>
        <v>75</v>
      </c>
      <c r="N12" s="60">
        <f>AVERAGE(N13:N18)</f>
        <v>75</v>
      </c>
      <c r="P12" s="60">
        <f>AVERAGE(P13:P18)</f>
        <v>75</v>
      </c>
      <c r="R12" s="60">
        <f>AVERAGE(R13:R18)</f>
        <v>75</v>
      </c>
      <c r="T12" s="60">
        <f>AVERAGE(T13:T18)</f>
        <v>75</v>
      </c>
      <c r="V12" s="60">
        <f>AVERAGE(V13:V18)</f>
        <v>75</v>
      </c>
      <c r="W12" s="17"/>
      <c r="X12" s="60">
        <f>AVERAGE(X13:X18)</f>
        <v>75</v>
      </c>
    </row>
    <row r="13" spans="1:25" ht="135" x14ac:dyDescent="0.25">
      <c r="A13" s="4">
        <v>6</v>
      </c>
      <c r="B13" s="4"/>
      <c r="C13" s="4"/>
      <c r="D13" s="8" t="s">
        <v>1192</v>
      </c>
      <c r="E13" s="8"/>
      <c r="F13" s="7" t="s">
        <v>1191</v>
      </c>
      <c r="G13" s="7" t="s">
        <v>1133</v>
      </c>
      <c r="H13" s="7" t="s">
        <v>1132</v>
      </c>
      <c r="I13" s="7" t="s">
        <v>1131</v>
      </c>
      <c r="J13" s="57">
        <v>100</v>
      </c>
      <c r="K13" s="63" t="s">
        <v>1190</v>
      </c>
      <c r="L13" s="57">
        <v>100</v>
      </c>
      <c r="M13" s="58"/>
      <c r="N13" s="57">
        <v>100</v>
      </c>
      <c r="O13" s="57"/>
      <c r="P13" s="57">
        <v>100</v>
      </c>
      <c r="Q13" s="57"/>
      <c r="R13" s="57">
        <v>100</v>
      </c>
      <c r="S13" s="57"/>
      <c r="T13" s="57">
        <v>100</v>
      </c>
      <c r="U13" s="57"/>
      <c r="V13" s="57">
        <v>100</v>
      </c>
      <c r="W13" s="70"/>
      <c r="X13" s="57">
        <v>100</v>
      </c>
      <c r="Y13" s="57"/>
    </row>
    <row r="14" spans="1:25" ht="135" x14ac:dyDescent="0.25">
      <c r="A14" s="4">
        <v>7</v>
      </c>
      <c r="B14" s="4"/>
      <c r="C14" s="4"/>
      <c r="D14" s="8" t="s">
        <v>1189</v>
      </c>
      <c r="E14" s="8"/>
      <c r="F14" s="7" t="s">
        <v>1188</v>
      </c>
      <c r="G14" s="7" t="s">
        <v>1133</v>
      </c>
      <c r="H14" s="7" t="s">
        <v>1132</v>
      </c>
      <c r="I14" s="7" t="s">
        <v>1131</v>
      </c>
      <c r="J14" s="57">
        <v>50</v>
      </c>
      <c r="K14" s="57"/>
      <c r="L14" s="57">
        <v>50</v>
      </c>
      <c r="M14" s="129"/>
      <c r="N14" s="57">
        <v>50</v>
      </c>
      <c r="O14" s="57"/>
      <c r="P14" s="57">
        <v>50</v>
      </c>
      <c r="Q14" s="57"/>
      <c r="R14" s="57">
        <v>50</v>
      </c>
      <c r="S14" s="57"/>
      <c r="T14" s="57">
        <v>50</v>
      </c>
      <c r="U14" s="34"/>
      <c r="V14" s="57">
        <v>50</v>
      </c>
      <c r="W14" s="24"/>
      <c r="X14" s="57">
        <v>50</v>
      </c>
      <c r="Y14" s="50"/>
    </row>
    <row r="15" spans="1:25" ht="240" x14ac:dyDescent="0.25">
      <c r="A15" s="4">
        <v>8</v>
      </c>
      <c r="B15" s="4"/>
      <c r="C15" s="4"/>
      <c r="D15" s="8" t="s">
        <v>1187</v>
      </c>
      <c r="E15" s="8"/>
      <c r="F15" s="7" t="s">
        <v>1186</v>
      </c>
      <c r="G15" s="7" t="s">
        <v>1133</v>
      </c>
      <c r="H15" s="7" t="s">
        <v>1132</v>
      </c>
      <c r="I15" s="7" t="s">
        <v>1131</v>
      </c>
      <c r="J15" s="57">
        <v>0</v>
      </c>
      <c r="K15" s="50" t="s">
        <v>1185</v>
      </c>
      <c r="L15" s="57">
        <v>0</v>
      </c>
      <c r="M15" s="58"/>
      <c r="N15" s="57">
        <v>0</v>
      </c>
      <c r="O15" s="57"/>
      <c r="P15" s="57">
        <v>0</v>
      </c>
      <c r="Q15" s="57"/>
      <c r="R15" s="57">
        <v>0</v>
      </c>
      <c r="S15" s="57"/>
      <c r="T15" s="57">
        <v>0</v>
      </c>
      <c r="U15" s="34"/>
      <c r="V15" s="57">
        <v>0</v>
      </c>
      <c r="W15" s="24"/>
      <c r="X15" s="57">
        <v>0</v>
      </c>
      <c r="Y15" s="57"/>
    </row>
    <row r="16" spans="1:25" ht="135" x14ac:dyDescent="0.25">
      <c r="A16" s="4">
        <v>9</v>
      </c>
      <c r="B16" s="4"/>
      <c r="C16" s="4"/>
      <c r="D16" s="8" t="s">
        <v>1184</v>
      </c>
      <c r="E16" s="8"/>
      <c r="F16" s="7" t="s">
        <v>1183</v>
      </c>
      <c r="G16" s="7" t="s">
        <v>1180</v>
      </c>
      <c r="H16" s="7" t="s">
        <v>1174</v>
      </c>
      <c r="I16" s="7" t="s">
        <v>1179</v>
      </c>
      <c r="J16" s="80">
        <v>100</v>
      </c>
      <c r="K16" s="63" t="s">
        <v>1178</v>
      </c>
      <c r="L16" s="80">
        <v>100</v>
      </c>
      <c r="M16" s="58"/>
      <c r="N16" s="80">
        <v>100</v>
      </c>
      <c r="O16" s="57"/>
      <c r="P16" s="80">
        <v>100</v>
      </c>
      <c r="Q16" s="57"/>
      <c r="R16" s="80">
        <v>100</v>
      </c>
      <c r="S16" s="57"/>
      <c r="T16" s="80">
        <v>100</v>
      </c>
      <c r="U16" s="34"/>
      <c r="V16" s="80">
        <v>100</v>
      </c>
      <c r="W16" s="24"/>
      <c r="X16" s="80">
        <v>100</v>
      </c>
      <c r="Y16" s="57"/>
    </row>
    <row r="17" spans="1:25" ht="135" x14ac:dyDescent="0.25">
      <c r="A17" s="4">
        <v>10</v>
      </c>
      <c r="B17" s="4"/>
      <c r="C17" s="4"/>
      <c r="D17" s="8" t="s">
        <v>1182</v>
      </c>
      <c r="E17" s="8"/>
      <c r="F17" s="7" t="s">
        <v>1181</v>
      </c>
      <c r="G17" s="7" t="s">
        <v>1180</v>
      </c>
      <c r="H17" s="7" t="s">
        <v>1174</v>
      </c>
      <c r="I17" s="7" t="s">
        <v>1179</v>
      </c>
      <c r="J17" s="80">
        <v>100</v>
      </c>
      <c r="K17" s="63" t="s">
        <v>1178</v>
      </c>
      <c r="L17" s="80">
        <v>100</v>
      </c>
      <c r="M17" s="58"/>
      <c r="N17" s="80">
        <v>100</v>
      </c>
      <c r="O17" s="57"/>
      <c r="P17" s="80">
        <v>100</v>
      </c>
      <c r="Q17" s="57"/>
      <c r="R17" s="80">
        <v>100</v>
      </c>
      <c r="S17" s="57"/>
      <c r="T17" s="80">
        <v>100</v>
      </c>
      <c r="U17" s="34"/>
      <c r="V17" s="80">
        <v>100</v>
      </c>
      <c r="W17" s="24"/>
      <c r="X17" s="80">
        <v>100</v>
      </c>
      <c r="Y17" s="57"/>
    </row>
    <row r="18" spans="1:25" ht="240" x14ac:dyDescent="0.25">
      <c r="A18" s="4">
        <v>11</v>
      </c>
      <c r="B18" s="4"/>
      <c r="C18" s="4"/>
      <c r="D18" s="8" t="s">
        <v>1177</v>
      </c>
      <c r="E18" s="8"/>
      <c r="F18" s="7" t="s">
        <v>1176</v>
      </c>
      <c r="G18" s="7" t="s">
        <v>1175</v>
      </c>
      <c r="H18" s="7" t="s">
        <v>1174</v>
      </c>
      <c r="I18" s="7" t="s">
        <v>1173</v>
      </c>
      <c r="J18" s="80">
        <v>100</v>
      </c>
      <c r="K18" s="57" t="s">
        <v>1172</v>
      </c>
      <c r="L18" s="80">
        <v>100</v>
      </c>
      <c r="M18" s="57"/>
      <c r="N18" s="80">
        <v>100</v>
      </c>
      <c r="O18" s="57"/>
      <c r="P18" s="80">
        <v>100</v>
      </c>
      <c r="Q18" s="57"/>
      <c r="R18" s="80">
        <v>100</v>
      </c>
      <c r="S18" s="57"/>
      <c r="T18" s="80">
        <v>100</v>
      </c>
      <c r="U18" s="62" t="s">
        <v>1171</v>
      </c>
      <c r="V18" s="80">
        <v>100</v>
      </c>
      <c r="W18" s="62" t="s">
        <v>1171</v>
      </c>
      <c r="X18" s="80">
        <v>100</v>
      </c>
      <c r="Y18" s="57"/>
    </row>
    <row r="19" spans="1:25" s="51" customFormat="1" ht="87" customHeight="1" x14ac:dyDescent="0.25">
      <c r="A19" s="19"/>
      <c r="B19" s="19"/>
      <c r="C19" s="20" t="s">
        <v>1170</v>
      </c>
      <c r="D19" s="20"/>
      <c r="E19" s="20"/>
      <c r="F19" s="52" t="s">
        <v>1169</v>
      </c>
      <c r="G19" s="52"/>
      <c r="H19" s="52"/>
      <c r="I19" s="52"/>
      <c r="J19" s="60">
        <f>AVERAGE(J20:J24)</f>
        <v>20</v>
      </c>
      <c r="L19" s="60">
        <f>AVERAGE(L20:L24)</f>
        <v>20</v>
      </c>
      <c r="N19" s="60">
        <f>AVERAGE(N20:N24)</f>
        <v>20</v>
      </c>
      <c r="P19" s="60">
        <f>AVERAGE(P20:P24)</f>
        <v>30</v>
      </c>
      <c r="R19" s="60">
        <f>AVERAGE(R20:R24)</f>
        <v>30</v>
      </c>
      <c r="T19" s="60">
        <f>AVERAGE(T20:T24)</f>
        <v>30</v>
      </c>
      <c r="U19" s="59"/>
      <c r="V19" s="60">
        <f>AVERAGE(V20:V24)</f>
        <v>30</v>
      </c>
      <c r="W19" s="17"/>
      <c r="X19" s="60">
        <f>AVERAGE(X20:X24)</f>
        <v>30</v>
      </c>
    </row>
    <row r="20" spans="1:25" ht="165" x14ac:dyDescent="0.25">
      <c r="A20" s="4">
        <v>12</v>
      </c>
      <c r="B20" s="4"/>
      <c r="D20" s="8" t="s">
        <v>1168</v>
      </c>
      <c r="E20" s="8"/>
      <c r="F20" s="7" t="s">
        <v>1167</v>
      </c>
      <c r="G20" s="7" t="s">
        <v>235</v>
      </c>
      <c r="H20" s="7" t="s">
        <v>1166</v>
      </c>
      <c r="I20" s="7" t="s">
        <v>60</v>
      </c>
      <c r="J20" s="57">
        <v>100</v>
      </c>
      <c r="K20" s="63" t="s">
        <v>1165</v>
      </c>
      <c r="L20" s="57">
        <v>100</v>
      </c>
      <c r="M20" s="129"/>
      <c r="N20" s="57">
        <v>100</v>
      </c>
      <c r="O20" s="50"/>
      <c r="P20" s="57">
        <v>100</v>
      </c>
      <c r="Q20" s="50"/>
      <c r="R20" s="57">
        <v>100</v>
      </c>
      <c r="S20" s="50"/>
      <c r="T20" s="57">
        <v>100</v>
      </c>
      <c r="U20" s="62"/>
      <c r="V20" s="57">
        <v>100</v>
      </c>
      <c r="W20" s="24"/>
      <c r="X20" s="57">
        <v>100</v>
      </c>
      <c r="Y20" s="50"/>
    </row>
    <row r="21" spans="1:25" ht="360" x14ac:dyDescent="0.25">
      <c r="A21" s="4">
        <v>13</v>
      </c>
      <c r="B21" s="4"/>
      <c r="C21" s="4"/>
      <c r="D21" s="8" t="s">
        <v>1164</v>
      </c>
      <c r="E21" s="8"/>
      <c r="F21" s="7" t="s">
        <v>1163</v>
      </c>
      <c r="G21" s="7" t="s">
        <v>1162</v>
      </c>
      <c r="H21" s="7" t="s">
        <v>1161</v>
      </c>
      <c r="I21" s="7" t="s">
        <v>1152</v>
      </c>
      <c r="J21" s="57">
        <v>0</v>
      </c>
      <c r="K21" s="50" t="s">
        <v>1160</v>
      </c>
      <c r="L21" s="57">
        <v>0</v>
      </c>
      <c r="M21" s="58" t="s">
        <v>1159</v>
      </c>
      <c r="N21" s="57">
        <v>0</v>
      </c>
      <c r="O21" s="50" t="s">
        <v>1158</v>
      </c>
      <c r="P21" s="57">
        <v>50</v>
      </c>
      <c r="Q21" s="50" t="s">
        <v>1158</v>
      </c>
      <c r="R21" s="57">
        <v>50</v>
      </c>
      <c r="S21" s="50"/>
      <c r="T21" s="57">
        <v>50</v>
      </c>
      <c r="U21" s="34"/>
      <c r="V21" s="57">
        <v>50</v>
      </c>
      <c r="W21" s="24"/>
      <c r="X21" s="57">
        <v>50</v>
      </c>
      <c r="Y21" s="50" t="s">
        <v>1157</v>
      </c>
    </row>
    <row r="22" spans="1:25" ht="135" x14ac:dyDescent="0.25">
      <c r="A22" s="4">
        <v>14</v>
      </c>
      <c r="B22" s="4"/>
      <c r="C22" s="4"/>
      <c r="D22" s="8" t="s">
        <v>1156</v>
      </c>
      <c r="E22" s="8"/>
      <c r="F22" s="7" t="s">
        <v>1155</v>
      </c>
      <c r="G22" s="7" t="s">
        <v>1154</v>
      </c>
      <c r="H22" s="7" t="s">
        <v>1153</v>
      </c>
      <c r="I22" s="7" t="s">
        <v>1152</v>
      </c>
      <c r="J22" s="57">
        <v>0</v>
      </c>
      <c r="K22" s="57"/>
      <c r="L22" s="57">
        <v>0</v>
      </c>
      <c r="M22" s="58"/>
      <c r="N22" s="57">
        <v>0</v>
      </c>
      <c r="O22" s="57"/>
      <c r="P22" s="57">
        <v>0</v>
      </c>
      <c r="Q22" s="57"/>
      <c r="R22" s="57">
        <v>0</v>
      </c>
      <c r="S22" s="57"/>
      <c r="T22" s="57">
        <v>0</v>
      </c>
      <c r="U22" s="34"/>
      <c r="V22" s="57">
        <v>0</v>
      </c>
      <c r="W22" s="24"/>
      <c r="X22" s="57">
        <v>0</v>
      </c>
      <c r="Y22" s="57"/>
    </row>
    <row r="23" spans="1:25" ht="135" x14ac:dyDescent="0.25">
      <c r="A23" s="4">
        <v>15</v>
      </c>
      <c r="B23" s="4"/>
      <c r="C23" s="4"/>
      <c r="D23" s="8" t="s">
        <v>1151</v>
      </c>
      <c r="E23" s="8"/>
      <c r="F23" s="7" t="s">
        <v>1150</v>
      </c>
      <c r="G23" s="7" t="s">
        <v>1149</v>
      </c>
      <c r="H23" s="7" t="s">
        <v>1148</v>
      </c>
      <c r="I23" s="7" t="s">
        <v>1147</v>
      </c>
      <c r="J23" s="57">
        <v>0</v>
      </c>
      <c r="K23" s="63" t="s">
        <v>1146</v>
      </c>
      <c r="L23" s="57">
        <v>0</v>
      </c>
      <c r="M23" s="58"/>
      <c r="N23" s="57">
        <v>0</v>
      </c>
      <c r="O23" s="57"/>
      <c r="P23" s="57">
        <v>0</v>
      </c>
      <c r="Q23" s="57"/>
      <c r="R23" s="57">
        <v>0</v>
      </c>
      <c r="S23" s="57"/>
      <c r="T23" s="57">
        <v>0</v>
      </c>
      <c r="U23" s="34"/>
      <c r="V23" s="57">
        <v>0</v>
      </c>
      <c r="W23" s="24"/>
      <c r="X23" s="57">
        <v>0</v>
      </c>
      <c r="Y23" s="57"/>
    </row>
    <row r="24" spans="1:25" ht="135" x14ac:dyDescent="0.25">
      <c r="A24" s="4">
        <v>16</v>
      </c>
      <c r="B24" s="4"/>
      <c r="C24" s="4"/>
      <c r="D24" s="8" t="s">
        <v>1145</v>
      </c>
      <c r="E24" s="8"/>
      <c r="F24" s="7" t="s">
        <v>1144</v>
      </c>
      <c r="G24" s="7" t="s">
        <v>698</v>
      </c>
      <c r="H24" s="7" t="s">
        <v>697</v>
      </c>
      <c r="I24" s="7" t="s">
        <v>696</v>
      </c>
      <c r="J24" s="57">
        <v>0</v>
      </c>
      <c r="K24" s="57"/>
      <c r="L24" s="57">
        <v>0</v>
      </c>
      <c r="M24" s="35"/>
      <c r="N24" s="57">
        <v>0</v>
      </c>
      <c r="O24" s="34"/>
      <c r="P24" s="57">
        <v>0</v>
      </c>
      <c r="Q24" s="34"/>
      <c r="R24" s="57">
        <v>0</v>
      </c>
      <c r="S24" s="34"/>
      <c r="T24" s="57">
        <v>0</v>
      </c>
      <c r="U24" s="34"/>
      <c r="V24" s="57">
        <v>0</v>
      </c>
      <c r="W24" s="24"/>
      <c r="X24" s="57">
        <v>0</v>
      </c>
      <c r="Y24" s="34"/>
    </row>
    <row r="25" spans="1:25" s="51" customFormat="1" ht="60" x14ac:dyDescent="0.25">
      <c r="A25" s="19"/>
      <c r="B25" s="19"/>
      <c r="C25" s="20" t="s">
        <v>1143</v>
      </c>
      <c r="D25" s="20"/>
      <c r="E25" s="20"/>
      <c r="F25" s="52" t="s">
        <v>1142</v>
      </c>
      <c r="G25" s="52"/>
      <c r="H25" s="52"/>
      <c r="I25" s="52"/>
      <c r="J25" s="128">
        <f>AVERAGE(J26:J29)</f>
        <v>50</v>
      </c>
      <c r="L25" s="128">
        <f>AVERAGE(L26:L29)</f>
        <v>50</v>
      </c>
      <c r="N25" s="128">
        <f>AVERAGE(N26:N29)</f>
        <v>50</v>
      </c>
      <c r="P25" s="128">
        <f>AVERAGE(P26:P29)</f>
        <v>50</v>
      </c>
      <c r="R25" s="128">
        <f>AVERAGE(R26:R29)</f>
        <v>50</v>
      </c>
      <c r="T25" s="128">
        <f>AVERAGE(T26:T29)</f>
        <v>50</v>
      </c>
      <c r="V25" s="128">
        <f>AVERAGE(V26:V29)</f>
        <v>50</v>
      </c>
      <c r="W25" s="17"/>
      <c r="X25" s="128">
        <f>AVERAGE(X26:X29)</f>
        <v>50</v>
      </c>
    </row>
    <row r="26" spans="1:25" ht="45" x14ac:dyDescent="0.25">
      <c r="A26" s="4">
        <v>17</v>
      </c>
      <c r="B26" s="4"/>
      <c r="C26" s="4"/>
      <c r="D26" s="8" t="s">
        <v>1141</v>
      </c>
      <c r="E26" s="8"/>
      <c r="F26" s="7" t="s">
        <v>1140</v>
      </c>
      <c r="G26" s="7" t="s">
        <v>536</v>
      </c>
      <c r="H26" s="7" t="s">
        <v>1139</v>
      </c>
      <c r="I26" s="7" t="s">
        <v>1138</v>
      </c>
      <c r="J26" s="57">
        <v>100</v>
      </c>
      <c r="K26" s="57"/>
      <c r="L26" s="57">
        <v>100</v>
      </c>
      <c r="M26" s="35"/>
      <c r="N26" s="57">
        <v>100</v>
      </c>
      <c r="O26" s="34"/>
      <c r="P26" s="57">
        <v>100</v>
      </c>
      <c r="Q26" s="34"/>
      <c r="R26" s="57">
        <v>100</v>
      </c>
      <c r="S26" s="34"/>
      <c r="T26" s="57">
        <v>100</v>
      </c>
      <c r="U26" s="34"/>
      <c r="V26" s="57">
        <v>100</v>
      </c>
      <c r="W26" s="24"/>
      <c r="X26" s="57">
        <v>100</v>
      </c>
      <c r="Y26" s="34"/>
    </row>
    <row r="27" spans="1:25" ht="180" x14ac:dyDescent="0.25">
      <c r="A27" s="4">
        <v>18</v>
      </c>
      <c r="B27" s="4"/>
      <c r="C27" s="4"/>
      <c r="D27" s="8" t="s">
        <v>1137</v>
      </c>
      <c r="E27" s="8"/>
      <c r="F27" s="7" t="s">
        <v>1136</v>
      </c>
      <c r="G27" s="7" t="s">
        <v>1133</v>
      </c>
      <c r="H27" s="7" t="s">
        <v>1132</v>
      </c>
      <c r="I27" s="7" t="s">
        <v>1131</v>
      </c>
      <c r="J27" s="57">
        <v>0</v>
      </c>
      <c r="K27" s="57" t="s">
        <v>1135</v>
      </c>
      <c r="L27" s="57">
        <v>0</v>
      </c>
      <c r="M27" s="35"/>
      <c r="N27" s="57">
        <v>0</v>
      </c>
      <c r="O27" s="34"/>
      <c r="P27" s="57">
        <v>0</v>
      </c>
      <c r="Q27" s="34"/>
      <c r="R27" s="57">
        <v>0</v>
      </c>
      <c r="S27" s="34"/>
      <c r="T27" s="57">
        <v>0</v>
      </c>
      <c r="U27" s="34"/>
      <c r="V27" s="57">
        <v>0</v>
      </c>
      <c r="W27" s="24"/>
      <c r="X27" s="57">
        <v>0</v>
      </c>
      <c r="Y27" s="34"/>
    </row>
    <row r="28" spans="1:25" ht="409.5" x14ac:dyDescent="0.25">
      <c r="A28" s="4">
        <v>19</v>
      </c>
      <c r="B28" s="4"/>
      <c r="C28" s="4"/>
      <c r="D28" s="8" t="s">
        <v>538</v>
      </c>
      <c r="E28" s="8"/>
      <c r="F28" s="7" t="s">
        <v>1134</v>
      </c>
      <c r="G28" s="7" t="s">
        <v>1133</v>
      </c>
      <c r="H28" s="7" t="s">
        <v>1132</v>
      </c>
      <c r="I28" s="7" t="s">
        <v>1131</v>
      </c>
      <c r="J28" s="57">
        <v>0</v>
      </c>
      <c r="K28" s="63" t="s">
        <v>1130</v>
      </c>
      <c r="L28" s="57">
        <v>0</v>
      </c>
      <c r="M28" s="35"/>
      <c r="N28" s="57">
        <v>0</v>
      </c>
      <c r="O28" s="34"/>
      <c r="P28" s="57">
        <v>0</v>
      </c>
      <c r="Q28" s="34"/>
      <c r="R28" s="57">
        <v>0</v>
      </c>
      <c r="S28" s="34"/>
      <c r="T28" s="57">
        <v>0</v>
      </c>
      <c r="U28" s="34"/>
      <c r="V28" s="57">
        <v>0</v>
      </c>
      <c r="W28" s="24"/>
      <c r="X28" s="57">
        <v>0</v>
      </c>
      <c r="Y28" s="34"/>
    </row>
    <row r="29" spans="1:25" ht="105" x14ac:dyDescent="0.25">
      <c r="A29" s="4">
        <v>20</v>
      </c>
      <c r="B29" s="4"/>
      <c r="C29" s="4"/>
      <c r="D29" s="8" t="s">
        <v>1129</v>
      </c>
      <c r="E29" s="8"/>
      <c r="F29" s="7" t="s">
        <v>1128</v>
      </c>
      <c r="G29" s="7" t="s">
        <v>1127</v>
      </c>
      <c r="H29" s="7" t="s">
        <v>1126</v>
      </c>
      <c r="I29" s="7" t="s">
        <v>1125</v>
      </c>
      <c r="J29" s="57">
        <v>100</v>
      </c>
      <c r="K29" s="57"/>
      <c r="L29" s="57">
        <v>100</v>
      </c>
      <c r="M29" s="35"/>
      <c r="N29" s="57">
        <v>100</v>
      </c>
      <c r="O29" s="34"/>
      <c r="P29" s="57">
        <v>100</v>
      </c>
      <c r="Q29" s="34"/>
      <c r="R29" s="57">
        <v>100</v>
      </c>
      <c r="S29" s="34"/>
      <c r="T29" s="57">
        <v>100</v>
      </c>
      <c r="U29" s="34"/>
      <c r="V29" s="57">
        <v>100</v>
      </c>
      <c r="W29" s="24"/>
      <c r="X29" s="57">
        <v>100</v>
      </c>
      <c r="Y29" s="34"/>
    </row>
    <row r="30" spans="1:25" s="51" customFormat="1" ht="108.75" customHeight="1" x14ac:dyDescent="0.25">
      <c r="A30" s="19"/>
      <c r="B30" s="20" t="s">
        <v>1124</v>
      </c>
      <c r="C30" s="19"/>
      <c r="D30" s="19"/>
      <c r="E30" s="19"/>
      <c r="F30" s="19" t="s">
        <v>1123</v>
      </c>
      <c r="G30" s="19"/>
      <c r="H30" s="19"/>
      <c r="I30" s="19"/>
      <c r="J30" s="60">
        <f>AVERAGE(J31,J41,J60,J66)</f>
        <v>33.095238095238095</v>
      </c>
      <c r="K30" s="59"/>
      <c r="L30" s="60">
        <f>AVERAGE(L31,L41,L60,L66)</f>
        <v>33.095238095238095</v>
      </c>
      <c r="M30" s="59"/>
      <c r="N30" s="60">
        <f>AVERAGE(N31,N41,N60,N66)</f>
        <v>35.178571428571431</v>
      </c>
      <c r="O30" s="59"/>
      <c r="P30" s="60">
        <f>AVERAGE(P31,P41,P60,P66)</f>
        <v>45.476190476190474</v>
      </c>
      <c r="Q30" s="59"/>
      <c r="R30" s="60">
        <f>AVERAGE(R31,R41,R60,R66)</f>
        <v>43.69047619047619</v>
      </c>
      <c r="S30" s="59"/>
      <c r="T30" s="60">
        <f>AVERAGE(T31,T41,T60,T66)</f>
        <v>47.440476190476197</v>
      </c>
      <c r="U30" s="59"/>
      <c r="V30" s="60">
        <f>AVERAGE(V31,V41,V60,V66)</f>
        <v>47.440476190476197</v>
      </c>
      <c r="W30" s="17"/>
      <c r="X30" s="60">
        <f>AVERAGE(X31,X41,X60,X66)</f>
        <v>49.226190476190474</v>
      </c>
      <c r="Y30" s="59"/>
    </row>
    <row r="31" spans="1:25" s="51" customFormat="1" ht="97.5" customHeight="1" x14ac:dyDescent="0.25">
      <c r="A31" s="19"/>
      <c r="B31" s="19"/>
      <c r="C31" s="20" t="s">
        <v>1122</v>
      </c>
      <c r="D31" s="19"/>
      <c r="E31" s="19"/>
      <c r="F31" s="19" t="s">
        <v>1121</v>
      </c>
      <c r="G31" s="19"/>
      <c r="H31" s="19"/>
      <c r="I31" s="19"/>
      <c r="J31" s="60">
        <f>AVERAGE(J32:J35,J38:J40)</f>
        <v>21.428571428571427</v>
      </c>
      <c r="K31" s="59"/>
      <c r="L31" s="60">
        <f>AVERAGE(L32:L35,L38:L40)</f>
        <v>21.428571428571427</v>
      </c>
      <c r="M31" s="59"/>
      <c r="N31" s="60">
        <f>AVERAGE(N32:N35,N38:N40)</f>
        <v>21.428571428571427</v>
      </c>
      <c r="O31" s="59"/>
      <c r="P31" s="60">
        <f>AVERAGE(P32:P35,P38:P40)</f>
        <v>28.571428571428573</v>
      </c>
      <c r="Q31" s="59"/>
      <c r="R31" s="60">
        <f>AVERAGE(R32:R35,R38:R40)</f>
        <v>21.428571428571427</v>
      </c>
      <c r="S31" s="59"/>
      <c r="T31" s="60">
        <f>AVERAGE(T32:T35,T38:T40)</f>
        <v>21.428571428571427</v>
      </c>
      <c r="U31" s="59"/>
      <c r="V31" s="60">
        <f>AVERAGE(V32:V35,V38:V40)</f>
        <v>21.428571428571427</v>
      </c>
      <c r="W31" s="17"/>
      <c r="X31" s="60">
        <f>AVERAGE(X32:X35,X38:X40)</f>
        <v>28.571428571428573</v>
      </c>
      <c r="Y31" s="59"/>
    </row>
    <row r="32" spans="1:25" ht="117.75" customHeight="1" x14ac:dyDescent="0.25">
      <c r="A32" s="4">
        <v>21</v>
      </c>
      <c r="B32" s="4"/>
      <c r="C32" s="4"/>
      <c r="D32" s="8" t="s">
        <v>528</v>
      </c>
      <c r="E32" s="8"/>
      <c r="F32" s="7" t="s">
        <v>1120</v>
      </c>
      <c r="G32" s="7" t="s">
        <v>1119</v>
      </c>
      <c r="H32" s="7" t="s">
        <v>1118</v>
      </c>
      <c r="I32" s="7" t="s">
        <v>1117</v>
      </c>
      <c r="J32" s="61">
        <v>0</v>
      </c>
      <c r="K32" s="7" t="s">
        <v>1116</v>
      </c>
      <c r="L32" s="61">
        <v>0</v>
      </c>
      <c r="M32" s="35"/>
      <c r="N32" s="61">
        <v>0</v>
      </c>
      <c r="O32" s="34"/>
      <c r="P32" s="61">
        <v>0</v>
      </c>
      <c r="Q32" s="34"/>
      <c r="R32" s="61">
        <v>0</v>
      </c>
      <c r="S32" s="34"/>
      <c r="T32" s="61">
        <v>0</v>
      </c>
      <c r="U32" s="34"/>
      <c r="V32" s="61">
        <v>0</v>
      </c>
      <c r="W32" s="5"/>
      <c r="X32" s="61">
        <v>0</v>
      </c>
      <c r="Y32" s="119"/>
    </row>
    <row r="33" spans="1:25" ht="60" x14ac:dyDescent="0.25">
      <c r="A33" s="4">
        <v>22</v>
      </c>
      <c r="B33" s="4"/>
      <c r="C33" s="4"/>
      <c r="D33" s="8" t="s">
        <v>1115</v>
      </c>
      <c r="E33" s="8"/>
      <c r="F33" s="7" t="s">
        <v>1114</v>
      </c>
      <c r="G33" s="7" t="s">
        <v>1113</v>
      </c>
      <c r="H33" s="7" t="s">
        <v>1112</v>
      </c>
      <c r="I33" s="7" t="s">
        <v>1111</v>
      </c>
      <c r="J33" s="127">
        <v>0</v>
      </c>
      <c r="K33" s="7" t="s">
        <v>1110</v>
      </c>
      <c r="L33" s="127">
        <v>0</v>
      </c>
      <c r="M33" s="35"/>
      <c r="N33" s="127">
        <v>0</v>
      </c>
      <c r="O33" s="34"/>
      <c r="P33" s="127">
        <v>0</v>
      </c>
      <c r="Q33" s="34"/>
      <c r="R33" s="127">
        <v>0</v>
      </c>
      <c r="S33" s="34"/>
      <c r="T33" s="127">
        <v>0</v>
      </c>
      <c r="U33" s="34"/>
      <c r="V33" s="127">
        <v>0</v>
      </c>
      <c r="W33" s="24"/>
      <c r="X33" s="127">
        <v>0</v>
      </c>
      <c r="Y33" s="34"/>
    </row>
    <row r="34" spans="1:25" ht="195" x14ac:dyDescent="0.25">
      <c r="A34" s="4">
        <v>23</v>
      </c>
      <c r="B34" s="4"/>
      <c r="C34" s="4"/>
      <c r="D34" s="8" t="s">
        <v>521</v>
      </c>
      <c r="E34" s="8"/>
      <c r="F34" s="7" t="s">
        <v>1109</v>
      </c>
      <c r="G34" s="7" t="s">
        <v>1108</v>
      </c>
      <c r="H34" s="7" t="s">
        <v>1107</v>
      </c>
      <c r="I34" s="7" t="s">
        <v>1106</v>
      </c>
      <c r="J34" s="61">
        <v>0</v>
      </c>
      <c r="K34" s="7" t="s">
        <v>1105</v>
      </c>
      <c r="L34" s="61">
        <v>0</v>
      </c>
      <c r="M34" s="35"/>
      <c r="N34" s="61">
        <v>0</v>
      </c>
      <c r="O34" s="34"/>
      <c r="P34" s="61">
        <v>0</v>
      </c>
      <c r="Q34" s="34"/>
      <c r="R34" s="61">
        <v>0</v>
      </c>
      <c r="S34" s="109"/>
      <c r="T34" s="61">
        <v>0</v>
      </c>
      <c r="U34" s="109"/>
      <c r="V34" s="61">
        <v>0</v>
      </c>
      <c r="W34" s="24"/>
      <c r="X34" s="61">
        <v>0</v>
      </c>
      <c r="Y34" s="34"/>
    </row>
    <row r="35" spans="1:25" s="64" customFormat="1" ht="51.75" x14ac:dyDescent="0.25">
      <c r="A35" s="15">
        <v>24</v>
      </c>
      <c r="B35" s="15"/>
      <c r="C35" s="15"/>
      <c r="D35" s="76" t="s">
        <v>1104</v>
      </c>
      <c r="E35" s="76"/>
      <c r="F35" s="12" t="s">
        <v>1104</v>
      </c>
      <c r="G35" s="12"/>
      <c r="H35" s="12"/>
      <c r="I35" s="12"/>
      <c r="J35" s="66">
        <f>AVERAGE(J36:J37)</f>
        <v>100</v>
      </c>
      <c r="K35" s="12"/>
      <c r="L35" s="66">
        <f>AVERAGE(L36:L37)</f>
        <v>100</v>
      </c>
      <c r="M35" s="67"/>
      <c r="N35" s="66">
        <f>AVERAGE(N36:N37)</f>
        <v>100</v>
      </c>
      <c r="O35" s="65"/>
      <c r="P35" s="66">
        <f>AVERAGE(P36:P37)</f>
        <v>100</v>
      </c>
      <c r="Q35" s="65"/>
      <c r="R35" s="66">
        <f>AVERAGE(R36:R37)</f>
        <v>50</v>
      </c>
      <c r="S35" s="113"/>
      <c r="T35" s="66">
        <f>AVERAGE(T36:T37)</f>
        <v>50</v>
      </c>
      <c r="U35" s="113"/>
      <c r="V35" s="66">
        <f>AVERAGE(V36:V37)</f>
        <v>50</v>
      </c>
      <c r="W35" s="10"/>
      <c r="X35" s="66">
        <f>AVERAGE(X36:X37)</f>
        <v>100</v>
      </c>
      <c r="Y35" s="65"/>
    </row>
    <row r="36" spans="1:25" ht="90" x14ac:dyDescent="0.25">
      <c r="A36" s="4" t="s">
        <v>1103</v>
      </c>
      <c r="B36" s="4"/>
      <c r="C36" s="4"/>
      <c r="D36" s="8"/>
      <c r="E36" s="8" t="s">
        <v>1102</v>
      </c>
      <c r="F36" s="7" t="s">
        <v>1101</v>
      </c>
      <c r="G36" s="7" t="s">
        <v>1100</v>
      </c>
      <c r="H36" s="7" t="s">
        <v>1099</v>
      </c>
      <c r="I36" s="7" t="s">
        <v>1098</v>
      </c>
      <c r="J36" s="34">
        <v>100</v>
      </c>
      <c r="K36" s="7"/>
      <c r="L36" s="34">
        <v>100</v>
      </c>
      <c r="M36" s="35"/>
      <c r="N36" s="34">
        <v>100</v>
      </c>
      <c r="O36" s="34"/>
      <c r="P36" s="34">
        <v>100</v>
      </c>
      <c r="Q36" s="34"/>
      <c r="R36" s="34">
        <v>100</v>
      </c>
      <c r="S36" s="34"/>
      <c r="T36" s="34">
        <v>100</v>
      </c>
      <c r="U36" s="34"/>
      <c r="V36" s="34">
        <v>100</v>
      </c>
      <c r="W36" s="24"/>
      <c r="X36" s="34">
        <v>100</v>
      </c>
      <c r="Y36" s="34"/>
    </row>
    <row r="37" spans="1:25" ht="409.5" x14ac:dyDescent="0.25">
      <c r="A37" s="4" t="s">
        <v>1097</v>
      </c>
      <c r="B37" s="4"/>
      <c r="C37" s="4"/>
      <c r="D37" s="8"/>
      <c r="E37" s="8" t="s">
        <v>1096</v>
      </c>
      <c r="F37" s="7" t="s">
        <v>1095</v>
      </c>
      <c r="G37" s="7" t="s">
        <v>1094</v>
      </c>
      <c r="H37" s="7" t="s">
        <v>1093</v>
      </c>
      <c r="I37" s="7" t="s">
        <v>1092</v>
      </c>
      <c r="J37" s="61">
        <v>100</v>
      </c>
      <c r="K37" s="109" t="s">
        <v>1091</v>
      </c>
      <c r="L37" s="34">
        <v>100</v>
      </c>
      <c r="M37" s="35"/>
      <c r="N37" s="34">
        <v>100</v>
      </c>
      <c r="O37" s="34"/>
      <c r="P37" s="34">
        <v>100</v>
      </c>
      <c r="Q37" s="62" t="s">
        <v>1090</v>
      </c>
      <c r="R37" s="34">
        <v>0</v>
      </c>
      <c r="T37" s="28">
        <v>0</v>
      </c>
      <c r="U37" s="34" t="s">
        <v>1089</v>
      </c>
      <c r="V37" s="34">
        <v>0</v>
      </c>
      <c r="W37" s="34" t="s">
        <v>1089</v>
      </c>
      <c r="X37" s="34">
        <v>100</v>
      </c>
      <c r="Y37" s="34"/>
    </row>
    <row r="38" spans="1:25" ht="90" x14ac:dyDescent="0.25">
      <c r="A38" s="4">
        <v>25</v>
      </c>
      <c r="B38" s="4"/>
      <c r="C38" s="4"/>
      <c r="D38" s="8" t="s">
        <v>1088</v>
      </c>
      <c r="E38" s="8"/>
      <c r="F38" s="7" t="s">
        <v>1087</v>
      </c>
      <c r="G38" s="7" t="s">
        <v>230</v>
      </c>
      <c r="H38" s="7" t="s">
        <v>1086</v>
      </c>
      <c r="I38" s="7" t="s">
        <v>1085</v>
      </c>
      <c r="J38" s="125">
        <v>50</v>
      </c>
      <c r="K38" s="126" t="s">
        <v>1084</v>
      </c>
      <c r="L38" s="125">
        <v>50</v>
      </c>
      <c r="M38" s="35"/>
      <c r="N38" s="125">
        <v>50</v>
      </c>
      <c r="O38" s="34"/>
      <c r="P38" s="125">
        <v>50</v>
      </c>
      <c r="Q38" s="34"/>
      <c r="R38" s="125">
        <v>50</v>
      </c>
      <c r="S38" s="34"/>
      <c r="T38" s="125">
        <v>50</v>
      </c>
      <c r="U38" s="34"/>
      <c r="V38" s="125">
        <v>50</v>
      </c>
      <c r="W38" s="24"/>
      <c r="X38" s="125">
        <v>50</v>
      </c>
      <c r="Y38" s="34"/>
    </row>
    <row r="39" spans="1:25" ht="180" x14ac:dyDescent="0.25">
      <c r="A39" s="4">
        <v>26</v>
      </c>
      <c r="B39" s="4"/>
      <c r="C39" s="4"/>
      <c r="D39" s="8" t="s">
        <v>1083</v>
      </c>
      <c r="E39" s="8"/>
      <c r="F39" s="7" t="s">
        <v>1082</v>
      </c>
      <c r="G39" s="7" t="s">
        <v>1081</v>
      </c>
      <c r="H39" s="7" t="s">
        <v>1074</v>
      </c>
      <c r="I39" s="7" t="s">
        <v>1073</v>
      </c>
      <c r="J39" s="61">
        <v>0</v>
      </c>
      <c r="K39" s="7" t="s">
        <v>1080</v>
      </c>
      <c r="L39" s="34">
        <v>0</v>
      </c>
      <c r="M39" s="35"/>
      <c r="N39" s="34">
        <v>0</v>
      </c>
      <c r="O39" s="124" t="s">
        <v>1079</v>
      </c>
      <c r="P39" s="34">
        <v>50</v>
      </c>
      <c r="Q39" s="28" t="s">
        <v>1078</v>
      </c>
      <c r="R39" s="34">
        <v>50</v>
      </c>
      <c r="T39" s="28">
        <v>50</v>
      </c>
      <c r="U39" s="34"/>
      <c r="V39" s="34">
        <v>50</v>
      </c>
      <c r="W39" s="24"/>
      <c r="X39" s="34">
        <v>50</v>
      </c>
      <c r="Y39" s="62"/>
    </row>
    <row r="40" spans="1:25" ht="120" x14ac:dyDescent="0.25">
      <c r="A40" s="4">
        <v>27</v>
      </c>
      <c r="B40" s="4"/>
      <c r="C40" s="4"/>
      <c r="D40" s="8" t="s">
        <v>1077</v>
      </c>
      <c r="E40" s="8"/>
      <c r="F40" s="7" t="s">
        <v>1076</v>
      </c>
      <c r="G40" s="7" t="s">
        <v>1075</v>
      </c>
      <c r="H40" s="7" t="s">
        <v>1074</v>
      </c>
      <c r="I40" s="7" t="s">
        <v>1073</v>
      </c>
      <c r="J40" s="61">
        <v>0</v>
      </c>
      <c r="K40" s="28" t="s">
        <v>1072</v>
      </c>
      <c r="L40" s="61">
        <v>0</v>
      </c>
      <c r="M40" s="35"/>
      <c r="N40" s="61">
        <v>0</v>
      </c>
      <c r="O40" s="34"/>
      <c r="P40" s="61">
        <v>0</v>
      </c>
      <c r="Q40" s="34"/>
      <c r="R40" s="61">
        <v>0</v>
      </c>
      <c r="S40" s="34"/>
      <c r="T40" s="61">
        <v>0</v>
      </c>
      <c r="U40" s="34"/>
      <c r="V40" s="61">
        <v>0</v>
      </c>
      <c r="W40" s="24"/>
      <c r="X40" s="61">
        <v>0</v>
      </c>
      <c r="Y40" s="62"/>
    </row>
    <row r="41" spans="1:25" s="51" customFormat="1" ht="148.5" customHeight="1" x14ac:dyDescent="0.25">
      <c r="A41" s="19"/>
      <c r="B41" s="19"/>
      <c r="C41" s="20" t="s">
        <v>1071</v>
      </c>
      <c r="D41" s="19"/>
      <c r="E41" s="19"/>
      <c r="F41" s="19" t="s">
        <v>1070</v>
      </c>
      <c r="G41" s="19"/>
      <c r="H41" s="19"/>
      <c r="I41" s="19"/>
      <c r="J41" s="39">
        <f>AVERAGE(J42,J49,J57:J59)</f>
        <v>19.285714285714285</v>
      </c>
      <c r="K41" s="38"/>
      <c r="L41" s="39">
        <f>AVERAGE(L42,L49,L57:L59)</f>
        <v>19.285714285714285</v>
      </c>
      <c r="M41" s="43"/>
      <c r="N41" s="39">
        <f>AVERAGE(N42,N49,N57:N59)</f>
        <v>19.285714285714285</v>
      </c>
      <c r="O41" s="42"/>
      <c r="P41" s="39">
        <f>AVERAGE(P42,P49,P57:P59)</f>
        <v>45</v>
      </c>
      <c r="Q41" s="42"/>
      <c r="R41" s="39">
        <f>AVERAGE(R42,R49,R57:R59)</f>
        <v>45</v>
      </c>
      <c r="S41" s="42"/>
      <c r="T41" s="39">
        <f>AVERAGE(T42,T49,T57:T59)</f>
        <v>60</v>
      </c>
      <c r="U41" s="42"/>
      <c r="V41" s="39">
        <f>AVERAGE(V42,V49,V57:V59)</f>
        <v>60</v>
      </c>
      <c r="W41" s="17"/>
      <c r="X41" s="39">
        <f>AVERAGE(X42,X49,X57:X59)</f>
        <v>60</v>
      </c>
      <c r="Y41" s="42"/>
    </row>
    <row r="42" spans="1:25" s="64" customFormat="1" ht="148.5" customHeight="1" x14ac:dyDescent="0.3">
      <c r="A42" s="15">
        <v>28</v>
      </c>
      <c r="B42" s="15"/>
      <c r="C42" s="14"/>
      <c r="D42" s="123" t="s">
        <v>1069</v>
      </c>
      <c r="E42" s="123"/>
      <c r="F42" s="15" t="s">
        <v>1069</v>
      </c>
      <c r="G42" s="15"/>
      <c r="H42" s="15"/>
      <c r="I42" s="15"/>
      <c r="J42" s="66">
        <f>AVERAGE(J43:J48)</f>
        <v>25</v>
      </c>
      <c r="K42" s="68"/>
      <c r="L42" s="66">
        <f>AVERAGE(L43:L48)</f>
        <v>25</v>
      </c>
      <c r="M42" s="67"/>
      <c r="N42" s="66">
        <f>AVERAGE(N43:N48)</f>
        <v>25</v>
      </c>
      <c r="O42" s="65"/>
      <c r="P42" s="66">
        <f>AVERAGE(P43:P48)</f>
        <v>25</v>
      </c>
      <c r="Q42" s="65"/>
      <c r="R42" s="66">
        <f>AVERAGE(R43:R48)</f>
        <v>25</v>
      </c>
      <c r="S42" s="65"/>
      <c r="T42" s="66">
        <f>AVERAGE(T43:T48)</f>
        <v>100</v>
      </c>
      <c r="U42" s="65"/>
      <c r="V42" s="66">
        <f>AVERAGE(V43:V48)</f>
        <v>100</v>
      </c>
      <c r="W42" s="10"/>
      <c r="X42" s="66">
        <f>AVERAGE(X43:X48)</f>
        <v>100</v>
      </c>
      <c r="Y42" s="65"/>
    </row>
    <row r="43" spans="1:25" ht="318.75" x14ac:dyDescent="0.25">
      <c r="A43" s="4" t="s">
        <v>1068</v>
      </c>
      <c r="B43" s="4"/>
      <c r="C43" s="4"/>
      <c r="D43" s="4"/>
      <c r="E43" s="8" t="s">
        <v>1067</v>
      </c>
      <c r="F43" s="7" t="s">
        <v>1066</v>
      </c>
      <c r="G43" s="7" t="s">
        <v>627</v>
      </c>
      <c r="H43" s="7" t="s">
        <v>640</v>
      </c>
      <c r="I43" s="7" t="s">
        <v>639</v>
      </c>
      <c r="J43" s="120">
        <v>0</v>
      </c>
      <c r="K43" s="7"/>
      <c r="L43" s="121">
        <v>0</v>
      </c>
      <c r="M43" s="35"/>
      <c r="N43" s="121">
        <v>0</v>
      </c>
      <c r="O43" s="34"/>
      <c r="P43" s="121">
        <v>0</v>
      </c>
      <c r="Q43" s="34"/>
      <c r="R43" s="121">
        <v>0</v>
      </c>
      <c r="S43" s="63" t="s">
        <v>1065</v>
      </c>
      <c r="T43" s="121">
        <v>100</v>
      </c>
      <c r="U43" s="34"/>
      <c r="V43" s="121">
        <v>100</v>
      </c>
      <c r="W43" s="24"/>
      <c r="X43" s="121">
        <v>100</v>
      </c>
      <c r="Y43" s="34"/>
    </row>
    <row r="44" spans="1:25" ht="75" x14ac:dyDescent="0.25">
      <c r="A44" s="4" t="s">
        <v>1064</v>
      </c>
      <c r="B44" s="4"/>
      <c r="C44" s="4"/>
      <c r="D44" s="4"/>
      <c r="E44" s="8" t="s">
        <v>1063</v>
      </c>
      <c r="F44" s="7" t="s">
        <v>1062</v>
      </c>
      <c r="G44" s="7" t="s">
        <v>1061</v>
      </c>
      <c r="H44" s="7" t="s">
        <v>626</v>
      </c>
      <c r="I44" s="7" t="s">
        <v>461</v>
      </c>
      <c r="J44" s="120">
        <v>100</v>
      </c>
      <c r="K44" s="7" t="s">
        <v>8</v>
      </c>
      <c r="L44" s="120">
        <v>100</v>
      </c>
      <c r="M44" s="35"/>
      <c r="N44" s="120">
        <v>100</v>
      </c>
      <c r="O44" s="34"/>
      <c r="P44" s="120">
        <v>100</v>
      </c>
      <c r="Q44" s="34"/>
      <c r="R44" s="120">
        <v>100</v>
      </c>
      <c r="S44" s="34"/>
      <c r="T44" s="121">
        <v>100</v>
      </c>
      <c r="U44" s="34"/>
      <c r="V44" s="121">
        <v>100</v>
      </c>
      <c r="W44" s="24"/>
      <c r="X44" s="121">
        <v>100</v>
      </c>
      <c r="Y44" s="34"/>
    </row>
    <row r="45" spans="1:25" ht="105" x14ac:dyDescent="0.25">
      <c r="A45" s="4" t="s">
        <v>1060</v>
      </c>
      <c r="B45" s="4"/>
      <c r="C45" s="4"/>
      <c r="D45" s="4"/>
      <c r="E45" s="8" t="s">
        <v>1059</v>
      </c>
      <c r="F45" s="7" t="s">
        <v>1058</v>
      </c>
      <c r="G45" s="7" t="s">
        <v>455</v>
      </c>
      <c r="H45" s="7" t="s">
        <v>454</v>
      </c>
      <c r="I45" s="7" t="s">
        <v>219</v>
      </c>
      <c r="J45" s="120">
        <v>50</v>
      </c>
      <c r="K45" s="62" t="s">
        <v>1057</v>
      </c>
      <c r="L45" s="120">
        <v>50</v>
      </c>
      <c r="M45" s="35"/>
      <c r="N45" s="120">
        <v>50</v>
      </c>
      <c r="O45" s="34"/>
      <c r="P45" s="120">
        <v>50</v>
      </c>
      <c r="Q45" s="34"/>
      <c r="R45" s="120">
        <v>50</v>
      </c>
      <c r="S45" s="34"/>
      <c r="T45" s="121"/>
      <c r="U45" s="34"/>
      <c r="V45" s="121"/>
      <c r="W45" s="24"/>
      <c r="X45" s="121"/>
      <c r="Y45" s="34"/>
    </row>
    <row r="46" spans="1:25" ht="75" x14ac:dyDescent="0.25">
      <c r="A46" s="4" t="s">
        <v>1056</v>
      </c>
      <c r="B46" s="4"/>
      <c r="C46" s="4"/>
      <c r="D46" s="4"/>
      <c r="E46" s="8" t="s">
        <v>1055</v>
      </c>
      <c r="F46" s="7" t="s">
        <v>449</v>
      </c>
      <c r="G46" s="7" t="s">
        <v>448</v>
      </c>
      <c r="H46" s="7" t="s">
        <v>447</v>
      </c>
      <c r="I46" s="7" t="s">
        <v>446</v>
      </c>
      <c r="J46" s="120">
        <v>0</v>
      </c>
      <c r="K46" s="62" t="s">
        <v>615</v>
      </c>
      <c r="L46" s="120">
        <v>0</v>
      </c>
      <c r="M46" s="35"/>
      <c r="N46" s="120">
        <v>0</v>
      </c>
      <c r="O46" s="34"/>
      <c r="P46" s="120">
        <v>0</v>
      </c>
      <c r="Q46" s="34"/>
      <c r="R46" s="120">
        <v>0</v>
      </c>
      <c r="S46" s="34"/>
      <c r="T46" s="121"/>
      <c r="U46" s="34"/>
      <c r="V46" s="121"/>
      <c r="W46" s="5"/>
      <c r="X46" s="121"/>
      <c r="Y46" s="34"/>
    </row>
    <row r="47" spans="1:25" ht="90" x14ac:dyDescent="0.25">
      <c r="A47" s="4" t="s">
        <v>1054</v>
      </c>
      <c r="B47" s="4"/>
      <c r="C47" s="4"/>
      <c r="D47" s="4"/>
      <c r="E47" s="8" t="s">
        <v>1053</v>
      </c>
      <c r="F47" s="7" t="s">
        <v>1052</v>
      </c>
      <c r="G47" s="7" t="s">
        <v>235</v>
      </c>
      <c r="H47" s="7" t="s">
        <v>272</v>
      </c>
      <c r="I47" s="7" t="s">
        <v>442</v>
      </c>
      <c r="J47" s="120">
        <v>0</v>
      </c>
      <c r="K47" s="62" t="s">
        <v>1051</v>
      </c>
      <c r="L47" s="121">
        <v>0</v>
      </c>
      <c r="M47" s="35"/>
      <c r="N47" s="121">
        <v>0</v>
      </c>
      <c r="O47" s="34"/>
      <c r="P47" s="121">
        <v>0</v>
      </c>
      <c r="Q47" s="34"/>
      <c r="R47" s="121">
        <v>0</v>
      </c>
      <c r="S47" s="34"/>
      <c r="T47" s="121"/>
      <c r="U47" s="34"/>
      <c r="V47" s="121"/>
      <c r="W47" s="24"/>
      <c r="X47" s="121"/>
      <c r="Y47" s="34"/>
    </row>
    <row r="48" spans="1:25" ht="45" x14ac:dyDescent="0.25">
      <c r="A48" s="4" t="s">
        <v>1050</v>
      </c>
      <c r="B48" s="4"/>
      <c r="C48" s="4"/>
      <c r="D48" s="4"/>
      <c r="E48" s="8" t="s">
        <v>1049</v>
      </c>
      <c r="F48" s="7" t="s">
        <v>438</v>
      </c>
      <c r="G48" s="7" t="s">
        <v>437</v>
      </c>
      <c r="H48" s="7" t="s">
        <v>436</v>
      </c>
      <c r="I48" s="7" t="s">
        <v>435</v>
      </c>
      <c r="J48" s="120">
        <v>0</v>
      </c>
      <c r="K48" s="62" t="s">
        <v>1048</v>
      </c>
      <c r="L48" s="121">
        <v>0</v>
      </c>
      <c r="M48" s="35"/>
      <c r="N48" s="121">
        <v>0</v>
      </c>
      <c r="O48" s="34"/>
      <c r="P48" s="121">
        <v>0</v>
      </c>
      <c r="Q48" s="34"/>
      <c r="R48" s="121">
        <v>0</v>
      </c>
      <c r="S48" s="34"/>
      <c r="T48" s="121"/>
      <c r="U48" s="34"/>
      <c r="V48" s="121"/>
      <c r="W48" s="24"/>
      <c r="X48" s="121"/>
      <c r="Y48" s="34"/>
    </row>
    <row r="49" spans="1:25" s="64" customFormat="1" ht="69" x14ac:dyDescent="0.25">
      <c r="A49" s="15"/>
      <c r="B49" s="15"/>
      <c r="C49" s="15"/>
      <c r="D49" s="76" t="s">
        <v>1047</v>
      </c>
      <c r="E49" s="76"/>
      <c r="F49" s="12" t="s">
        <v>1047</v>
      </c>
      <c r="G49" s="12"/>
      <c r="H49" s="12"/>
      <c r="I49" s="12"/>
      <c r="J49" s="122">
        <f>AVERAGE(J50:J56)</f>
        <v>21.428571428571427</v>
      </c>
      <c r="K49" s="68"/>
      <c r="L49" s="122">
        <f>AVERAGE(L50:L56)</f>
        <v>21.428571428571427</v>
      </c>
      <c r="M49" s="67"/>
      <c r="N49" s="122">
        <f>AVERAGE(N50:N56)</f>
        <v>21.428571428571427</v>
      </c>
      <c r="O49" s="65"/>
      <c r="P49" s="122">
        <f>AVERAGE(P50:P56)</f>
        <v>100</v>
      </c>
      <c r="Q49" s="65"/>
      <c r="R49" s="122">
        <f>AVERAGE(R50:R56)</f>
        <v>100</v>
      </c>
      <c r="S49" s="65"/>
      <c r="T49" s="122">
        <f>AVERAGE(T50:T56)</f>
        <v>100</v>
      </c>
      <c r="U49" s="65"/>
      <c r="V49" s="122">
        <f>AVERAGE(V50:V56)</f>
        <v>100</v>
      </c>
      <c r="W49" s="10"/>
      <c r="X49" s="122">
        <f>AVERAGE(X50:X56)</f>
        <v>100</v>
      </c>
      <c r="Y49" s="65"/>
    </row>
    <row r="50" spans="1:25" ht="120" x14ac:dyDescent="0.25">
      <c r="A50" s="4" t="s">
        <v>1046</v>
      </c>
      <c r="B50" s="4"/>
      <c r="C50" s="4"/>
      <c r="D50" s="4"/>
      <c r="E50" s="8" t="s">
        <v>1045</v>
      </c>
      <c r="F50" s="7" t="s">
        <v>1044</v>
      </c>
      <c r="G50" s="7" t="s">
        <v>627</v>
      </c>
      <c r="H50" s="7" t="s">
        <v>640</v>
      </c>
      <c r="I50" s="7" t="s">
        <v>639</v>
      </c>
      <c r="J50" s="121">
        <v>0</v>
      </c>
      <c r="K50" s="7"/>
      <c r="L50" s="121">
        <v>0</v>
      </c>
      <c r="M50" s="35"/>
      <c r="N50" s="121">
        <v>0</v>
      </c>
      <c r="O50" s="34" t="s">
        <v>1043</v>
      </c>
      <c r="P50" s="121">
        <v>100</v>
      </c>
      <c r="R50" s="121">
        <v>100</v>
      </c>
      <c r="S50" s="34"/>
      <c r="T50" s="121">
        <v>100</v>
      </c>
      <c r="U50" s="34"/>
      <c r="V50" s="121">
        <v>100</v>
      </c>
      <c r="W50" s="24"/>
      <c r="X50" s="121">
        <v>100</v>
      </c>
      <c r="Y50" s="28"/>
    </row>
    <row r="51" spans="1:25" ht="395.25" x14ac:dyDescent="0.25">
      <c r="A51" s="4" t="s">
        <v>1042</v>
      </c>
      <c r="B51" s="4"/>
      <c r="C51" s="4"/>
      <c r="D51" s="4"/>
      <c r="E51" s="8" t="s">
        <v>1041</v>
      </c>
      <c r="F51" s="7" t="s">
        <v>634</v>
      </c>
      <c r="G51" s="7" t="s">
        <v>633</v>
      </c>
      <c r="H51" s="7" t="s">
        <v>482</v>
      </c>
      <c r="I51" s="7" t="s">
        <v>632</v>
      </c>
      <c r="J51" s="120">
        <v>0</v>
      </c>
      <c r="K51" s="62"/>
      <c r="L51" s="34">
        <v>0</v>
      </c>
      <c r="M51" s="35"/>
      <c r="N51" s="34">
        <v>0</v>
      </c>
      <c r="O51" s="63" t="s">
        <v>1040</v>
      </c>
      <c r="P51" s="34"/>
      <c r="Q51" s="34"/>
      <c r="R51" s="34"/>
      <c r="S51" s="34"/>
      <c r="T51" s="34"/>
      <c r="U51" s="34"/>
      <c r="V51" s="34"/>
      <c r="W51" s="24"/>
      <c r="X51" s="34"/>
      <c r="Y51" s="34"/>
    </row>
    <row r="52" spans="1:25" ht="75" x14ac:dyDescent="0.25">
      <c r="A52" s="4" t="s">
        <v>1039</v>
      </c>
      <c r="B52" s="4"/>
      <c r="C52" s="4"/>
      <c r="D52" s="4"/>
      <c r="E52" s="8" t="s">
        <v>1038</v>
      </c>
      <c r="F52" s="7" t="s">
        <v>1037</v>
      </c>
      <c r="G52" s="7" t="s">
        <v>627</v>
      </c>
      <c r="H52" s="7" t="s">
        <v>626</v>
      </c>
      <c r="I52" s="7" t="s">
        <v>625</v>
      </c>
      <c r="J52" s="120">
        <v>0</v>
      </c>
      <c r="K52" s="7"/>
      <c r="L52" s="121">
        <v>0</v>
      </c>
      <c r="M52" s="35"/>
      <c r="N52" s="121">
        <v>0</v>
      </c>
      <c r="O52" s="34" t="s">
        <v>1036</v>
      </c>
      <c r="P52" s="34"/>
      <c r="Q52" s="34"/>
      <c r="R52" s="34"/>
      <c r="S52" s="34"/>
      <c r="T52" s="121"/>
      <c r="U52" s="34"/>
      <c r="V52" s="121"/>
      <c r="W52" s="24"/>
      <c r="X52" s="121"/>
      <c r="Y52" s="34"/>
    </row>
    <row r="53" spans="1:25" ht="120" x14ac:dyDescent="0.25">
      <c r="A53" s="4" t="s">
        <v>1035</v>
      </c>
      <c r="B53" s="4"/>
      <c r="C53" s="4"/>
      <c r="D53" s="4"/>
      <c r="E53" s="8" t="s">
        <v>1034</v>
      </c>
      <c r="F53" s="7" t="s">
        <v>619</v>
      </c>
      <c r="G53" s="7" t="s">
        <v>455</v>
      </c>
      <c r="H53" s="7" t="s">
        <v>454</v>
      </c>
      <c r="I53" s="7" t="s">
        <v>219</v>
      </c>
      <c r="J53" s="120">
        <v>100</v>
      </c>
      <c r="K53" s="62" t="s">
        <v>156</v>
      </c>
      <c r="L53" s="120">
        <v>100</v>
      </c>
      <c r="M53" s="35"/>
      <c r="N53" s="120">
        <v>100</v>
      </c>
      <c r="O53" s="34"/>
      <c r="P53" s="120"/>
      <c r="Q53" s="34"/>
      <c r="R53" s="34"/>
      <c r="S53" s="34"/>
      <c r="T53" s="34"/>
      <c r="U53" s="34"/>
      <c r="V53" s="34"/>
      <c r="W53" s="24"/>
      <c r="X53" s="34"/>
      <c r="Y53" s="34"/>
    </row>
    <row r="54" spans="1:25" ht="75" x14ac:dyDescent="0.25">
      <c r="A54" s="4" t="s">
        <v>1033</v>
      </c>
      <c r="B54" s="4"/>
      <c r="C54" s="4"/>
      <c r="D54" s="4"/>
      <c r="E54" s="8" t="s">
        <v>1032</v>
      </c>
      <c r="F54" s="7" t="s">
        <v>449</v>
      </c>
      <c r="G54" s="7" t="s">
        <v>448</v>
      </c>
      <c r="H54" s="7" t="s">
        <v>447</v>
      </c>
      <c r="I54" s="7" t="s">
        <v>446</v>
      </c>
      <c r="J54" s="120">
        <v>0</v>
      </c>
      <c r="K54" s="62" t="s">
        <v>615</v>
      </c>
      <c r="L54" s="34">
        <v>0</v>
      </c>
      <c r="M54" s="35"/>
      <c r="N54" s="34">
        <v>0</v>
      </c>
      <c r="O54" s="34"/>
      <c r="P54" s="34"/>
      <c r="Q54" s="34"/>
      <c r="R54" s="34"/>
      <c r="S54" s="34"/>
      <c r="T54" s="34"/>
      <c r="U54" s="34"/>
      <c r="V54" s="34"/>
      <c r="W54" s="5"/>
      <c r="X54" s="34"/>
      <c r="Y54" s="34"/>
    </row>
    <row r="55" spans="1:25" ht="90" x14ac:dyDescent="0.25">
      <c r="A55" s="4" t="s">
        <v>1031</v>
      </c>
      <c r="B55" s="4"/>
      <c r="C55" s="4"/>
      <c r="D55" s="4"/>
      <c r="E55" s="8" t="s">
        <v>1030</v>
      </c>
      <c r="F55" s="7" t="s">
        <v>612</v>
      </c>
      <c r="G55" s="7" t="s">
        <v>235</v>
      </c>
      <c r="H55" s="7" t="s">
        <v>272</v>
      </c>
      <c r="I55" s="7" t="s">
        <v>442</v>
      </c>
      <c r="J55" s="120">
        <v>0</v>
      </c>
      <c r="K55" s="62" t="s">
        <v>1029</v>
      </c>
      <c r="L55" s="34">
        <v>0</v>
      </c>
      <c r="M55" s="35"/>
      <c r="N55" s="34">
        <v>0</v>
      </c>
      <c r="O55" s="34"/>
      <c r="P55" s="34"/>
      <c r="Q55" s="34"/>
      <c r="R55" s="34"/>
      <c r="S55" s="34"/>
      <c r="T55" s="34"/>
      <c r="U55" s="34"/>
      <c r="V55" s="34"/>
      <c r="W55" s="24"/>
      <c r="X55" s="34"/>
      <c r="Y55" s="34"/>
    </row>
    <row r="56" spans="1:25" ht="45" x14ac:dyDescent="0.25">
      <c r="A56" s="4" t="s">
        <v>1028</v>
      </c>
      <c r="B56" s="4"/>
      <c r="C56" s="4"/>
      <c r="D56" s="4"/>
      <c r="E56" s="8" t="s">
        <v>1027</v>
      </c>
      <c r="F56" s="7" t="s">
        <v>438</v>
      </c>
      <c r="G56" s="7" t="s">
        <v>437</v>
      </c>
      <c r="H56" s="7" t="s">
        <v>436</v>
      </c>
      <c r="I56" s="7" t="s">
        <v>435</v>
      </c>
      <c r="J56" s="120">
        <v>50</v>
      </c>
      <c r="K56" s="62" t="s">
        <v>433</v>
      </c>
      <c r="L56" s="120">
        <v>50</v>
      </c>
      <c r="M56" s="35"/>
      <c r="N56" s="120">
        <v>50</v>
      </c>
      <c r="O56" s="34"/>
      <c r="P56" s="34"/>
      <c r="Q56" s="34"/>
      <c r="R56" s="34"/>
      <c r="S56" s="34"/>
      <c r="T56" s="34"/>
      <c r="U56" s="34"/>
      <c r="V56" s="34"/>
      <c r="W56" s="24"/>
      <c r="X56" s="34"/>
      <c r="Y56" s="34"/>
    </row>
    <row r="57" spans="1:25" ht="75" x14ac:dyDescent="0.25">
      <c r="A57" s="4">
        <v>30</v>
      </c>
      <c r="B57" s="4"/>
      <c r="C57" s="4"/>
      <c r="D57" s="8" t="s">
        <v>1026</v>
      </c>
      <c r="E57" s="8"/>
      <c r="F57" s="7" t="s">
        <v>1025</v>
      </c>
      <c r="G57" s="7" t="s">
        <v>8</v>
      </c>
      <c r="H57" s="7" t="s">
        <v>1024</v>
      </c>
      <c r="I57" s="7" t="s">
        <v>1023</v>
      </c>
      <c r="J57" s="34">
        <v>50</v>
      </c>
      <c r="K57" s="109"/>
      <c r="L57" s="34">
        <v>50</v>
      </c>
      <c r="M57" s="35"/>
      <c r="N57" s="34">
        <v>50</v>
      </c>
      <c r="O57" s="34"/>
      <c r="P57" s="34">
        <v>50</v>
      </c>
      <c r="Q57" s="34"/>
      <c r="R57" s="34">
        <v>50</v>
      </c>
      <c r="S57" s="34"/>
      <c r="T57" s="34">
        <v>50</v>
      </c>
      <c r="U57" s="34"/>
      <c r="V57" s="34">
        <v>50</v>
      </c>
      <c r="W57" s="24"/>
      <c r="X57" s="34">
        <v>50</v>
      </c>
      <c r="Y57" s="34"/>
    </row>
    <row r="58" spans="1:25" ht="409.5" x14ac:dyDescent="0.25">
      <c r="A58" s="4">
        <v>31</v>
      </c>
      <c r="B58" s="4"/>
      <c r="C58" s="4"/>
      <c r="D58" s="8" t="s">
        <v>432</v>
      </c>
      <c r="E58" s="8"/>
      <c r="F58" s="7" t="s">
        <v>608</v>
      </c>
      <c r="G58" s="7" t="s">
        <v>607</v>
      </c>
      <c r="H58" s="7" t="s">
        <v>606</v>
      </c>
      <c r="I58" s="7" t="s">
        <v>605</v>
      </c>
      <c r="J58" s="61">
        <v>0</v>
      </c>
      <c r="K58" s="109"/>
      <c r="L58" s="34">
        <v>0</v>
      </c>
      <c r="M58" s="35" t="s">
        <v>1022</v>
      </c>
      <c r="N58" s="34">
        <v>0</v>
      </c>
      <c r="O58" s="72" t="s">
        <v>1021</v>
      </c>
      <c r="P58" s="34">
        <v>50</v>
      </c>
      <c r="Q58" s="72"/>
      <c r="R58" s="34">
        <v>50</v>
      </c>
      <c r="S58" s="34"/>
      <c r="T58" s="34">
        <v>50</v>
      </c>
      <c r="U58" s="34"/>
      <c r="V58" s="34">
        <v>50</v>
      </c>
      <c r="W58" s="24"/>
      <c r="X58" s="34">
        <v>50</v>
      </c>
      <c r="Y58" s="34"/>
    </row>
    <row r="59" spans="1:25" ht="105" x14ac:dyDescent="0.25">
      <c r="A59" s="4">
        <v>32</v>
      </c>
      <c r="B59" s="4"/>
      <c r="C59" s="4"/>
      <c r="D59" s="8" t="s">
        <v>1020</v>
      </c>
      <c r="E59" s="8"/>
      <c r="F59" s="7" t="s">
        <v>600</v>
      </c>
      <c r="G59" s="7" t="s">
        <v>8</v>
      </c>
      <c r="H59" s="7" t="s">
        <v>1019</v>
      </c>
      <c r="I59" s="7" t="s">
        <v>598</v>
      </c>
      <c r="J59" s="29">
        <v>0</v>
      </c>
      <c r="K59" s="72" t="s">
        <v>1018</v>
      </c>
      <c r="L59" s="29">
        <v>0</v>
      </c>
      <c r="M59" s="35"/>
      <c r="N59" s="29">
        <v>0</v>
      </c>
      <c r="O59" s="34"/>
      <c r="P59" s="29">
        <v>0</v>
      </c>
      <c r="Q59" s="7"/>
      <c r="R59" s="29">
        <v>0</v>
      </c>
      <c r="S59" s="62"/>
      <c r="T59" s="29">
        <v>0</v>
      </c>
      <c r="U59" s="62"/>
      <c r="V59" s="29">
        <v>0</v>
      </c>
      <c r="W59" s="24"/>
      <c r="X59" s="29">
        <v>0</v>
      </c>
      <c r="Y59" s="34"/>
    </row>
    <row r="60" spans="1:25" s="51" customFormat="1" ht="96" customHeight="1" x14ac:dyDescent="0.25">
      <c r="A60" s="19"/>
      <c r="B60" s="19"/>
      <c r="C60" s="20" t="s">
        <v>593</v>
      </c>
      <c r="D60" s="19"/>
      <c r="E60" s="19"/>
      <c r="F60" s="52" t="s">
        <v>592</v>
      </c>
      <c r="G60" s="52"/>
      <c r="H60" s="52"/>
      <c r="I60" s="52"/>
      <c r="J60" s="60">
        <f>AVERAGE(J61:J65)</f>
        <v>50</v>
      </c>
      <c r="K60" s="59"/>
      <c r="L60" s="60">
        <f>AVERAGE(L61:L65)</f>
        <v>50</v>
      </c>
      <c r="M60" s="59"/>
      <c r="N60" s="60">
        <f>AVERAGE(N61:N65)</f>
        <v>50</v>
      </c>
      <c r="O60" s="59"/>
      <c r="P60" s="60">
        <f>AVERAGE(P61:P65)</f>
        <v>50</v>
      </c>
      <c r="Q60" s="59"/>
      <c r="R60" s="60">
        <f>AVERAGE(R61:R65)</f>
        <v>50</v>
      </c>
      <c r="S60" s="59"/>
      <c r="T60" s="60">
        <f>AVERAGE(T61:T65)</f>
        <v>50</v>
      </c>
      <c r="U60" s="59"/>
      <c r="V60" s="60">
        <f>AVERAGE(V61:V65)</f>
        <v>50</v>
      </c>
      <c r="W60" s="17"/>
      <c r="X60" s="60">
        <f>AVERAGE(X61:X65)</f>
        <v>50</v>
      </c>
      <c r="Y60" s="59"/>
    </row>
    <row r="61" spans="1:25" ht="45" x14ac:dyDescent="0.25">
      <c r="A61" s="4">
        <v>33</v>
      </c>
      <c r="B61" s="4"/>
      <c r="C61" s="4"/>
      <c r="D61" s="8" t="s">
        <v>591</v>
      </c>
      <c r="E61" s="8"/>
      <c r="F61" s="7" t="s">
        <v>404</v>
      </c>
      <c r="G61" s="7" t="s">
        <v>590</v>
      </c>
      <c r="H61" s="7" t="s">
        <v>402</v>
      </c>
      <c r="I61" s="7" t="s">
        <v>401</v>
      </c>
      <c r="J61" s="29">
        <v>0</v>
      </c>
      <c r="K61" s="29"/>
      <c r="L61" s="29">
        <v>0</v>
      </c>
      <c r="M61" s="35"/>
      <c r="N61" s="29">
        <v>0</v>
      </c>
      <c r="O61" s="34"/>
      <c r="P61" s="29">
        <v>0</v>
      </c>
      <c r="Q61" s="34"/>
      <c r="R61" s="29">
        <v>0</v>
      </c>
      <c r="S61" s="62"/>
      <c r="T61" s="29">
        <v>0</v>
      </c>
      <c r="U61" s="62"/>
      <c r="V61" s="29">
        <v>0</v>
      </c>
      <c r="W61" s="24"/>
      <c r="X61" s="29">
        <v>0</v>
      </c>
      <c r="Y61" s="34"/>
    </row>
    <row r="62" spans="1:25" ht="51" x14ac:dyDescent="0.25">
      <c r="A62" s="4">
        <v>34</v>
      </c>
      <c r="B62" s="4"/>
      <c r="C62" s="4"/>
      <c r="D62" s="8" t="s">
        <v>588</v>
      </c>
      <c r="E62" s="8"/>
      <c r="F62" s="7" t="s">
        <v>588</v>
      </c>
      <c r="G62" s="7" t="s">
        <v>1017</v>
      </c>
      <c r="H62" s="7" t="s">
        <v>1016</v>
      </c>
      <c r="I62" s="7" t="s">
        <v>1015</v>
      </c>
      <c r="J62" s="92">
        <v>50</v>
      </c>
      <c r="K62" s="72" t="s">
        <v>1014</v>
      </c>
      <c r="L62" s="29">
        <v>50</v>
      </c>
      <c r="M62" s="30"/>
      <c r="N62" s="29">
        <v>50</v>
      </c>
      <c r="O62" s="29"/>
      <c r="P62" s="29">
        <v>50</v>
      </c>
      <c r="Q62" s="29"/>
      <c r="R62" s="29">
        <v>50</v>
      </c>
      <c r="S62" s="29"/>
      <c r="T62" s="29">
        <v>50</v>
      </c>
      <c r="U62" s="29"/>
      <c r="V62" s="29">
        <v>50</v>
      </c>
      <c r="W62" s="5"/>
      <c r="X62" s="29">
        <v>50</v>
      </c>
      <c r="Y62" s="29"/>
    </row>
    <row r="63" spans="1:25" ht="195" x14ac:dyDescent="0.25">
      <c r="A63" s="4">
        <v>35</v>
      </c>
      <c r="B63" s="4"/>
      <c r="C63" s="4"/>
      <c r="D63" s="8" t="s">
        <v>568</v>
      </c>
      <c r="E63" s="8"/>
      <c r="F63" s="7" t="s">
        <v>1013</v>
      </c>
      <c r="G63" s="7" t="s">
        <v>1012</v>
      </c>
      <c r="H63" s="7" t="s">
        <v>1011</v>
      </c>
      <c r="I63" s="7" t="s">
        <v>1010</v>
      </c>
      <c r="J63" s="29">
        <v>0</v>
      </c>
      <c r="K63" s="72" t="s">
        <v>1009</v>
      </c>
      <c r="L63" s="29">
        <v>0</v>
      </c>
      <c r="M63" s="30"/>
      <c r="N63" s="29">
        <v>0</v>
      </c>
      <c r="O63" s="29"/>
      <c r="P63" s="29">
        <v>0</v>
      </c>
      <c r="Q63" s="29"/>
      <c r="R63" s="29">
        <v>0</v>
      </c>
      <c r="S63" s="28"/>
      <c r="T63" s="29">
        <v>0</v>
      </c>
      <c r="U63" s="28"/>
      <c r="V63" s="29">
        <v>0</v>
      </c>
      <c r="W63" s="5"/>
      <c r="X63" s="29">
        <v>0</v>
      </c>
      <c r="Y63" s="119"/>
    </row>
    <row r="64" spans="1:25" ht="120" x14ac:dyDescent="0.25">
      <c r="A64" s="4">
        <v>36</v>
      </c>
      <c r="B64" s="4"/>
      <c r="C64" s="4"/>
      <c r="D64" s="8" t="s">
        <v>1008</v>
      </c>
      <c r="E64" s="8"/>
      <c r="F64" s="7" t="s">
        <v>1007</v>
      </c>
      <c r="G64" s="7" t="s">
        <v>1006</v>
      </c>
      <c r="H64" s="7" t="s">
        <v>1005</v>
      </c>
      <c r="I64" s="7" t="s">
        <v>1004</v>
      </c>
      <c r="J64" s="29">
        <v>100</v>
      </c>
      <c r="K64" s="29"/>
      <c r="L64" s="29">
        <v>100</v>
      </c>
      <c r="M64" s="30"/>
      <c r="N64" s="29">
        <v>100</v>
      </c>
      <c r="O64" s="29"/>
      <c r="P64" s="29">
        <v>100</v>
      </c>
      <c r="Q64" s="7"/>
      <c r="R64" s="29">
        <v>100</v>
      </c>
      <c r="S64" s="29"/>
      <c r="T64" s="29">
        <v>100</v>
      </c>
      <c r="U64" s="29"/>
      <c r="V64" s="29">
        <v>100</v>
      </c>
      <c r="W64" s="5"/>
      <c r="X64" s="29">
        <v>100</v>
      </c>
      <c r="Y64" s="29"/>
    </row>
    <row r="65" spans="1:25" ht="105" x14ac:dyDescent="0.25">
      <c r="A65" s="4">
        <v>37</v>
      </c>
      <c r="B65" s="4"/>
      <c r="C65" s="4"/>
      <c r="D65" s="8" t="s">
        <v>391</v>
      </c>
      <c r="E65" s="8"/>
      <c r="F65" s="7" t="s">
        <v>1003</v>
      </c>
      <c r="G65" s="7" t="s">
        <v>549</v>
      </c>
      <c r="H65" s="7" t="s">
        <v>388</v>
      </c>
      <c r="I65" s="7" t="s">
        <v>387</v>
      </c>
      <c r="J65" s="29">
        <v>100</v>
      </c>
      <c r="K65" s="28" t="s">
        <v>1002</v>
      </c>
      <c r="L65" s="29">
        <v>100</v>
      </c>
      <c r="M65" s="30"/>
      <c r="N65" s="29">
        <v>100</v>
      </c>
      <c r="O65" s="29"/>
      <c r="P65" s="29">
        <v>100</v>
      </c>
      <c r="Q65" s="29"/>
      <c r="R65" s="29">
        <v>100</v>
      </c>
      <c r="S65" s="28"/>
      <c r="T65" s="29">
        <v>100</v>
      </c>
      <c r="U65" s="28"/>
      <c r="V65" s="29">
        <v>100</v>
      </c>
      <c r="W65" s="5"/>
      <c r="X65" s="29">
        <v>100</v>
      </c>
      <c r="Y65" s="28"/>
    </row>
    <row r="66" spans="1:25" s="51" customFormat="1" ht="102" customHeight="1" x14ac:dyDescent="0.25">
      <c r="A66" s="19"/>
      <c r="B66" s="19"/>
      <c r="C66" s="20" t="s">
        <v>1001</v>
      </c>
      <c r="D66" s="19"/>
      <c r="E66" s="19"/>
      <c r="F66" s="19" t="s">
        <v>1000</v>
      </c>
      <c r="G66" s="19"/>
      <c r="H66" s="19"/>
      <c r="I66" s="19"/>
      <c r="J66" s="39">
        <f>AVERAGE(J67:J72)</f>
        <v>41.666666666666664</v>
      </c>
      <c r="K66" s="38"/>
      <c r="L66" s="39">
        <f>AVERAGE(L67:L72)</f>
        <v>41.666666666666664</v>
      </c>
      <c r="M66" s="43"/>
      <c r="N66" s="39">
        <f>AVERAGE(N67:N72)</f>
        <v>50</v>
      </c>
      <c r="O66" s="42"/>
      <c r="P66" s="39">
        <f>AVERAGE(P67:P72)</f>
        <v>58.333333333333336</v>
      </c>
      <c r="Q66" s="42"/>
      <c r="R66" s="39">
        <f>AVERAGE(R67:R72)</f>
        <v>58.333333333333336</v>
      </c>
      <c r="S66" s="42"/>
      <c r="T66" s="39">
        <f>AVERAGE(T67:T72)</f>
        <v>58.333333333333336</v>
      </c>
      <c r="U66" s="42"/>
      <c r="V66" s="39">
        <f>AVERAGE(V67:V72)</f>
        <v>58.333333333333336</v>
      </c>
      <c r="W66" s="17"/>
      <c r="X66" s="39">
        <f>AVERAGE(X67:X72)</f>
        <v>58.333333333333336</v>
      </c>
      <c r="Y66" s="42"/>
    </row>
    <row r="67" spans="1:25" ht="280.5" x14ac:dyDescent="0.25">
      <c r="A67" s="4">
        <v>38</v>
      </c>
      <c r="B67" s="4"/>
      <c r="C67" s="4"/>
      <c r="D67" s="8" t="s">
        <v>999</v>
      </c>
      <c r="E67" s="8"/>
      <c r="F67" s="7" t="s">
        <v>998</v>
      </c>
      <c r="G67" s="7" t="s">
        <v>997</v>
      </c>
      <c r="H67" s="7" t="s">
        <v>996</v>
      </c>
      <c r="I67" s="7" t="s">
        <v>995</v>
      </c>
      <c r="J67" s="117">
        <v>0</v>
      </c>
      <c r="K67" s="72" t="s">
        <v>994</v>
      </c>
      <c r="L67" s="117">
        <v>0</v>
      </c>
      <c r="M67" s="118" t="s">
        <v>993</v>
      </c>
      <c r="N67" s="117">
        <v>50</v>
      </c>
      <c r="O67" s="72" t="s">
        <v>992</v>
      </c>
      <c r="P67" s="117">
        <v>100</v>
      </c>
      <c r="Q67" s="72" t="s">
        <v>991</v>
      </c>
      <c r="R67" s="117">
        <v>100</v>
      </c>
      <c r="S67" s="29"/>
      <c r="T67" s="117">
        <v>100</v>
      </c>
      <c r="U67" s="29"/>
      <c r="V67" s="117">
        <v>100</v>
      </c>
      <c r="W67" s="5"/>
      <c r="X67" s="117">
        <v>100</v>
      </c>
      <c r="Y67" s="29"/>
    </row>
    <row r="68" spans="1:25" ht="138" x14ac:dyDescent="0.25">
      <c r="A68" s="4">
        <v>39</v>
      </c>
      <c r="B68" s="4"/>
      <c r="C68" s="4"/>
      <c r="D68" s="8" t="s">
        <v>990</v>
      </c>
      <c r="E68" s="8"/>
      <c r="F68" s="7" t="s">
        <v>989</v>
      </c>
      <c r="G68" s="7" t="s">
        <v>988</v>
      </c>
      <c r="H68" s="7" t="s">
        <v>987</v>
      </c>
      <c r="I68" s="7" t="s">
        <v>8</v>
      </c>
      <c r="J68" s="29">
        <v>50</v>
      </c>
      <c r="K68" s="28" t="s">
        <v>986</v>
      </c>
      <c r="L68" s="29">
        <v>50</v>
      </c>
      <c r="M68" s="116"/>
      <c r="N68" s="29">
        <v>50</v>
      </c>
      <c r="O68" s="115"/>
      <c r="P68" s="29">
        <v>50</v>
      </c>
      <c r="Q68" s="115"/>
      <c r="R68" s="29">
        <v>50</v>
      </c>
      <c r="S68" s="115"/>
      <c r="T68" s="29">
        <v>50</v>
      </c>
      <c r="U68" s="115"/>
      <c r="V68" s="29">
        <v>50</v>
      </c>
      <c r="W68" s="5"/>
      <c r="X68" s="29">
        <v>50</v>
      </c>
      <c r="Y68" s="29"/>
    </row>
    <row r="69" spans="1:25" ht="51.75" x14ac:dyDescent="0.25">
      <c r="A69" s="4">
        <v>40</v>
      </c>
      <c r="B69" s="4"/>
      <c r="C69" s="4"/>
      <c r="D69" s="8" t="s">
        <v>985</v>
      </c>
      <c r="E69" s="8"/>
      <c r="F69" s="7" t="s">
        <v>984</v>
      </c>
      <c r="G69" s="7" t="s">
        <v>979</v>
      </c>
      <c r="H69" s="7" t="s">
        <v>978</v>
      </c>
      <c r="I69" s="7" t="s">
        <v>8</v>
      </c>
      <c r="J69" s="29">
        <v>100</v>
      </c>
      <c r="K69" s="29"/>
      <c r="L69" s="29">
        <v>100</v>
      </c>
      <c r="M69" s="30"/>
      <c r="N69" s="29">
        <v>100</v>
      </c>
      <c r="O69" s="29"/>
      <c r="P69" s="29">
        <v>100</v>
      </c>
      <c r="Q69" s="29"/>
      <c r="R69" s="29">
        <v>100</v>
      </c>
      <c r="S69" s="28"/>
      <c r="T69" s="29">
        <v>100</v>
      </c>
      <c r="U69" s="28"/>
      <c r="V69" s="29">
        <v>100</v>
      </c>
      <c r="W69" s="5"/>
      <c r="X69" s="29">
        <v>100</v>
      </c>
      <c r="Y69" s="29"/>
    </row>
    <row r="70" spans="1:25" ht="51.75" x14ac:dyDescent="0.25">
      <c r="A70" s="4">
        <v>41</v>
      </c>
      <c r="B70" s="4"/>
      <c r="C70" s="4"/>
      <c r="D70" s="8" t="s">
        <v>983</v>
      </c>
      <c r="E70" s="8"/>
      <c r="F70" s="7" t="s">
        <v>983</v>
      </c>
      <c r="G70" s="7" t="s">
        <v>979</v>
      </c>
      <c r="H70" s="7" t="s">
        <v>978</v>
      </c>
      <c r="I70" s="7" t="s">
        <v>8</v>
      </c>
      <c r="J70" s="29">
        <v>100</v>
      </c>
      <c r="K70" s="29"/>
      <c r="L70" s="29">
        <v>100</v>
      </c>
      <c r="M70" s="30"/>
      <c r="N70" s="29">
        <v>100</v>
      </c>
      <c r="O70" s="29"/>
      <c r="P70" s="29">
        <v>100</v>
      </c>
      <c r="Q70" s="29"/>
      <c r="R70" s="29">
        <v>100</v>
      </c>
      <c r="S70" s="29"/>
      <c r="T70" s="29">
        <v>100</v>
      </c>
      <c r="U70" s="29"/>
      <c r="V70" s="29">
        <v>100</v>
      </c>
      <c r="W70" s="5"/>
      <c r="X70" s="29">
        <v>100</v>
      </c>
      <c r="Y70" s="29"/>
    </row>
    <row r="71" spans="1:25" ht="75" x14ac:dyDescent="0.25">
      <c r="A71" s="4">
        <v>42</v>
      </c>
      <c r="B71" s="4"/>
      <c r="C71" s="4"/>
      <c r="D71" s="8" t="s">
        <v>982</v>
      </c>
      <c r="E71" s="8"/>
      <c r="F71" s="7" t="s">
        <v>540</v>
      </c>
      <c r="G71" s="7" t="s">
        <v>979</v>
      </c>
      <c r="H71" s="7" t="s">
        <v>978</v>
      </c>
      <c r="I71" s="7" t="s">
        <v>8</v>
      </c>
      <c r="J71" s="99">
        <v>0</v>
      </c>
      <c r="K71" s="7" t="s">
        <v>981</v>
      </c>
      <c r="L71" s="99">
        <v>0</v>
      </c>
      <c r="M71" s="58"/>
      <c r="N71" s="99">
        <v>0</v>
      </c>
      <c r="O71" s="57"/>
      <c r="P71" s="99">
        <v>0</v>
      </c>
      <c r="Q71" s="57"/>
      <c r="R71" s="99">
        <v>0</v>
      </c>
      <c r="S71" s="57"/>
      <c r="T71" s="99">
        <v>0</v>
      </c>
      <c r="U71" s="57"/>
      <c r="V71" s="99">
        <v>0</v>
      </c>
      <c r="W71" s="70"/>
      <c r="X71" s="99">
        <v>0</v>
      </c>
      <c r="Y71" s="57"/>
    </row>
    <row r="72" spans="1:25" ht="45" x14ac:dyDescent="0.25">
      <c r="A72" s="4">
        <v>43</v>
      </c>
      <c r="B72" s="4"/>
      <c r="C72" s="4"/>
      <c r="D72" s="8" t="s">
        <v>980</v>
      </c>
      <c r="E72" s="8"/>
      <c r="F72" s="7" t="s">
        <v>537</v>
      </c>
      <c r="G72" s="7" t="s">
        <v>979</v>
      </c>
      <c r="H72" s="7" t="s">
        <v>978</v>
      </c>
      <c r="I72" s="7" t="s">
        <v>8</v>
      </c>
      <c r="J72" s="61">
        <v>0</v>
      </c>
      <c r="K72" s="62" t="s">
        <v>977</v>
      </c>
      <c r="L72" s="61">
        <v>0</v>
      </c>
      <c r="M72" s="35"/>
      <c r="N72" s="61">
        <v>0</v>
      </c>
      <c r="O72" s="34"/>
      <c r="P72" s="61">
        <v>0</v>
      </c>
      <c r="Q72" s="34"/>
      <c r="R72" s="61">
        <v>0</v>
      </c>
      <c r="S72" s="34"/>
      <c r="T72" s="61">
        <v>0</v>
      </c>
      <c r="U72" s="34"/>
      <c r="V72" s="61">
        <v>0</v>
      </c>
      <c r="W72" s="24"/>
      <c r="X72" s="61">
        <v>0</v>
      </c>
      <c r="Y72" s="34"/>
    </row>
    <row r="73" spans="1:25" s="51" customFormat="1" ht="60" x14ac:dyDescent="0.25">
      <c r="A73" s="114"/>
      <c r="B73" s="20" t="s">
        <v>976</v>
      </c>
      <c r="C73" s="19"/>
      <c r="D73" s="19"/>
      <c r="E73" s="19"/>
      <c r="F73" s="19" t="s">
        <v>975</v>
      </c>
      <c r="G73" s="19"/>
      <c r="H73" s="19"/>
      <c r="I73" s="19"/>
      <c r="J73" s="60">
        <f>AVERAGE(J74,J81,J90,J100)</f>
        <v>57.083333333333336</v>
      </c>
      <c r="K73" s="59"/>
      <c r="L73" s="60">
        <f>AVERAGE(L74,L81,L90,L100)</f>
        <v>57.083333333333336</v>
      </c>
      <c r="M73" s="59"/>
      <c r="N73" s="60">
        <f>AVERAGE(N74,N81,N90,N100)</f>
        <v>53.75</v>
      </c>
      <c r="O73" s="59"/>
      <c r="P73" s="60">
        <f>AVERAGE(P74,P81,P90,P100)</f>
        <v>58.75</v>
      </c>
      <c r="Q73" s="59"/>
      <c r="R73" s="60">
        <f>AVERAGE(R74,R81,R90,R100)</f>
        <v>67.916666666666657</v>
      </c>
      <c r="S73" s="59"/>
      <c r="T73" s="60" t="e">
        <f>AVERAGE(T74,T81,T90,T100)</f>
        <v>#DIV/0!</v>
      </c>
      <c r="U73" s="59"/>
      <c r="V73" s="59"/>
      <c r="W73" s="17"/>
      <c r="X73" s="59"/>
      <c r="Y73" s="59"/>
    </row>
    <row r="74" spans="1:25" s="51" customFormat="1" ht="45" x14ac:dyDescent="0.25">
      <c r="A74" s="19"/>
      <c r="B74" s="19"/>
      <c r="C74" s="20" t="s">
        <v>974</v>
      </c>
      <c r="D74" s="19"/>
      <c r="E74" s="19"/>
      <c r="F74" s="19" t="s">
        <v>973</v>
      </c>
      <c r="G74" s="19"/>
      <c r="H74" s="19"/>
      <c r="I74" s="19"/>
      <c r="J74" s="60">
        <f>AVERAGE(J75:J80)</f>
        <v>41.666666666666664</v>
      </c>
      <c r="K74" s="59"/>
      <c r="L74" s="60">
        <f>AVERAGE(L75:L80)</f>
        <v>41.666666666666664</v>
      </c>
      <c r="M74" s="59"/>
      <c r="N74" s="60">
        <f>AVERAGE(N75:N80)</f>
        <v>41.666666666666664</v>
      </c>
      <c r="O74" s="59"/>
      <c r="P74" s="60">
        <f>AVERAGE(P75:P80)</f>
        <v>41.666666666666664</v>
      </c>
      <c r="Q74" s="59"/>
      <c r="R74" s="60">
        <f>AVERAGE(R75:R80)</f>
        <v>41.666666666666664</v>
      </c>
      <c r="S74" s="59"/>
      <c r="T74" s="60" t="e">
        <f>AVERAGE(T75:T80)</f>
        <v>#DIV/0!</v>
      </c>
      <c r="U74" s="59"/>
      <c r="V74" s="60"/>
      <c r="W74" s="17"/>
      <c r="X74" s="60"/>
      <c r="Y74" s="59"/>
    </row>
    <row r="75" spans="1:25" ht="255" x14ac:dyDescent="0.25">
      <c r="A75" s="4">
        <v>44</v>
      </c>
      <c r="B75" s="4"/>
      <c r="C75" s="4"/>
      <c r="D75" s="8" t="s">
        <v>972</v>
      </c>
      <c r="E75" s="8"/>
      <c r="F75" s="7" t="s">
        <v>971</v>
      </c>
      <c r="G75" s="7" t="s">
        <v>947</v>
      </c>
      <c r="H75" s="7" t="s">
        <v>946</v>
      </c>
      <c r="I75" s="7" t="s">
        <v>945</v>
      </c>
      <c r="J75" s="57">
        <v>100</v>
      </c>
      <c r="K75" s="63" t="s">
        <v>970</v>
      </c>
      <c r="L75" s="57">
        <v>100</v>
      </c>
      <c r="M75" s="58"/>
      <c r="N75" s="57">
        <v>100</v>
      </c>
      <c r="O75" s="57"/>
      <c r="P75" s="57">
        <v>100</v>
      </c>
      <c r="Q75" s="57"/>
      <c r="R75" s="57">
        <v>100</v>
      </c>
      <c r="S75" s="34"/>
      <c r="T75" s="102"/>
      <c r="U75" s="34"/>
      <c r="V75" s="34"/>
      <c r="W75" s="24"/>
      <c r="X75" s="34"/>
      <c r="Y75" s="34"/>
    </row>
    <row r="76" spans="1:25" ht="409.5" x14ac:dyDescent="0.25">
      <c r="A76" s="4">
        <v>45</v>
      </c>
      <c r="B76" s="4"/>
      <c r="C76" s="4"/>
      <c r="D76" s="8" t="s">
        <v>969</v>
      </c>
      <c r="E76" s="8"/>
      <c r="F76" s="7" t="s">
        <v>968</v>
      </c>
      <c r="G76" s="7" t="s">
        <v>958</v>
      </c>
      <c r="H76" s="7" t="s">
        <v>967</v>
      </c>
      <c r="I76" s="7" t="s">
        <v>966</v>
      </c>
      <c r="J76" s="29">
        <v>50</v>
      </c>
      <c r="K76" s="28" t="s">
        <v>965</v>
      </c>
      <c r="L76" s="29">
        <v>50</v>
      </c>
      <c r="M76" s="35"/>
      <c r="N76" s="29">
        <v>50</v>
      </c>
      <c r="O76" s="34"/>
      <c r="P76" s="29">
        <v>50</v>
      </c>
      <c r="Q76" s="34"/>
      <c r="R76" s="29">
        <v>50</v>
      </c>
      <c r="S76" s="62"/>
      <c r="T76" s="102"/>
      <c r="U76" s="62"/>
      <c r="V76" s="34"/>
      <c r="W76" s="24"/>
      <c r="X76" s="34"/>
      <c r="Y76" s="34"/>
    </row>
    <row r="77" spans="1:25" ht="225" x14ac:dyDescent="0.25">
      <c r="A77" s="4">
        <v>46</v>
      </c>
      <c r="B77" s="4"/>
      <c r="C77" s="4"/>
      <c r="D77" s="8" t="s">
        <v>964</v>
      </c>
      <c r="E77" s="8"/>
      <c r="F77" s="7" t="s">
        <v>963</v>
      </c>
      <c r="G77" s="7" t="s">
        <v>842</v>
      </c>
      <c r="H77" s="7" t="s">
        <v>854</v>
      </c>
      <c r="I77" s="7" t="s">
        <v>962</v>
      </c>
      <c r="J77" s="29">
        <v>50</v>
      </c>
      <c r="K77" s="28" t="s">
        <v>961</v>
      </c>
      <c r="L77" s="29">
        <v>50</v>
      </c>
      <c r="M77" s="35"/>
      <c r="N77" s="29">
        <v>50</v>
      </c>
      <c r="O77" s="34"/>
      <c r="P77" s="29">
        <v>50</v>
      </c>
      <c r="Q77" s="34"/>
      <c r="R77" s="29">
        <v>50</v>
      </c>
      <c r="S77" s="62"/>
      <c r="T77" s="102"/>
      <c r="U77" s="62"/>
      <c r="V77" s="34"/>
      <c r="W77" s="24"/>
      <c r="X77" s="34"/>
      <c r="Y77" s="34"/>
    </row>
    <row r="78" spans="1:25" ht="267.75" x14ac:dyDescent="0.25">
      <c r="A78" s="4">
        <v>47</v>
      </c>
      <c r="B78" s="4"/>
      <c r="C78" s="4"/>
      <c r="D78" s="8" t="s">
        <v>960</v>
      </c>
      <c r="E78" s="8"/>
      <c r="F78" s="7" t="s">
        <v>959</v>
      </c>
      <c r="G78" s="7" t="s">
        <v>958</v>
      </c>
      <c r="H78" s="7" t="s">
        <v>957</v>
      </c>
      <c r="I78" s="7" t="s">
        <v>956</v>
      </c>
      <c r="J78" s="57">
        <v>50</v>
      </c>
      <c r="K78" s="63" t="s">
        <v>955</v>
      </c>
      <c r="L78" s="57">
        <v>50</v>
      </c>
      <c r="M78" s="58"/>
      <c r="N78" s="57">
        <v>50</v>
      </c>
      <c r="O78" s="57"/>
      <c r="P78" s="57">
        <v>50</v>
      </c>
      <c r="Q78" s="57"/>
      <c r="R78" s="57">
        <v>50</v>
      </c>
      <c r="S78" s="50"/>
      <c r="T78" s="102"/>
      <c r="U78" s="62"/>
      <c r="V78" s="34"/>
      <c r="W78" s="24"/>
      <c r="X78" s="34"/>
      <c r="Y78" s="34"/>
    </row>
    <row r="79" spans="1:25" ht="165" x14ac:dyDescent="0.25">
      <c r="A79" s="4">
        <v>48</v>
      </c>
      <c r="B79" s="4"/>
      <c r="C79" s="4"/>
      <c r="D79" s="8" t="s">
        <v>954</v>
      </c>
      <c r="E79" s="8"/>
      <c r="F79" s="7" t="s">
        <v>953</v>
      </c>
      <c r="G79" s="7" t="s">
        <v>235</v>
      </c>
      <c r="H79" s="7" t="s">
        <v>854</v>
      </c>
      <c r="I79" s="7" t="s">
        <v>952</v>
      </c>
      <c r="J79" s="57">
        <v>0</v>
      </c>
      <c r="K79" s="50" t="s">
        <v>951</v>
      </c>
      <c r="L79" s="57">
        <v>0</v>
      </c>
      <c r="M79" s="58"/>
      <c r="N79" s="57">
        <v>0</v>
      </c>
      <c r="O79" s="57"/>
      <c r="P79" s="57">
        <v>0</v>
      </c>
      <c r="Q79" s="57"/>
      <c r="R79" s="57">
        <v>0</v>
      </c>
      <c r="S79" s="50" t="s">
        <v>950</v>
      </c>
      <c r="T79" s="102"/>
      <c r="U79" s="34"/>
      <c r="V79" s="34"/>
      <c r="W79" s="24"/>
      <c r="X79" s="34"/>
      <c r="Y79" s="34"/>
    </row>
    <row r="80" spans="1:25" ht="306" x14ac:dyDescent="0.25">
      <c r="A80" s="4">
        <v>49</v>
      </c>
      <c r="B80" s="4"/>
      <c r="C80" s="4"/>
      <c r="D80" s="8" t="s">
        <v>949</v>
      </c>
      <c r="E80" s="8"/>
      <c r="F80" s="7" t="s">
        <v>948</v>
      </c>
      <c r="G80" s="7" t="s">
        <v>947</v>
      </c>
      <c r="H80" s="7" t="s">
        <v>946</v>
      </c>
      <c r="I80" s="7" t="s">
        <v>945</v>
      </c>
      <c r="J80" s="57">
        <v>0</v>
      </c>
      <c r="K80" s="63" t="s">
        <v>944</v>
      </c>
      <c r="L80" s="57">
        <v>0</v>
      </c>
      <c r="M80" s="58"/>
      <c r="N80" s="57">
        <v>0</v>
      </c>
      <c r="O80" s="57"/>
      <c r="P80" s="57">
        <v>0</v>
      </c>
      <c r="Q80" s="57"/>
      <c r="R80" s="57">
        <v>0</v>
      </c>
      <c r="S80" s="50"/>
      <c r="T80" s="102"/>
      <c r="U80" s="62"/>
      <c r="V80" s="34"/>
      <c r="W80" s="24"/>
      <c r="X80" s="34"/>
      <c r="Y80" s="34"/>
    </row>
    <row r="81" spans="1:25" s="51" customFormat="1" ht="123" customHeight="1" x14ac:dyDescent="0.25">
      <c r="A81" s="19"/>
      <c r="B81" s="19"/>
      <c r="C81" s="20" t="s">
        <v>943</v>
      </c>
      <c r="D81" s="52"/>
      <c r="E81" s="52"/>
      <c r="F81" s="52" t="s">
        <v>942</v>
      </c>
      <c r="G81" s="52"/>
      <c r="H81" s="19"/>
      <c r="I81" s="19"/>
      <c r="J81" s="39">
        <f>AVERAGE(J82,J83,J87:J89)</f>
        <v>66.666666666666671</v>
      </c>
      <c r="K81" s="38"/>
      <c r="L81" s="39">
        <f>AVERAGE(L82,L83,L87:L89)</f>
        <v>66.666666666666671</v>
      </c>
      <c r="M81" s="43"/>
      <c r="N81" s="39">
        <f>AVERAGE(N82,N83,N87:N89)</f>
        <v>53.333333333333336</v>
      </c>
      <c r="O81" s="42"/>
      <c r="P81" s="39">
        <f>AVERAGE(P82,P83,P87:P89)</f>
        <v>53.333333333333336</v>
      </c>
      <c r="Q81" s="42"/>
      <c r="R81" s="39">
        <f>AVERAGE(R82,R83,R87:R89)</f>
        <v>80</v>
      </c>
      <c r="S81" s="42"/>
      <c r="T81" s="39" t="e">
        <f>AVERAGE(T82,T83,T87:T89)</f>
        <v>#DIV/0!</v>
      </c>
      <c r="U81" s="42"/>
      <c r="V81" s="42"/>
      <c r="W81" s="17"/>
      <c r="X81" s="42"/>
      <c r="Y81" s="42"/>
    </row>
    <row r="82" spans="1:25" ht="409.5" x14ac:dyDescent="0.25">
      <c r="A82" s="4">
        <v>50</v>
      </c>
      <c r="B82" s="4"/>
      <c r="C82" s="4"/>
      <c r="D82" s="8" t="s">
        <v>941</v>
      </c>
      <c r="E82" s="8"/>
      <c r="F82" s="7" t="s">
        <v>940</v>
      </c>
      <c r="G82" s="7" t="s">
        <v>47</v>
      </c>
      <c r="H82" s="7" t="s">
        <v>939</v>
      </c>
      <c r="I82" s="7" t="s">
        <v>938</v>
      </c>
      <c r="J82" s="61">
        <v>0</v>
      </c>
      <c r="K82" s="72" t="s">
        <v>937</v>
      </c>
      <c r="L82" s="61">
        <v>0</v>
      </c>
      <c r="M82" s="35"/>
      <c r="N82" s="61">
        <v>0</v>
      </c>
      <c r="O82" s="34"/>
      <c r="P82" s="61">
        <v>0</v>
      </c>
      <c r="Q82" s="72" t="s">
        <v>864</v>
      </c>
      <c r="R82" s="61">
        <v>50</v>
      </c>
      <c r="S82" s="34" t="s">
        <v>936</v>
      </c>
      <c r="T82" s="61"/>
      <c r="U82" s="34"/>
      <c r="V82" s="61"/>
      <c r="W82" s="24"/>
      <c r="X82" s="61"/>
      <c r="Y82" s="62" t="s">
        <v>903</v>
      </c>
    </row>
    <row r="83" spans="1:25" s="64" customFormat="1" ht="86.25" x14ac:dyDescent="0.25">
      <c r="A83" s="15">
        <v>51</v>
      </c>
      <c r="B83" s="15"/>
      <c r="C83" s="15"/>
      <c r="D83" s="76" t="s">
        <v>935</v>
      </c>
      <c r="E83" s="76"/>
      <c r="F83" s="12" t="s">
        <v>935</v>
      </c>
      <c r="G83" s="12"/>
      <c r="H83" s="12"/>
      <c r="I83" s="12"/>
      <c r="J83" s="66">
        <f>AVERAGE(J84:J86)</f>
        <v>33.333333333333336</v>
      </c>
      <c r="K83" s="113"/>
      <c r="L83" s="66">
        <f>AVERAGE(L84:L86)</f>
        <v>33.333333333333336</v>
      </c>
      <c r="M83" s="67"/>
      <c r="N83" s="66">
        <f>AVERAGE(N84:N86)</f>
        <v>16.666666666666668</v>
      </c>
      <c r="O83" s="65"/>
      <c r="P83" s="66">
        <f>AVERAGE(P84:P86)</f>
        <v>16.666666666666668</v>
      </c>
      <c r="Q83" s="65"/>
      <c r="R83" s="66">
        <f>AVERAGE(R84:R86)</f>
        <v>50</v>
      </c>
      <c r="S83" s="65"/>
      <c r="T83" s="66" t="e">
        <f>AVERAGE(T84:T86)</f>
        <v>#DIV/0!</v>
      </c>
      <c r="U83" s="65"/>
      <c r="V83" s="65"/>
      <c r="W83" s="10"/>
      <c r="X83" s="65"/>
      <c r="Y83" s="65"/>
    </row>
    <row r="84" spans="1:25" ht="409.5" x14ac:dyDescent="0.25">
      <c r="A84" s="4" t="s">
        <v>934</v>
      </c>
      <c r="B84" s="4"/>
      <c r="C84" s="4"/>
      <c r="D84" s="4"/>
      <c r="E84" s="8" t="s">
        <v>933</v>
      </c>
      <c r="F84" s="7" t="s">
        <v>932</v>
      </c>
      <c r="G84" s="7" t="s">
        <v>842</v>
      </c>
      <c r="H84" s="7" t="s">
        <v>854</v>
      </c>
      <c r="I84" s="7" t="s">
        <v>931</v>
      </c>
      <c r="J84" s="61">
        <v>50</v>
      </c>
      <c r="K84" s="86" t="s">
        <v>930</v>
      </c>
      <c r="L84" s="61">
        <v>50</v>
      </c>
      <c r="M84" s="86" t="s">
        <v>929</v>
      </c>
      <c r="N84" s="61">
        <v>0</v>
      </c>
      <c r="O84" s="34"/>
      <c r="P84" s="61">
        <v>0</v>
      </c>
      <c r="Q84" s="72" t="s">
        <v>864</v>
      </c>
      <c r="R84" s="61">
        <v>50</v>
      </c>
      <c r="S84" s="62" t="s">
        <v>903</v>
      </c>
      <c r="T84" s="61"/>
      <c r="U84" s="62"/>
      <c r="V84" s="34"/>
      <c r="W84" s="24"/>
      <c r="X84" s="34"/>
      <c r="Y84" s="34"/>
    </row>
    <row r="85" spans="1:25" ht="409.5" x14ac:dyDescent="0.25">
      <c r="A85" s="4" t="s">
        <v>928</v>
      </c>
      <c r="B85" s="4"/>
      <c r="C85" s="4"/>
      <c r="D85" s="4"/>
      <c r="E85" s="8" t="s">
        <v>927</v>
      </c>
      <c r="F85" s="7" t="s">
        <v>926</v>
      </c>
      <c r="G85" s="7" t="s">
        <v>842</v>
      </c>
      <c r="H85" s="7" t="s">
        <v>925</v>
      </c>
      <c r="I85" s="7" t="s">
        <v>924</v>
      </c>
      <c r="J85" s="61">
        <v>0</v>
      </c>
      <c r="K85" s="109" t="s">
        <v>923</v>
      </c>
      <c r="L85" s="61">
        <v>0</v>
      </c>
      <c r="M85" s="35"/>
      <c r="N85" s="61">
        <v>0</v>
      </c>
      <c r="O85" s="34"/>
      <c r="P85" s="61">
        <v>0</v>
      </c>
      <c r="Q85" s="72" t="s">
        <v>864</v>
      </c>
      <c r="R85" s="61">
        <v>50</v>
      </c>
      <c r="S85" s="62" t="s">
        <v>903</v>
      </c>
      <c r="T85" s="61"/>
      <c r="U85" s="34"/>
      <c r="V85" s="34"/>
      <c r="W85" s="24"/>
      <c r="X85" s="34"/>
      <c r="Y85" s="34"/>
    </row>
    <row r="86" spans="1:25" ht="165.75" x14ac:dyDescent="0.25">
      <c r="A86" s="4" t="s">
        <v>922</v>
      </c>
      <c r="B86" s="4"/>
      <c r="C86" s="4"/>
      <c r="D86" s="4"/>
      <c r="E86" s="8" t="s">
        <v>921</v>
      </c>
      <c r="F86" s="7" t="s">
        <v>920</v>
      </c>
      <c r="G86" s="7" t="s">
        <v>867</v>
      </c>
      <c r="H86" s="7" t="s">
        <v>919</v>
      </c>
      <c r="I86" s="7" t="s">
        <v>918</v>
      </c>
      <c r="J86" s="61">
        <v>50</v>
      </c>
      <c r="K86" s="109" t="s">
        <v>917</v>
      </c>
      <c r="L86" s="61">
        <v>50</v>
      </c>
      <c r="M86" s="35"/>
      <c r="N86" s="61">
        <v>50</v>
      </c>
      <c r="O86" s="34"/>
      <c r="P86" s="61">
        <v>50</v>
      </c>
      <c r="Q86" s="34"/>
      <c r="R86" s="61">
        <v>50</v>
      </c>
      <c r="S86" s="34"/>
      <c r="T86" s="61"/>
      <c r="U86" s="34"/>
      <c r="V86" s="34"/>
      <c r="W86" s="24"/>
      <c r="X86" s="34"/>
      <c r="Y86" s="34"/>
    </row>
    <row r="87" spans="1:25" ht="409.5" x14ac:dyDescent="0.25">
      <c r="A87" s="4">
        <v>52</v>
      </c>
      <c r="B87" s="4"/>
      <c r="C87" s="4"/>
      <c r="D87" s="8" t="s">
        <v>916</v>
      </c>
      <c r="E87" s="8"/>
      <c r="F87" s="7" t="s">
        <v>915</v>
      </c>
      <c r="G87" s="7" t="s">
        <v>914</v>
      </c>
      <c r="H87" s="7" t="s">
        <v>913</v>
      </c>
      <c r="I87" s="7" t="s">
        <v>912</v>
      </c>
      <c r="J87" s="29">
        <v>100</v>
      </c>
      <c r="K87" s="28" t="s">
        <v>911</v>
      </c>
      <c r="L87" s="29">
        <v>100</v>
      </c>
      <c r="M87" s="35"/>
      <c r="N87" s="29">
        <v>100</v>
      </c>
      <c r="O87" s="34"/>
      <c r="P87" s="29">
        <v>100</v>
      </c>
      <c r="Q87" s="34"/>
      <c r="R87" s="29">
        <v>100</v>
      </c>
      <c r="S87" s="62"/>
      <c r="T87" s="28"/>
      <c r="U87" s="62"/>
      <c r="V87" s="34"/>
      <c r="W87" s="24"/>
      <c r="X87" s="34"/>
      <c r="Y87" s="34"/>
    </row>
    <row r="88" spans="1:25" ht="409.5" x14ac:dyDescent="0.25">
      <c r="A88" s="4">
        <v>53</v>
      </c>
      <c r="B88" s="4"/>
      <c r="C88" s="4"/>
      <c r="D88" s="8" t="s">
        <v>910</v>
      </c>
      <c r="E88" s="8"/>
      <c r="F88" s="7" t="s">
        <v>909</v>
      </c>
      <c r="G88" s="7" t="s">
        <v>842</v>
      </c>
      <c r="H88" s="7" t="s">
        <v>854</v>
      </c>
      <c r="I88" s="7" t="s">
        <v>908</v>
      </c>
      <c r="J88" s="29">
        <v>100</v>
      </c>
      <c r="K88" s="86" t="s">
        <v>907</v>
      </c>
      <c r="L88" s="29">
        <v>100</v>
      </c>
      <c r="M88" s="86" t="s">
        <v>907</v>
      </c>
      <c r="N88" s="29">
        <v>50</v>
      </c>
      <c r="O88" s="34" t="s">
        <v>906</v>
      </c>
      <c r="P88" s="29">
        <v>50</v>
      </c>
      <c r="Q88" s="72" t="s">
        <v>905</v>
      </c>
      <c r="R88" s="29">
        <v>100</v>
      </c>
      <c r="S88" s="28" t="s">
        <v>904</v>
      </c>
      <c r="T88" s="61"/>
      <c r="U88" s="62"/>
      <c r="V88" s="34"/>
      <c r="W88" s="24"/>
      <c r="X88" s="34"/>
      <c r="Y88" s="62" t="s">
        <v>903</v>
      </c>
    </row>
    <row r="89" spans="1:25" ht="409.5" x14ac:dyDescent="0.25">
      <c r="A89" s="4">
        <v>54</v>
      </c>
      <c r="B89" s="4"/>
      <c r="C89" s="4"/>
      <c r="D89" s="8" t="s">
        <v>902</v>
      </c>
      <c r="E89" s="8"/>
      <c r="F89" s="7" t="s">
        <v>901</v>
      </c>
      <c r="G89" s="7" t="s">
        <v>830</v>
      </c>
      <c r="H89" s="7" t="s">
        <v>829</v>
      </c>
      <c r="I89" s="7" t="s">
        <v>828</v>
      </c>
      <c r="J89" s="29">
        <v>100</v>
      </c>
      <c r="K89" s="28" t="s">
        <v>900</v>
      </c>
      <c r="L89" s="29">
        <v>100</v>
      </c>
      <c r="M89" s="35"/>
      <c r="N89" s="29">
        <v>100</v>
      </c>
      <c r="O89" s="34"/>
      <c r="P89" s="29">
        <v>100</v>
      </c>
      <c r="Q89" s="34"/>
      <c r="R89" s="29">
        <v>100</v>
      </c>
      <c r="S89" s="62"/>
      <c r="T89" s="61"/>
      <c r="U89" s="62"/>
      <c r="V89" s="34"/>
      <c r="W89" s="24"/>
      <c r="X89" s="34"/>
      <c r="Y89" s="34"/>
    </row>
    <row r="90" spans="1:25" s="51" customFormat="1" ht="199.5" customHeight="1" x14ac:dyDescent="0.25">
      <c r="A90" s="19"/>
      <c r="B90" s="19"/>
      <c r="C90" s="20" t="s">
        <v>899</v>
      </c>
      <c r="D90" s="19"/>
      <c r="E90" s="54"/>
      <c r="F90" s="53" t="s">
        <v>898</v>
      </c>
      <c r="G90" s="52"/>
      <c r="H90" s="52"/>
      <c r="I90" s="52"/>
      <c r="J90" s="60">
        <f>AVERAGE(J91,J94,J97,J98,J99)</f>
        <v>30</v>
      </c>
      <c r="K90" s="59"/>
      <c r="L90" s="60">
        <f>AVERAGE(L91,L94,L97,L98,L99)</f>
        <v>30</v>
      </c>
      <c r="M90" s="59"/>
      <c r="N90" s="60">
        <f>AVERAGE(N91,N94,N97,N98,N99)</f>
        <v>30</v>
      </c>
      <c r="O90" s="59"/>
      <c r="P90" s="60">
        <f>AVERAGE(P91,P94,P97,P98,P99)</f>
        <v>50</v>
      </c>
      <c r="Q90" s="59"/>
      <c r="R90" s="60">
        <f>AVERAGE(R91,R94,R97,R98,R99)</f>
        <v>60</v>
      </c>
      <c r="S90" s="59"/>
      <c r="T90" s="60" t="e">
        <f>AVERAGE(T91,T94,T97,T98,T99)</f>
        <v>#DIV/0!</v>
      </c>
      <c r="U90" s="59"/>
      <c r="V90" s="59"/>
      <c r="W90" s="17"/>
      <c r="X90" s="59"/>
      <c r="Y90" s="59"/>
    </row>
    <row r="91" spans="1:25" s="64" customFormat="1" ht="199.5" customHeight="1" x14ac:dyDescent="0.25">
      <c r="A91" s="15">
        <v>55</v>
      </c>
      <c r="B91" s="15"/>
      <c r="C91" s="14"/>
      <c r="D91" s="69" t="s">
        <v>897</v>
      </c>
      <c r="E91" s="69"/>
      <c r="F91" s="21" t="s">
        <v>897</v>
      </c>
      <c r="G91" s="12"/>
      <c r="H91" s="12"/>
      <c r="I91" s="12"/>
      <c r="J91" s="111">
        <f>AVERAGE(J92,J93)</f>
        <v>50</v>
      </c>
      <c r="K91" s="110"/>
      <c r="L91" s="111">
        <f>AVERAGE(L92,L93)</f>
        <v>50</v>
      </c>
      <c r="M91" s="112"/>
      <c r="N91" s="111">
        <f>AVERAGE(N92,N93)</f>
        <v>50</v>
      </c>
      <c r="O91" s="110"/>
      <c r="P91" s="111">
        <f>AVERAGE(P92,P93)</f>
        <v>50</v>
      </c>
      <c r="Q91" s="110"/>
      <c r="R91" s="111">
        <f>AVERAGE(R92,R93)</f>
        <v>50</v>
      </c>
      <c r="S91" s="110"/>
      <c r="T91" s="111" t="e">
        <f>AVERAGE(T92,T93)</f>
        <v>#DIV/0!</v>
      </c>
      <c r="U91" s="110"/>
      <c r="V91" s="110"/>
      <c r="W91" s="10"/>
      <c r="X91" s="110"/>
      <c r="Y91" s="110"/>
    </row>
    <row r="92" spans="1:25" ht="165" x14ac:dyDescent="0.25">
      <c r="A92" s="4" t="s">
        <v>896</v>
      </c>
      <c r="B92" s="4"/>
      <c r="C92" s="4"/>
      <c r="D92" s="4"/>
      <c r="E92" s="8" t="s">
        <v>895</v>
      </c>
      <c r="F92" s="7" t="s">
        <v>894</v>
      </c>
      <c r="G92" s="7" t="s">
        <v>882</v>
      </c>
      <c r="H92" s="7" t="s">
        <v>893</v>
      </c>
      <c r="I92" s="7" t="s">
        <v>892</v>
      </c>
      <c r="J92" s="29">
        <v>0</v>
      </c>
      <c r="K92" s="28" t="s">
        <v>891</v>
      </c>
      <c r="L92" s="29">
        <v>0</v>
      </c>
      <c r="M92" s="58"/>
      <c r="N92" s="29">
        <v>0</v>
      </c>
      <c r="O92" s="57"/>
      <c r="P92" s="29">
        <v>0</v>
      </c>
      <c r="Q92" s="57"/>
      <c r="R92" s="29">
        <v>0</v>
      </c>
      <c r="S92" s="50"/>
      <c r="T92" s="99"/>
      <c r="U92" s="50"/>
      <c r="V92" s="57"/>
      <c r="W92" s="70"/>
      <c r="X92" s="57"/>
      <c r="Y92" s="57"/>
    </row>
    <row r="93" spans="1:25" ht="409.5" x14ac:dyDescent="0.25">
      <c r="A93" s="4" t="s">
        <v>890</v>
      </c>
      <c r="B93" s="4"/>
      <c r="C93" s="4"/>
      <c r="D93" s="4"/>
      <c r="E93" s="8" t="s">
        <v>889</v>
      </c>
      <c r="F93" s="7" t="s">
        <v>888</v>
      </c>
      <c r="G93" s="7" t="s">
        <v>867</v>
      </c>
      <c r="H93" s="7" t="s">
        <v>854</v>
      </c>
      <c r="I93" s="7" t="s">
        <v>875</v>
      </c>
      <c r="J93" s="29">
        <v>100</v>
      </c>
      <c r="K93" s="28" t="s">
        <v>887</v>
      </c>
      <c r="L93" s="29">
        <v>100</v>
      </c>
      <c r="M93" s="30"/>
      <c r="N93" s="29">
        <v>100</v>
      </c>
      <c r="O93" s="29"/>
      <c r="P93" s="29">
        <v>100</v>
      </c>
      <c r="Q93" s="29"/>
      <c r="R93" s="29">
        <v>100</v>
      </c>
      <c r="S93" s="28"/>
      <c r="T93" s="92"/>
      <c r="U93" s="28"/>
      <c r="V93" s="29"/>
      <c r="W93" s="5"/>
      <c r="X93" s="29"/>
      <c r="Y93" s="29"/>
    </row>
    <row r="94" spans="1:25" s="64" customFormat="1" ht="69" x14ac:dyDescent="0.25">
      <c r="A94" s="15">
        <v>56</v>
      </c>
      <c r="B94" s="15"/>
      <c r="C94" s="15"/>
      <c r="D94" s="76" t="s">
        <v>886</v>
      </c>
      <c r="E94" s="76"/>
      <c r="F94" s="12" t="s">
        <v>886</v>
      </c>
      <c r="G94" s="12"/>
      <c r="H94" s="12"/>
      <c r="I94" s="12"/>
      <c r="J94" s="66">
        <f>AVERAGE(J95,J96)</f>
        <v>50</v>
      </c>
      <c r="K94" s="12"/>
      <c r="L94" s="66">
        <f>AVERAGE(L95,L96)</f>
        <v>50</v>
      </c>
      <c r="M94" s="67"/>
      <c r="N94" s="66">
        <f>AVERAGE(N95,N96)</f>
        <v>50</v>
      </c>
      <c r="O94" s="65"/>
      <c r="P94" s="66">
        <f>AVERAGE(P95,P96)</f>
        <v>50</v>
      </c>
      <c r="Q94" s="65"/>
      <c r="R94" s="66">
        <f>AVERAGE(R95,R96)</f>
        <v>50</v>
      </c>
      <c r="S94" s="68"/>
      <c r="T94" s="66" t="e">
        <f>AVERAGE(T95,T96)</f>
        <v>#DIV/0!</v>
      </c>
      <c r="U94" s="68"/>
      <c r="V94" s="65"/>
      <c r="W94" s="10"/>
      <c r="X94" s="65"/>
      <c r="Y94" s="65"/>
    </row>
    <row r="95" spans="1:25" ht="75" x14ac:dyDescent="0.25">
      <c r="A95" s="4" t="s">
        <v>885</v>
      </c>
      <c r="B95" s="4"/>
      <c r="C95" s="4"/>
      <c r="D95" s="4"/>
      <c r="E95" s="8" t="s">
        <v>884</v>
      </c>
      <c r="F95" s="7" t="s">
        <v>883</v>
      </c>
      <c r="G95" s="7" t="s">
        <v>882</v>
      </c>
      <c r="H95" s="7" t="s">
        <v>881</v>
      </c>
      <c r="I95" s="7" t="s">
        <v>880</v>
      </c>
      <c r="J95" s="92">
        <v>0</v>
      </c>
      <c r="K95" s="72" t="s">
        <v>879</v>
      </c>
      <c r="L95" s="29">
        <v>0</v>
      </c>
      <c r="M95" s="30"/>
      <c r="N95" s="29">
        <v>0</v>
      </c>
      <c r="O95" s="29"/>
      <c r="P95" s="29">
        <v>0</v>
      </c>
      <c r="Q95" s="29"/>
      <c r="R95" s="29">
        <v>0</v>
      </c>
      <c r="S95" s="29"/>
      <c r="T95" s="99"/>
      <c r="U95" s="29"/>
      <c r="V95" s="29"/>
      <c r="W95" s="5"/>
      <c r="X95" s="29"/>
      <c r="Y95" s="29"/>
    </row>
    <row r="96" spans="1:25" ht="135" x14ac:dyDescent="0.25">
      <c r="A96" s="4" t="s">
        <v>878</v>
      </c>
      <c r="B96" s="4"/>
      <c r="C96" s="4"/>
      <c r="D96" s="4"/>
      <c r="E96" s="8" t="s">
        <v>877</v>
      </c>
      <c r="F96" s="7" t="s">
        <v>876</v>
      </c>
      <c r="G96" s="7" t="s">
        <v>867</v>
      </c>
      <c r="H96" s="7" t="s">
        <v>854</v>
      </c>
      <c r="I96" s="7" t="s">
        <v>875</v>
      </c>
      <c r="J96" s="92">
        <v>100</v>
      </c>
      <c r="K96" s="28" t="s">
        <v>874</v>
      </c>
      <c r="L96" s="92">
        <v>100</v>
      </c>
      <c r="M96" s="30"/>
      <c r="N96" s="92">
        <v>100</v>
      </c>
      <c r="O96" s="29"/>
      <c r="P96" s="92">
        <v>100</v>
      </c>
      <c r="Q96" s="29"/>
      <c r="R96" s="92">
        <v>100</v>
      </c>
      <c r="S96" s="28"/>
      <c r="T96" s="92"/>
      <c r="U96" s="28"/>
      <c r="V96" s="29"/>
      <c r="W96" s="5"/>
      <c r="X96" s="29"/>
      <c r="Y96" s="29"/>
    </row>
    <row r="97" spans="1:25" ht="150" x14ac:dyDescent="0.25">
      <c r="A97" s="4">
        <v>57</v>
      </c>
      <c r="B97" s="4"/>
      <c r="C97" s="4"/>
      <c r="D97" s="8" t="s">
        <v>873</v>
      </c>
      <c r="E97" s="8"/>
      <c r="F97" s="7" t="s">
        <v>872</v>
      </c>
      <c r="G97" s="7" t="s">
        <v>842</v>
      </c>
      <c r="H97" s="7" t="s">
        <v>854</v>
      </c>
      <c r="I97" s="7" t="s">
        <v>871</v>
      </c>
      <c r="J97" s="29">
        <v>50</v>
      </c>
      <c r="K97" s="72" t="s">
        <v>870</v>
      </c>
      <c r="L97" s="29">
        <v>50</v>
      </c>
      <c r="M97" s="30"/>
      <c r="N97" s="29">
        <v>50</v>
      </c>
      <c r="O97" s="29"/>
      <c r="P97" s="29">
        <v>50</v>
      </c>
      <c r="Q97" s="29"/>
      <c r="R97" s="29">
        <v>50</v>
      </c>
      <c r="S97" s="28"/>
      <c r="T97" s="28"/>
      <c r="U97" s="28"/>
      <c r="V97" s="29"/>
      <c r="W97" s="5"/>
      <c r="X97" s="29"/>
      <c r="Y97" s="29"/>
    </row>
    <row r="98" spans="1:25" ht="344.25" x14ac:dyDescent="0.25">
      <c r="A98" s="4">
        <v>58</v>
      </c>
      <c r="B98" s="4"/>
      <c r="C98" s="4"/>
      <c r="D98" s="8" t="s">
        <v>869</v>
      </c>
      <c r="E98" s="8"/>
      <c r="F98" s="7" t="s">
        <v>868</v>
      </c>
      <c r="G98" s="7" t="s">
        <v>867</v>
      </c>
      <c r="H98" s="7" t="s">
        <v>854</v>
      </c>
      <c r="I98" s="7" t="s">
        <v>866</v>
      </c>
      <c r="J98" s="29">
        <v>0</v>
      </c>
      <c r="K98" s="1" t="s">
        <v>865</v>
      </c>
      <c r="L98" s="29">
        <v>0</v>
      </c>
      <c r="M98" s="30"/>
      <c r="N98" s="29">
        <v>0</v>
      </c>
      <c r="O98" s="29"/>
      <c r="P98" s="29">
        <v>0</v>
      </c>
      <c r="Q98" s="72" t="s">
        <v>864</v>
      </c>
      <c r="R98" s="29">
        <v>50</v>
      </c>
      <c r="S98" s="72" t="s">
        <v>863</v>
      </c>
      <c r="T98" s="28"/>
      <c r="U98" s="29"/>
      <c r="V98" s="29"/>
      <c r="W98" s="5"/>
      <c r="X98" s="29"/>
      <c r="Y98" s="29"/>
    </row>
    <row r="99" spans="1:25" ht="409.5" x14ac:dyDescent="0.25">
      <c r="A99" s="4">
        <v>59</v>
      </c>
      <c r="B99" s="4"/>
      <c r="C99" s="4"/>
      <c r="D99" s="8" t="s">
        <v>862</v>
      </c>
      <c r="E99" s="8"/>
      <c r="F99" s="7" t="s">
        <v>861</v>
      </c>
      <c r="G99" s="7" t="s">
        <v>842</v>
      </c>
      <c r="H99" s="7" t="s">
        <v>854</v>
      </c>
      <c r="I99" s="7" t="s">
        <v>840</v>
      </c>
      <c r="J99" s="61">
        <v>0</v>
      </c>
      <c r="K99" s="34" t="s">
        <v>860</v>
      </c>
      <c r="L99" s="34">
        <v>0</v>
      </c>
      <c r="M99" s="35"/>
      <c r="N99" s="34">
        <v>0</v>
      </c>
      <c r="O99" s="34" t="s">
        <v>860</v>
      </c>
      <c r="P99" s="34">
        <v>100</v>
      </c>
      <c r="Q99" s="34"/>
      <c r="R99" s="34">
        <v>100</v>
      </c>
      <c r="S99" s="109" t="s">
        <v>859</v>
      </c>
      <c r="T99" s="34"/>
      <c r="U99" s="34"/>
      <c r="V99" s="34"/>
      <c r="W99" s="24"/>
      <c r="X99" s="34"/>
      <c r="Y99" s="34"/>
    </row>
    <row r="100" spans="1:25" s="51" customFormat="1" ht="88.5" customHeight="1" x14ac:dyDescent="0.25">
      <c r="A100" s="19"/>
      <c r="B100" s="19"/>
      <c r="C100" s="20" t="s">
        <v>858</v>
      </c>
      <c r="D100" s="19"/>
      <c r="E100" s="54"/>
      <c r="F100" s="53" t="s">
        <v>857</v>
      </c>
      <c r="G100" s="52"/>
      <c r="H100" s="52"/>
      <c r="I100" s="52"/>
      <c r="J100" s="39">
        <f>AVERAGE(J101:J105)</f>
        <v>90</v>
      </c>
      <c r="K100" s="38"/>
      <c r="L100" s="39">
        <f>AVERAGE(L101:L105)</f>
        <v>90</v>
      </c>
      <c r="M100" s="43"/>
      <c r="N100" s="39">
        <f>AVERAGE(N101:N105)</f>
        <v>90</v>
      </c>
      <c r="O100" s="42"/>
      <c r="P100" s="39">
        <f>AVERAGE(P101:P105)</f>
        <v>90</v>
      </c>
      <c r="Q100" s="42"/>
      <c r="R100" s="39">
        <f>AVERAGE(R101:R105)</f>
        <v>90</v>
      </c>
      <c r="S100" s="42"/>
      <c r="T100" s="39" t="e">
        <f>AVERAGE(T101:T105)</f>
        <v>#DIV/0!</v>
      </c>
      <c r="U100" s="42"/>
      <c r="V100" s="42"/>
      <c r="W100" s="17"/>
      <c r="X100" s="42"/>
      <c r="Y100" s="42"/>
    </row>
    <row r="101" spans="1:25" ht="135" x14ac:dyDescent="0.25">
      <c r="A101" s="4">
        <v>60</v>
      </c>
      <c r="B101" s="4"/>
      <c r="C101" s="4"/>
      <c r="D101" s="8" t="s">
        <v>856</v>
      </c>
      <c r="E101" s="8"/>
      <c r="F101" s="7" t="s">
        <v>855</v>
      </c>
      <c r="G101" s="7" t="s">
        <v>842</v>
      </c>
      <c r="H101" s="7" t="s">
        <v>854</v>
      </c>
      <c r="I101" s="7" t="s">
        <v>853</v>
      </c>
      <c r="J101" s="29">
        <v>100</v>
      </c>
      <c r="K101" s="72" t="s">
        <v>852</v>
      </c>
      <c r="L101" s="29">
        <v>100</v>
      </c>
      <c r="M101" s="30" t="s">
        <v>851</v>
      </c>
      <c r="N101" s="29">
        <v>100</v>
      </c>
      <c r="O101" s="29"/>
      <c r="P101" s="29">
        <v>100</v>
      </c>
      <c r="Q101" s="29"/>
      <c r="R101" s="29">
        <v>100</v>
      </c>
      <c r="S101" s="72"/>
      <c r="T101" s="28"/>
      <c r="U101" s="28"/>
      <c r="V101" s="29"/>
      <c r="W101" s="5"/>
      <c r="X101" s="29"/>
      <c r="Y101" s="29"/>
    </row>
    <row r="102" spans="1:25" ht="90" x14ac:dyDescent="0.25">
      <c r="A102" s="4">
        <v>61</v>
      </c>
      <c r="B102" s="4"/>
      <c r="C102" s="4"/>
      <c r="D102" s="8" t="s">
        <v>850</v>
      </c>
      <c r="E102" s="8"/>
      <c r="F102" s="7" t="s">
        <v>849</v>
      </c>
      <c r="G102" s="7" t="s">
        <v>848</v>
      </c>
      <c r="H102" s="7" t="s">
        <v>847</v>
      </c>
      <c r="I102" s="7" t="s">
        <v>846</v>
      </c>
      <c r="J102" s="29">
        <v>100</v>
      </c>
      <c r="K102" s="28" t="s">
        <v>845</v>
      </c>
      <c r="L102" s="29">
        <v>100</v>
      </c>
      <c r="M102" s="30"/>
      <c r="N102" s="29">
        <v>100</v>
      </c>
      <c r="O102" s="29"/>
      <c r="P102" s="29">
        <v>100</v>
      </c>
      <c r="Q102" s="29"/>
      <c r="R102" s="29">
        <v>100</v>
      </c>
      <c r="S102" s="28"/>
      <c r="T102" s="28"/>
      <c r="U102" s="28"/>
      <c r="V102" s="29"/>
      <c r="W102" s="5"/>
      <c r="X102" s="29"/>
      <c r="Y102" s="29"/>
    </row>
    <row r="103" spans="1:25" ht="135" x14ac:dyDescent="0.25">
      <c r="A103" s="4">
        <v>62</v>
      </c>
      <c r="B103" s="4"/>
      <c r="C103" s="4"/>
      <c r="D103" s="8" t="s">
        <v>844</v>
      </c>
      <c r="E103" s="8"/>
      <c r="F103" s="7" t="s">
        <v>843</v>
      </c>
      <c r="G103" s="7" t="s">
        <v>842</v>
      </c>
      <c r="H103" s="7" t="s">
        <v>841</v>
      </c>
      <c r="I103" s="7" t="s">
        <v>840</v>
      </c>
      <c r="J103" s="29">
        <v>100</v>
      </c>
      <c r="K103" s="28" t="s">
        <v>839</v>
      </c>
      <c r="L103" s="29">
        <v>100</v>
      </c>
      <c r="M103" s="30"/>
      <c r="N103" s="29">
        <v>100</v>
      </c>
      <c r="O103" s="29"/>
      <c r="P103" s="29">
        <v>100</v>
      </c>
      <c r="Q103" s="29"/>
      <c r="R103" s="29">
        <v>100</v>
      </c>
      <c r="S103" s="29"/>
      <c r="T103" s="28"/>
      <c r="U103" s="29"/>
      <c r="V103" s="29"/>
      <c r="W103" s="5"/>
      <c r="X103" s="29"/>
      <c r="Y103" s="29"/>
    </row>
    <row r="104" spans="1:25" ht="409.5" x14ac:dyDescent="0.25">
      <c r="A104" s="4">
        <v>63</v>
      </c>
      <c r="B104" s="4"/>
      <c r="C104" s="4"/>
      <c r="D104" s="8" t="s">
        <v>838</v>
      </c>
      <c r="E104" s="8"/>
      <c r="F104" s="7" t="s">
        <v>837</v>
      </c>
      <c r="G104" s="7" t="s">
        <v>836</v>
      </c>
      <c r="H104" s="7" t="s">
        <v>835</v>
      </c>
      <c r="I104" s="7" t="s">
        <v>834</v>
      </c>
      <c r="J104" s="29">
        <v>100</v>
      </c>
      <c r="K104" s="28" t="s">
        <v>833</v>
      </c>
      <c r="L104" s="29">
        <v>100</v>
      </c>
      <c r="M104" s="30"/>
      <c r="N104" s="29">
        <v>100</v>
      </c>
      <c r="O104" s="29"/>
      <c r="P104" s="29">
        <v>100</v>
      </c>
      <c r="Q104" s="29"/>
      <c r="R104" s="29">
        <v>100</v>
      </c>
      <c r="S104" s="29"/>
      <c r="T104" s="28"/>
      <c r="U104" s="29"/>
      <c r="V104" s="29"/>
      <c r="W104" s="5"/>
      <c r="X104" s="29"/>
      <c r="Y104" s="29"/>
    </row>
    <row r="105" spans="1:25" ht="165" x14ac:dyDescent="0.25">
      <c r="A105" s="4">
        <v>64</v>
      </c>
      <c r="B105" s="4"/>
      <c r="C105" s="4"/>
      <c r="D105" s="8" t="s">
        <v>832</v>
      </c>
      <c r="E105" s="8"/>
      <c r="F105" s="7" t="s">
        <v>831</v>
      </c>
      <c r="G105" s="7" t="s">
        <v>830</v>
      </c>
      <c r="H105" s="7" t="s">
        <v>829</v>
      </c>
      <c r="I105" s="7" t="s">
        <v>828</v>
      </c>
      <c r="J105" s="29">
        <v>50</v>
      </c>
      <c r="K105" s="28" t="s">
        <v>827</v>
      </c>
      <c r="L105" s="29">
        <v>50</v>
      </c>
      <c r="M105" s="30"/>
      <c r="N105" s="29">
        <v>50</v>
      </c>
      <c r="O105" s="29"/>
      <c r="P105" s="29">
        <v>50</v>
      </c>
      <c r="Q105" s="29"/>
      <c r="R105" s="29">
        <v>50</v>
      </c>
      <c r="S105" s="28"/>
      <c r="T105" s="63"/>
      <c r="U105" s="50"/>
      <c r="V105" s="29"/>
      <c r="W105" s="5"/>
      <c r="X105" s="29"/>
      <c r="Y105" s="29"/>
    </row>
    <row r="106" spans="1:25" s="51" customFormat="1" ht="130.5" customHeight="1" x14ac:dyDescent="0.25">
      <c r="A106" s="19"/>
      <c r="B106" s="20" t="s">
        <v>826</v>
      </c>
      <c r="C106" s="19"/>
      <c r="D106" s="19"/>
      <c r="E106" s="19"/>
      <c r="F106" s="52" t="s">
        <v>825</v>
      </c>
      <c r="G106" s="97"/>
      <c r="H106" s="97"/>
      <c r="I106" s="19"/>
      <c r="J106" s="60">
        <f>AVERAGE(J107,J112,J115,J140)</f>
        <v>51.25</v>
      </c>
      <c r="K106" s="59"/>
      <c r="L106" s="60">
        <f>AVERAGE(L107,L112,L115,L140)</f>
        <v>51.25</v>
      </c>
      <c r="M106" s="59"/>
      <c r="N106" s="60">
        <f>AVERAGE(N107,N112,N115,N140)</f>
        <v>51.25</v>
      </c>
      <c r="O106" s="59"/>
      <c r="P106" s="60">
        <f>AVERAGE(P107,P112,P115,P140)</f>
        <v>51.25</v>
      </c>
      <c r="Q106" s="59"/>
      <c r="R106" s="60">
        <f>AVERAGE(R107,R112,R115,R140)</f>
        <v>51.25</v>
      </c>
      <c r="S106" s="59"/>
      <c r="T106" s="60">
        <f>AVERAGE(T107,T112,T115,T140)</f>
        <v>51.25</v>
      </c>
      <c r="U106" s="59"/>
      <c r="V106" s="60">
        <f>AVERAGE(V107,V112,V115,V140)</f>
        <v>49.375</v>
      </c>
      <c r="W106" s="17"/>
      <c r="X106" s="60">
        <f>AVERAGE(X107,X112,X115,X140)</f>
        <v>49.375</v>
      </c>
      <c r="Y106" s="59"/>
    </row>
    <row r="107" spans="1:25" s="51" customFormat="1" ht="144.75" customHeight="1" x14ac:dyDescent="0.25">
      <c r="A107" s="19"/>
      <c r="B107" s="19"/>
      <c r="C107" s="20" t="s">
        <v>824</v>
      </c>
      <c r="D107" s="19"/>
      <c r="E107" s="19"/>
      <c r="F107" s="19" t="s">
        <v>823</v>
      </c>
      <c r="G107" s="19"/>
      <c r="H107" s="19"/>
      <c r="I107" s="19"/>
      <c r="J107" s="60">
        <f>AVERAGE(J108:J111)</f>
        <v>50</v>
      </c>
      <c r="K107" s="59"/>
      <c r="L107" s="60">
        <f>AVERAGE(L108:L111)</f>
        <v>50</v>
      </c>
      <c r="M107" s="59"/>
      <c r="N107" s="60">
        <f>AVERAGE(N108:N111)</f>
        <v>50</v>
      </c>
      <c r="O107" s="59"/>
      <c r="P107" s="60">
        <f>AVERAGE(P108:P111)</f>
        <v>50</v>
      </c>
      <c r="Q107" s="59"/>
      <c r="R107" s="60">
        <f>AVERAGE(R108:R111)</f>
        <v>50</v>
      </c>
      <c r="S107" s="59"/>
      <c r="T107" s="60">
        <f>AVERAGE(T108:T111)</f>
        <v>50</v>
      </c>
      <c r="U107" s="59"/>
      <c r="V107" s="60">
        <f>AVERAGE(V108:V111)</f>
        <v>50</v>
      </c>
      <c r="W107" s="17"/>
      <c r="X107" s="60">
        <f>AVERAGE(X108:X111)</f>
        <v>50</v>
      </c>
      <c r="Y107" s="59"/>
    </row>
    <row r="108" spans="1:25" ht="60" x14ac:dyDescent="0.25">
      <c r="A108" s="4">
        <v>65</v>
      </c>
      <c r="B108" s="4"/>
      <c r="C108" s="4"/>
      <c r="D108" s="8" t="s">
        <v>822</v>
      </c>
      <c r="E108" s="8"/>
      <c r="F108" s="7" t="s">
        <v>822</v>
      </c>
      <c r="G108" s="7" t="s">
        <v>821</v>
      </c>
      <c r="H108" s="7" t="s">
        <v>820</v>
      </c>
      <c r="I108" s="7" t="s">
        <v>797</v>
      </c>
      <c r="J108" s="57">
        <v>50</v>
      </c>
      <c r="K108" s="50" t="s">
        <v>819</v>
      </c>
      <c r="L108" s="57">
        <v>50</v>
      </c>
      <c r="M108" s="35"/>
      <c r="N108" s="57">
        <v>50</v>
      </c>
      <c r="O108" s="34"/>
      <c r="P108" s="57">
        <v>50</v>
      </c>
      <c r="Q108" s="34"/>
      <c r="R108" s="57">
        <v>50</v>
      </c>
      <c r="S108" s="34"/>
      <c r="T108" s="57">
        <v>50</v>
      </c>
      <c r="U108" s="34"/>
      <c r="V108" s="57">
        <v>50</v>
      </c>
      <c r="W108" s="24"/>
      <c r="X108" s="57">
        <v>50</v>
      </c>
      <c r="Y108" s="34"/>
    </row>
    <row r="109" spans="1:25" ht="229.5" x14ac:dyDescent="0.25">
      <c r="A109" s="4">
        <v>66</v>
      </c>
      <c r="B109" s="4"/>
      <c r="C109" s="4"/>
      <c r="D109" s="8" t="s">
        <v>818</v>
      </c>
      <c r="E109" s="8"/>
      <c r="F109" s="7" t="s">
        <v>817</v>
      </c>
      <c r="G109" s="7" t="s">
        <v>812</v>
      </c>
      <c r="H109" s="7" t="s">
        <v>816</v>
      </c>
      <c r="I109" s="7" t="s">
        <v>797</v>
      </c>
      <c r="J109" s="57">
        <v>50</v>
      </c>
      <c r="K109" s="108" t="s">
        <v>815</v>
      </c>
      <c r="L109" s="57">
        <v>50</v>
      </c>
      <c r="M109" s="35"/>
      <c r="N109" s="57">
        <v>50</v>
      </c>
      <c r="O109" s="34"/>
      <c r="P109" s="57">
        <v>50</v>
      </c>
      <c r="Q109" s="34"/>
      <c r="R109" s="57">
        <v>50</v>
      </c>
      <c r="S109" s="34"/>
      <c r="T109" s="57">
        <v>50</v>
      </c>
      <c r="U109" s="34"/>
      <c r="V109" s="57">
        <v>50</v>
      </c>
      <c r="W109" s="24"/>
      <c r="X109" s="57">
        <v>50</v>
      </c>
      <c r="Y109" s="34"/>
    </row>
    <row r="110" spans="1:25" ht="120" x14ac:dyDescent="0.25">
      <c r="A110" s="4">
        <v>67</v>
      </c>
      <c r="B110" s="4"/>
      <c r="C110" s="4"/>
      <c r="D110" s="8" t="s">
        <v>814</v>
      </c>
      <c r="E110" s="8"/>
      <c r="F110" s="7" t="s">
        <v>813</v>
      </c>
      <c r="G110" s="7" t="s">
        <v>812</v>
      </c>
      <c r="H110" s="7" t="s">
        <v>811</v>
      </c>
      <c r="I110" s="7" t="s">
        <v>797</v>
      </c>
      <c r="J110" s="57">
        <v>50</v>
      </c>
      <c r="K110" s="90" t="s">
        <v>810</v>
      </c>
      <c r="L110" s="57">
        <v>50</v>
      </c>
      <c r="M110" s="35"/>
      <c r="N110" s="57">
        <v>50</v>
      </c>
      <c r="O110" s="34"/>
      <c r="P110" s="57">
        <v>50</v>
      </c>
      <c r="Q110" s="34"/>
      <c r="R110" s="57">
        <v>50</v>
      </c>
      <c r="S110" s="62"/>
      <c r="T110" s="57">
        <v>50</v>
      </c>
      <c r="U110" s="62"/>
      <c r="V110" s="57">
        <v>50</v>
      </c>
      <c r="W110" s="24"/>
      <c r="X110" s="57">
        <v>50</v>
      </c>
      <c r="Y110" s="34"/>
    </row>
    <row r="111" spans="1:25" ht="76.5" x14ac:dyDescent="0.25">
      <c r="A111" s="4">
        <v>68</v>
      </c>
      <c r="B111" s="4"/>
      <c r="C111" s="4"/>
      <c r="D111" s="8" t="s">
        <v>809</v>
      </c>
      <c r="E111" s="8"/>
      <c r="F111" s="7" t="s">
        <v>808</v>
      </c>
      <c r="G111" s="7" t="s">
        <v>807</v>
      </c>
      <c r="H111" s="7" t="s">
        <v>806</v>
      </c>
      <c r="I111" s="7" t="s">
        <v>805</v>
      </c>
      <c r="J111" s="57">
        <v>50</v>
      </c>
      <c r="K111" s="63" t="s">
        <v>804</v>
      </c>
      <c r="L111" s="57">
        <v>50</v>
      </c>
      <c r="M111" s="35"/>
      <c r="N111" s="57">
        <v>50</v>
      </c>
      <c r="O111" s="34"/>
      <c r="P111" s="57">
        <v>50</v>
      </c>
      <c r="Q111" s="34"/>
      <c r="R111" s="57">
        <v>50</v>
      </c>
      <c r="S111" s="34"/>
      <c r="T111" s="57">
        <v>50</v>
      </c>
      <c r="U111" s="34"/>
      <c r="V111" s="57">
        <v>50</v>
      </c>
      <c r="W111" s="24"/>
      <c r="X111" s="57">
        <v>50</v>
      </c>
      <c r="Y111" s="34"/>
    </row>
    <row r="112" spans="1:25" s="51" customFormat="1" ht="91.5" customHeight="1" x14ac:dyDescent="0.25">
      <c r="A112" s="19"/>
      <c r="B112" s="19"/>
      <c r="C112" s="20" t="s">
        <v>803</v>
      </c>
      <c r="D112" s="19"/>
      <c r="E112" s="107"/>
      <c r="F112" s="106" t="s">
        <v>802</v>
      </c>
      <c r="G112" s="52"/>
      <c r="H112" s="52"/>
      <c r="I112" s="52"/>
      <c r="J112" s="105">
        <f>AVERAGE(J113,J114)</f>
        <v>100</v>
      </c>
      <c r="K112" s="38"/>
      <c r="L112" s="105">
        <f>AVERAGE(L113,L114)</f>
        <v>100</v>
      </c>
      <c r="M112" s="43"/>
      <c r="N112" s="105">
        <f>AVERAGE(N113,N114)</f>
        <v>100</v>
      </c>
      <c r="O112" s="42"/>
      <c r="P112" s="105">
        <f>AVERAGE(P113,P114)</f>
        <v>100</v>
      </c>
      <c r="Q112" s="42"/>
      <c r="R112" s="105">
        <f>AVERAGE(R113,R114)</f>
        <v>100</v>
      </c>
      <c r="S112" s="42"/>
      <c r="T112" s="105">
        <f>AVERAGE(T113,T114)</f>
        <v>100</v>
      </c>
      <c r="U112" s="42"/>
      <c r="V112" s="105">
        <f>AVERAGE(V113,V114)</f>
        <v>100</v>
      </c>
      <c r="W112" s="17"/>
      <c r="X112" s="105">
        <f>AVERAGE(X113,X114)</f>
        <v>100</v>
      </c>
      <c r="Y112" s="42"/>
    </row>
    <row r="113" spans="1:25" ht="120" x14ac:dyDescent="0.25">
      <c r="A113" s="4">
        <v>69</v>
      </c>
      <c r="B113" s="4"/>
      <c r="C113" s="4"/>
      <c r="D113" s="8" t="s">
        <v>801</v>
      </c>
      <c r="E113" s="8"/>
      <c r="F113" s="7" t="s">
        <v>800</v>
      </c>
      <c r="G113" s="7" t="s">
        <v>799</v>
      </c>
      <c r="H113" s="7" t="s">
        <v>798</v>
      </c>
      <c r="I113" s="7" t="s">
        <v>797</v>
      </c>
      <c r="J113" s="61">
        <v>100</v>
      </c>
      <c r="K113" s="62"/>
      <c r="L113" s="34">
        <v>100</v>
      </c>
      <c r="M113" s="35"/>
      <c r="N113" s="34">
        <v>100</v>
      </c>
      <c r="O113" s="34"/>
      <c r="P113" s="34">
        <v>100</v>
      </c>
      <c r="Q113" s="34"/>
      <c r="R113" s="34">
        <v>100</v>
      </c>
      <c r="S113" s="34"/>
      <c r="T113" s="102">
        <v>100</v>
      </c>
      <c r="U113" s="34"/>
      <c r="V113" s="34">
        <v>100</v>
      </c>
      <c r="W113" s="24"/>
      <c r="X113" s="34">
        <v>100</v>
      </c>
      <c r="Y113" s="34"/>
    </row>
    <row r="114" spans="1:25" ht="60" x14ac:dyDescent="0.25">
      <c r="A114" s="4">
        <v>70</v>
      </c>
      <c r="B114" s="4"/>
      <c r="C114" s="4"/>
      <c r="D114" s="8" t="s">
        <v>796</v>
      </c>
      <c r="E114" s="8"/>
      <c r="F114" s="7" t="s">
        <v>795</v>
      </c>
      <c r="G114" s="7" t="s">
        <v>794</v>
      </c>
      <c r="H114" s="7" t="s">
        <v>793</v>
      </c>
      <c r="I114" s="7" t="s">
        <v>792</v>
      </c>
      <c r="J114" s="34">
        <v>100</v>
      </c>
      <c r="K114" s="62"/>
      <c r="L114" s="34">
        <v>100</v>
      </c>
      <c r="M114" s="35"/>
      <c r="N114" s="34">
        <v>100</v>
      </c>
      <c r="O114" s="62"/>
      <c r="P114" s="34">
        <v>100</v>
      </c>
      <c r="Q114" s="34"/>
      <c r="R114" s="34">
        <v>100</v>
      </c>
      <c r="S114" s="34"/>
      <c r="T114" s="34">
        <v>100</v>
      </c>
      <c r="U114" s="34"/>
      <c r="V114" s="34">
        <v>100</v>
      </c>
      <c r="W114" s="24"/>
      <c r="X114" s="34">
        <v>100</v>
      </c>
      <c r="Y114" s="34"/>
    </row>
    <row r="115" spans="1:25" s="51" customFormat="1" ht="72" customHeight="1" x14ac:dyDescent="0.25">
      <c r="A115" s="19"/>
      <c r="B115" s="19"/>
      <c r="C115" s="20" t="s">
        <v>791</v>
      </c>
      <c r="D115" s="19"/>
      <c r="E115" s="54"/>
      <c r="F115" s="53" t="s">
        <v>790</v>
      </c>
      <c r="G115" s="52"/>
      <c r="H115" s="52"/>
      <c r="I115" s="52"/>
      <c r="J115" s="39">
        <f>AVERAGE(J116,J122,J128,J134)</f>
        <v>25</v>
      </c>
      <c r="K115" s="38"/>
      <c r="L115" s="39">
        <f>AVERAGE(L116,L122,L128,L134)</f>
        <v>25</v>
      </c>
      <c r="M115" s="43"/>
      <c r="N115" s="39">
        <f>AVERAGE(N116,N122,N128,N134)</f>
        <v>25</v>
      </c>
      <c r="O115" s="42"/>
      <c r="P115" s="39">
        <f>AVERAGE(P116,P122,P128,P134)</f>
        <v>25</v>
      </c>
      <c r="Q115" s="42"/>
      <c r="R115" s="39">
        <f>AVERAGE(R116,R122,R128,R134)</f>
        <v>25</v>
      </c>
      <c r="S115" s="42"/>
      <c r="T115" s="39">
        <f>AVERAGE(T116,T122,T128,T134)</f>
        <v>25</v>
      </c>
      <c r="U115" s="42"/>
      <c r="V115" s="39">
        <f>AVERAGE(V116,V122,V128,V134)</f>
        <v>17.5</v>
      </c>
      <c r="W115" s="17"/>
      <c r="X115" s="39">
        <f>AVERAGE(X116,X122,X128,X134)</f>
        <v>17.5</v>
      </c>
      <c r="Y115" s="42"/>
    </row>
    <row r="116" spans="1:25" s="64" customFormat="1" ht="72" customHeight="1" x14ac:dyDescent="0.25">
      <c r="A116" s="15">
        <v>71</v>
      </c>
      <c r="B116" s="15"/>
      <c r="C116" s="14"/>
      <c r="D116" s="69" t="s">
        <v>789</v>
      </c>
      <c r="E116" s="69"/>
      <c r="F116" s="21" t="s">
        <v>789</v>
      </c>
      <c r="G116" s="12"/>
      <c r="H116" s="12"/>
      <c r="I116" s="12"/>
      <c r="J116" s="66">
        <f>AVERAGE(J117:J121)</f>
        <v>0</v>
      </c>
      <c r="K116" s="68"/>
      <c r="L116" s="66">
        <f>AVERAGE(L117:L121)</f>
        <v>0</v>
      </c>
      <c r="M116" s="67"/>
      <c r="N116" s="66">
        <f>AVERAGE(N117:N121)</f>
        <v>0</v>
      </c>
      <c r="O116" s="65"/>
      <c r="P116" s="66">
        <f>AVERAGE(P117:P121)</f>
        <v>0</v>
      </c>
      <c r="Q116" s="65"/>
      <c r="R116" s="66">
        <f>AVERAGE(R117:R121)</f>
        <v>0</v>
      </c>
      <c r="S116" s="65"/>
      <c r="T116" s="66">
        <f>AVERAGE(T117:T121)</f>
        <v>0</v>
      </c>
      <c r="U116" s="65"/>
      <c r="V116" s="66">
        <f>AVERAGE(V117:V121)</f>
        <v>0</v>
      </c>
      <c r="W116" s="10"/>
      <c r="X116" s="66">
        <f>AVERAGE(X117:X121)</f>
        <v>0</v>
      </c>
      <c r="Y116" s="65"/>
    </row>
    <row r="117" spans="1:25" ht="180" x14ac:dyDescent="0.25">
      <c r="A117" s="4" t="s">
        <v>788</v>
      </c>
      <c r="B117" s="4"/>
      <c r="C117" s="4"/>
      <c r="D117" s="4"/>
      <c r="E117" s="8" t="s">
        <v>732</v>
      </c>
      <c r="F117" s="7" t="s">
        <v>787</v>
      </c>
      <c r="G117" s="7" t="s">
        <v>786</v>
      </c>
      <c r="H117" s="7" t="s">
        <v>785</v>
      </c>
      <c r="I117" s="7" t="s">
        <v>784</v>
      </c>
      <c r="J117" s="61">
        <v>0</v>
      </c>
      <c r="K117" s="34" t="s">
        <v>783</v>
      </c>
      <c r="L117" s="34">
        <v>0</v>
      </c>
      <c r="M117" s="35"/>
      <c r="N117" s="34">
        <v>0</v>
      </c>
      <c r="O117" s="34"/>
      <c r="P117" s="34">
        <v>0</v>
      </c>
      <c r="Q117" s="34"/>
      <c r="R117" s="34">
        <v>0</v>
      </c>
      <c r="S117" s="34" t="s">
        <v>783</v>
      </c>
      <c r="T117" s="28">
        <v>0</v>
      </c>
      <c r="U117" s="34"/>
      <c r="V117" s="34">
        <v>0</v>
      </c>
      <c r="W117" s="24"/>
      <c r="X117" s="34">
        <v>0</v>
      </c>
      <c r="Y117" s="34"/>
    </row>
    <row r="118" spans="1:25" ht="210" x14ac:dyDescent="0.25">
      <c r="A118" s="4" t="s">
        <v>782</v>
      </c>
      <c r="B118" s="4"/>
      <c r="C118" s="4"/>
      <c r="D118" s="4"/>
      <c r="E118" s="8" t="s">
        <v>725</v>
      </c>
      <c r="F118" s="7" t="s">
        <v>781</v>
      </c>
      <c r="G118" s="7" t="s">
        <v>723</v>
      </c>
      <c r="H118" s="7" t="s">
        <v>780</v>
      </c>
      <c r="I118" s="7" t="s">
        <v>721</v>
      </c>
      <c r="J118" s="61"/>
      <c r="K118" s="62"/>
      <c r="L118" s="34"/>
      <c r="M118" s="35"/>
      <c r="N118" s="34"/>
      <c r="O118" s="34"/>
      <c r="P118" s="34"/>
      <c r="Q118" s="34"/>
      <c r="R118" s="34"/>
      <c r="S118" s="34"/>
      <c r="T118" s="34"/>
      <c r="U118" s="34"/>
      <c r="V118" s="34"/>
      <c r="W118" s="24"/>
      <c r="X118" s="34"/>
      <c r="Y118" s="34"/>
    </row>
    <row r="119" spans="1:25" ht="45" x14ac:dyDescent="0.25">
      <c r="A119" s="4" t="s">
        <v>779</v>
      </c>
      <c r="B119" s="4"/>
      <c r="C119" s="4"/>
      <c r="D119" s="4"/>
      <c r="E119" s="8" t="s">
        <v>719</v>
      </c>
      <c r="F119" s="7" t="s">
        <v>718</v>
      </c>
      <c r="G119" s="7" t="s">
        <v>717</v>
      </c>
      <c r="H119" s="7" t="s">
        <v>716</v>
      </c>
      <c r="I119" s="7" t="s">
        <v>715</v>
      </c>
      <c r="J119" s="61"/>
      <c r="K119" s="62"/>
      <c r="L119" s="34"/>
      <c r="M119" s="35"/>
      <c r="N119" s="34"/>
      <c r="O119" s="34"/>
      <c r="P119" s="34"/>
      <c r="Q119" s="34"/>
      <c r="R119" s="34"/>
      <c r="S119" s="34"/>
      <c r="T119" s="34"/>
      <c r="U119" s="34"/>
      <c r="V119" s="34"/>
      <c r="W119" s="24"/>
      <c r="X119" s="34"/>
      <c r="Y119" s="34"/>
    </row>
    <row r="120" spans="1:25" ht="165" x14ac:dyDescent="0.25">
      <c r="A120" s="4" t="s">
        <v>778</v>
      </c>
      <c r="B120" s="4"/>
      <c r="C120" s="4"/>
      <c r="D120" s="4"/>
      <c r="E120" s="8" t="s">
        <v>713</v>
      </c>
      <c r="F120" s="7" t="s">
        <v>712</v>
      </c>
      <c r="G120" s="7" t="s">
        <v>711</v>
      </c>
      <c r="H120" s="7" t="s">
        <v>710</v>
      </c>
      <c r="I120" s="7" t="s">
        <v>709</v>
      </c>
      <c r="J120" s="61"/>
      <c r="K120" s="62"/>
      <c r="L120" s="34"/>
      <c r="M120" s="35"/>
      <c r="N120" s="34"/>
      <c r="O120" s="34"/>
      <c r="P120" s="34"/>
      <c r="Q120" s="34"/>
      <c r="R120" s="34"/>
      <c r="S120" s="34"/>
      <c r="T120" s="34"/>
      <c r="U120" s="34"/>
      <c r="V120" s="34"/>
      <c r="W120" s="24"/>
      <c r="X120" s="34"/>
      <c r="Y120" s="34"/>
    </row>
    <row r="121" spans="1:25" ht="120" x14ac:dyDescent="0.25">
      <c r="A121" s="4" t="s">
        <v>777</v>
      </c>
      <c r="B121" s="4"/>
      <c r="C121" s="4"/>
      <c r="D121" s="4"/>
      <c r="E121" s="8" t="s">
        <v>707</v>
      </c>
      <c r="F121" s="7" t="s">
        <v>706</v>
      </c>
      <c r="G121" s="7" t="s">
        <v>705</v>
      </c>
      <c r="H121" s="7" t="s">
        <v>704</v>
      </c>
      <c r="I121" s="7" t="s">
        <v>703</v>
      </c>
      <c r="J121" s="61"/>
      <c r="K121" s="62"/>
      <c r="L121" s="34"/>
      <c r="M121" s="35"/>
      <c r="N121" s="34"/>
      <c r="O121" s="34"/>
      <c r="P121" s="34"/>
      <c r="Q121" s="34"/>
      <c r="R121" s="34"/>
      <c r="S121" s="34"/>
      <c r="T121" s="34"/>
      <c r="U121" s="34"/>
      <c r="V121" s="34"/>
      <c r="W121" s="24"/>
      <c r="X121" s="34"/>
      <c r="Y121" s="34"/>
    </row>
    <row r="122" spans="1:25" s="64" customFormat="1" ht="69" x14ac:dyDescent="0.25">
      <c r="A122" s="15">
        <v>72</v>
      </c>
      <c r="B122" s="15"/>
      <c r="C122" s="15"/>
      <c r="D122" s="69" t="s">
        <v>776</v>
      </c>
      <c r="E122" s="69"/>
      <c r="F122" s="12" t="s">
        <v>775</v>
      </c>
      <c r="G122" s="12"/>
      <c r="H122" s="12"/>
      <c r="I122" s="12"/>
      <c r="J122" s="66">
        <f>AVERAGE(J123:J127)</f>
        <v>60</v>
      </c>
      <c r="K122" s="68"/>
      <c r="L122" s="66">
        <f>AVERAGE(L123:L127)</f>
        <v>60</v>
      </c>
      <c r="M122" s="67"/>
      <c r="N122" s="66">
        <f>AVERAGE(N123:N127)</f>
        <v>60</v>
      </c>
      <c r="O122" s="65"/>
      <c r="P122" s="66">
        <f>AVERAGE(P123:P127)</f>
        <v>60</v>
      </c>
      <c r="Q122" s="65"/>
      <c r="R122" s="66">
        <f>AVERAGE(R123:R127)</f>
        <v>60</v>
      </c>
      <c r="S122" s="65"/>
      <c r="T122" s="66">
        <f>AVERAGE(T123:T127)</f>
        <v>60</v>
      </c>
      <c r="U122" s="65"/>
      <c r="V122" s="66">
        <f>AVERAGE(V123:V127)</f>
        <v>60</v>
      </c>
      <c r="W122" s="10"/>
      <c r="X122" s="66">
        <f>AVERAGE(X123:X127)</f>
        <v>60</v>
      </c>
      <c r="Y122" s="65"/>
    </row>
    <row r="123" spans="1:25" ht="409.5" x14ac:dyDescent="0.25">
      <c r="A123" s="4" t="s">
        <v>774</v>
      </c>
      <c r="B123" s="4"/>
      <c r="C123" s="4"/>
      <c r="D123" s="4"/>
      <c r="E123" s="8" t="s">
        <v>732</v>
      </c>
      <c r="F123" s="7" t="s">
        <v>773</v>
      </c>
      <c r="G123" s="7" t="s">
        <v>772</v>
      </c>
      <c r="H123" s="7" t="s">
        <v>771</v>
      </c>
      <c r="I123" s="7" t="s">
        <v>770</v>
      </c>
      <c r="J123" s="61">
        <v>50</v>
      </c>
      <c r="K123" s="104" t="s">
        <v>769</v>
      </c>
      <c r="L123" s="61">
        <v>50</v>
      </c>
      <c r="M123" s="35"/>
      <c r="N123" s="61">
        <v>50</v>
      </c>
      <c r="O123" s="34" t="s">
        <v>768</v>
      </c>
      <c r="P123" s="61">
        <v>50</v>
      </c>
      <c r="Q123" s="34"/>
      <c r="R123" s="61">
        <v>50</v>
      </c>
      <c r="S123" s="34"/>
      <c r="T123" s="61">
        <v>50</v>
      </c>
      <c r="U123" s="104" t="s">
        <v>767</v>
      </c>
      <c r="V123" s="61">
        <v>50</v>
      </c>
      <c r="W123" s="24"/>
      <c r="X123" s="61">
        <v>50</v>
      </c>
      <c r="Y123" s="62" t="s">
        <v>766</v>
      </c>
    </row>
    <row r="124" spans="1:25" ht="105" x14ac:dyDescent="0.25">
      <c r="A124" s="4" t="s">
        <v>765</v>
      </c>
      <c r="B124" s="4"/>
      <c r="C124" s="4"/>
      <c r="D124" s="4"/>
      <c r="E124" s="8" t="s">
        <v>725</v>
      </c>
      <c r="F124" s="7" t="s">
        <v>764</v>
      </c>
      <c r="G124" s="7" t="s">
        <v>763</v>
      </c>
      <c r="H124" s="7" t="s">
        <v>744</v>
      </c>
      <c r="I124" s="7" t="s">
        <v>721</v>
      </c>
      <c r="J124" s="61">
        <v>50</v>
      </c>
      <c r="K124" s="62" t="s">
        <v>762</v>
      </c>
      <c r="L124" s="61">
        <v>50</v>
      </c>
      <c r="M124" s="35"/>
      <c r="N124" s="61">
        <v>50</v>
      </c>
      <c r="O124" s="34"/>
      <c r="P124" s="61">
        <v>50</v>
      </c>
      <c r="Q124" s="34"/>
      <c r="R124" s="61">
        <v>50</v>
      </c>
      <c r="S124" s="34"/>
      <c r="T124" s="61">
        <v>50</v>
      </c>
      <c r="U124" s="34"/>
      <c r="V124" s="61">
        <v>50</v>
      </c>
      <c r="W124" s="24"/>
      <c r="X124" s="61">
        <v>50</v>
      </c>
      <c r="Y124" s="34"/>
    </row>
    <row r="125" spans="1:25" ht="60" x14ac:dyDescent="0.25">
      <c r="A125" s="4" t="s">
        <v>761</v>
      </c>
      <c r="B125" s="4"/>
      <c r="C125" s="4"/>
      <c r="D125" s="4"/>
      <c r="E125" s="8" t="s">
        <v>719</v>
      </c>
      <c r="F125" s="7" t="s">
        <v>760</v>
      </c>
      <c r="G125" s="7" t="s">
        <v>717</v>
      </c>
      <c r="H125" s="7" t="s">
        <v>716</v>
      </c>
      <c r="I125" s="7" t="s">
        <v>715</v>
      </c>
      <c r="J125" s="61">
        <v>100</v>
      </c>
      <c r="K125" s="62" t="s">
        <v>759</v>
      </c>
      <c r="L125" s="61">
        <v>100</v>
      </c>
      <c r="M125" s="35"/>
      <c r="N125" s="61">
        <v>100</v>
      </c>
      <c r="O125" s="34"/>
      <c r="P125" s="61">
        <v>100</v>
      </c>
      <c r="Q125" s="61"/>
      <c r="R125" s="61">
        <v>100</v>
      </c>
      <c r="S125" s="34"/>
      <c r="T125" s="61">
        <v>100</v>
      </c>
      <c r="U125" s="34"/>
      <c r="V125" s="61">
        <v>100</v>
      </c>
      <c r="W125" s="24"/>
      <c r="X125" s="61">
        <v>100</v>
      </c>
      <c r="Y125" s="34"/>
    </row>
    <row r="126" spans="1:25" ht="165" x14ac:dyDescent="0.25">
      <c r="A126" s="4" t="s">
        <v>758</v>
      </c>
      <c r="B126" s="4"/>
      <c r="C126" s="4"/>
      <c r="D126" s="4"/>
      <c r="E126" s="8" t="s">
        <v>713</v>
      </c>
      <c r="F126" s="7" t="s">
        <v>712</v>
      </c>
      <c r="G126" s="7" t="s">
        <v>711</v>
      </c>
      <c r="H126" s="7" t="s">
        <v>710</v>
      </c>
      <c r="I126" s="7" t="s">
        <v>709</v>
      </c>
      <c r="J126" s="61">
        <v>50</v>
      </c>
      <c r="K126" s="62" t="s">
        <v>757</v>
      </c>
      <c r="L126" s="61">
        <v>50</v>
      </c>
      <c r="M126" s="35"/>
      <c r="N126" s="61">
        <v>50</v>
      </c>
      <c r="O126" s="34"/>
      <c r="P126" s="61">
        <v>50</v>
      </c>
      <c r="Q126" s="34"/>
      <c r="R126" s="61">
        <v>50</v>
      </c>
      <c r="S126" s="34"/>
      <c r="T126" s="61">
        <v>50</v>
      </c>
      <c r="U126" s="34"/>
      <c r="V126" s="61">
        <v>50</v>
      </c>
      <c r="W126" s="24"/>
      <c r="X126" s="61">
        <v>50</v>
      </c>
      <c r="Y126" s="34"/>
    </row>
    <row r="127" spans="1:25" ht="120" x14ac:dyDescent="0.25">
      <c r="A127" s="4" t="s">
        <v>756</v>
      </c>
      <c r="B127" s="4"/>
      <c r="C127" s="4"/>
      <c r="D127" s="4"/>
      <c r="E127" s="8" t="s">
        <v>707</v>
      </c>
      <c r="F127" s="7" t="s">
        <v>706</v>
      </c>
      <c r="G127" s="7" t="s">
        <v>705</v>
      </c>
      <c r="H127" s="7" t="s">
        <v>704</v>
      </c>
      <c r="I127" s="7" t="s">
        <v>703</v>
      </c>
      <c r="J127" s="61">
        <v>50</v>
      </c>
      <c r="K127" s="62" t="s">
        <v>755</v>
      </c>
      <c r="L127" s="61">
        <v>50</v>
      </c>
      <c r="M127" s="35"/>
      <c r="N127" s="61">
        <v>50</v>
      </c>
      <c r="O127" s="34"/>
      <c r="P127" s="61">
        <v>50</v>
      </c>
      <c r="Q127" s="34"/>
      <c r="R127" s="61">
        <v>50</v>
      </c>
      <c r="S127" s="34"/>
      <c r="T127" s="61">
        <v>50</v>
      </c>
      <c r="U127" s="34"/>
      <c r="V127" s="61">
        <v>50</v>
      </c>
      <c r="W127" s="24"/>
      <c r="X127" s="61">
        <v>50</v>
      </c>
      <c r="Y127" s="34"/>
    </row>
    <row r="128" spans="1:25" s="64" customFormat="1" ht="51.75" x14ac:dyDescent="0.25">
      <c r="A128" s="15">
        <v>73</v>
      </c>
      <c r="B128" s="15"/>
      <c r="C128" s="15"/>
      <c r="D128" s="69" t="s">
        <v>754</v>
      </c>
      <c r="E128" s="69"/>
      <c r="F128" s="12" t="s">
        <v>753</v>
      </c>
      <c r="G128" s="12"/>
      <c r="H128" s="12"/>
      <c r="I128" s="12"/>
      <c r="J128" s="66">
        <f>AVERAGE(J129:J133)</f>
        <v>30</v>
      </c>
      <c r="K128" s="68"/>
      <c r="L128" s="66">
        <f>AVERAGE(L129:L133)</f>
        <v>30</v>
      </c>
      <c r="M128" s="67"/>
      <c r="N128" s="66">
        <f>AVERAGE(N129:N133)</f>
        <v>30</v>
      </c>
      <c r="O128" s="65"/>
      <c r="P128" s="66">
        <f>AVERAGE(P129:P133)</f>
        <v>30</v>
      </c>
      <c r="Q128" s="65"/>
      <c r="R128" s="66">
        <f>AVERAGE(R129:R133)</f>
        <v>30</v>
      </c>
      <c r="S128" s="65"/>
      <c r="T128" s="66">
        <f>AVERAGE(T129:T133)</f>
        <v>30</v>
      </c>
      <c r="U128" s="65"/>
      <c r="V128" s="66">
        <f>AVERAGE(V129:V133)</f>
        <v>0</v>
      </c>
      <c r="W128" s="10"/>
      <c r="X128" s="66">
        <f>AVERAGE(X129:X133)</f>
        <v>0</v>
      </c>
      <c r="Y128" s="65"/>
    </row>
    <row r="129" spans="1:25" ht="127.5" x14ac:dyDescent="0.25">
      <c r="A129" s="4" t="s">
        <v>752</v>
      </c>
      <c r="B129" s="4"/>
      <c r="C129" s="4"/>
      <c r="D129" s="4"/>
      <c r="E129" s="8" t="s">
        <v>732</v>
      </c>
      <c r="F129" s="7" t="s">
        <v>751</v>
      </c>
      <c r="G129" s="7" t="s">
        <v>750</v>
      </c>
      <c r="H129" s="7" t="s">
        <v>749</v>
      </c>
      <c r="I129" s="7" t="s">
        <v>748</v>
      </c>
      <c r="J129" s="29">
        <v>100</v>
      </c>
      <c r="K129" s="72" t="s">
        <v>747</v>
      </c>
      <c r="L129" s="29">
        <v>100</v>
      </c>
      <c r="M129" s="35"/>
      <c r="N129" s="29">
        <v>100</v>
      </c>
      <c r="O129" s="34"/>
      <c r="P129" s="29">
        <v>100</v>
      </c>
      <c r="Q129" s="34"/>
      <c r="R129" s="29">
        <v>100</v>
      </c>
      <c r="S129" s="34"/>
      <c r="T129" s="29">
        <v>100</v>
      </c>
      <c r="U129" s="72" t="s">
        <v>747</v>
      </c>
      <c r="V129" s="34">
        <v>0</v>
      </c>
      <c r="W129" s="24"/>
      <c r="X129" s="34">
        <v>0</v>
      </c>
      <c r="Y129" s="34"/>
    </row>
    <row r="130" spans="1:25" ht="105" x14ac:dyDescent="0.25">
      <c r="A130" s="4" t="s">
        <v>746</v>
      </c>
      <c r="B130" s="4"/>
      <c r="C130" s="4"/>
      <c r="D130" s="4"/>
      <c r="E130" s="8" t="s">
        <v>725</v>
      </c>
      <c r="F130" s="7" t="s">
        <v>745</v>
      </c>
      <c r="G130" s="7" t="s">
        <v>723</v>
      </c>
      <c r="H130" s="7" t="s">
        <v>744</v>
      </c>
      <c r="I130" s="7" t="s">
        <v>743</v>
      </c>
      <c r="J130" s="29">
        <v>50</v>
      </c>
      <c r="K130" s="28" t="s">
        <v>742</v>
      </c>
      <c r="L130" s="29">
        <v>50</v>
      </c>
      <c r="M130" s="35"/>
      <c r="N130" s="29">
        <v>50</v>
      </c>
      <c r="O130" s="34"/>
      <c r="P130" s="29">
        <v>50</v>
      </c>
      <c r="Q130" s="34"/>
      <c r="R130" s="29">
        <v>50</v>
      </c>
      <c r="S130" s="34"/>
      <c r="T130" s="29">
        <v>50</v>
      </c>
      <c r="U130" s="28" t="s">
        <v>742</v>
      </c>
      <c r="V130" s="34"/>
      <c r="W130" s="24"/>
      <c r="X130" s="34"/>
      <c r="Y130" s="34"/>
    </row>
    <row r="131" spans="1:25" ht="45" x14ac:dyDescent="0.25">
      <c r="A131" s="4" t="s">
        <v>741</v>
      </c>
      <c r="B131" s="4"/>
      <c r="C131" s="4"/>
      <c r="D131" s="4"/>
      <c r="E131" s="8" t="s">
        <v>719</v>
      </c>
      <c r="F131" s="7" t="s">
        <v>718</v>
      </c>
      <c r="G131" s="7" t="s">
        <v>717</v>
      </c>
      <c r="H131" s="7" t="s">
        <v>716</v>
      </c>
      <c r="I131" s="7" t="s">
        <v>715</v>
      </c>
      <c r="J131" s="29">
        <v>0</v>
      </c>
      <c r="K131" s="28" t="s">
        <v>740</v>
      </c>
      <c r="L131" s="29">
        <v>0</v>
      </c>
      <c r="M131" s="35"/>
      <c r="N131" s="29">
        <v>0</v>
      </c>
      <c r="O131" s="34"/>
      <c r="P131" s="29">
        <v>0</v>
      </c>
      <c r="Q131" s="34"/>
      <c r="R131" s="29">
        <v>0</v>
      </c>
      <c r="S131" s="34"/>
      <c r="T131" s="29">
        <v>0</v>
      </c>
      <c r="U131" s="28" t="s">
        <v>740</v>
      </c>
      <c r="V131" s="34"/>
      <c r="W131" s="24"/>
      <c r="X131" s="34"/>
      <c r="Y131" s="34"/>
    </row>
    <row r="132" spans="1:25" ht="165" x14ac:dyDescent="0.25">
      <c r="A132" s="4" t="s">
        <v>739</v>
      </c>
      <c r="B132" s="4"/>
      <c r="C132" s="4"/>
      <c r="D132" s="4"/>
      <c r="E132" s="8" t="s">
        <v>713</v>
      </c>
      <c r="F132" s="7" t="s">
        <v>738</v>
      </c>
      <c r="G132" s="7" t="s">
        <v>711</v>
      </c>
      <c r="H132" s="7" t="s">
        <v>710</v>
      </c>
      <c r="I132" s="7" t="s">
        <v>709</v>
      </c>
      <c r="J132" s="29">
        <v>0</v>
      </c>
      <c r="K132" s="28" t="s">
        <v>737</v>
      </c>
      <c r="L132" s="29">
        <v>0</v>
      </c>
      <c r="M132" s="35"/>
      <c r="N132" s="29">
        <v>0</v>
      </c>
      <c r="O132" s="34"/>
      <c r="P132" s="29">
        <v>0</v>
      </c>
      <c r="Q132" s="34"/>
      <c r="R132" s="29">
        <v>0</v>
      </c>
      <c r="S132" s="34"/>
      <c r="T132" s="29">
        <v>0</v>
      </c>
      <c r="U132" s="28" t="s">
        <v>737</v>
      </c>
      <c r="V132" s="34"/>
      <c r="W132" s="24"/>
      <c r="X132" s="34"/>
      <c r="Y132" s="34"/>
    </row>
    <row r="133" spans="1:25" ht="120" x14ac:dyDescent="0.25">
      <c r="A133" s="4" t="s">
        <v>736</v>
      </c>
      <c r="B133" s="4"/>
      <c r="C133" s="4"/>
      <c r="D133" s="4"/>
      <c r="E133" s="8" t="s">
        <v>707</v>
      </c>
      <c r="F133" s="7" t="s">
        <v>706</v>
      </c>
      <c r="G133" s="7" t="s">
        <v>705</v>
      </c>
      <c r="H133" s="7" t="s">
        <v>704</v>
      </c>
      <c r="I133" s="7" t="s">
        <v>703</v>
      </c>
      <c r="J133" s="29">
        <v>0</v>
      </c>
      <c r="K133" s="29"/>
      <c r="L133" s="29">
        <v>0</v>
      </c>
      <c r="M133" s="35"/>
      <c r="N133" s="29">
        <v>0</v>
      </c>
      <c r="O133" s="34"/>
      <c r="P133" s="29">
        <v>0</v>
      </c>
      <c r="Q133" s="34"/>
      <c r="R133" s="29">
        <v>0</v>
      </c>
      <c r="S133" s="34"/>
      <c r="T133" s="29">
        <v>0</v>
      </c>
      <c r="U133" s="29"/>
      <c r="V133" s="34"/>
      <c r="W133" s="24"/>
      <c r="X133" s="34"/>
      <c r="Y133" s="34"/>
    </row>
    <row r="134" spans="1:25" s="64" customFormat="1" ht="51.75" x14ac:dyDescent="0.25">
      <c r="A134" s="15">
        <v>74</v>
      </c>
      <c r="B134" s="15"/>
      <c r="C134" s="15"/>
      <c r="D134" s="69" t="s">
        <v>735</v>
      </c>
      <c r="E134" s="69"/>
      <c r="F134" s="12" t="s">
        <v>734</v>
      </c>
      <c r="G134" s="12"/>
      <c r="H134" s="12"/>
      <c r="I134" s="12"/>
      <c r="J134" s="66">
        <f>AVERAGE(J135:J139)</f>
        <v>10</v>
      </c>
      <c r="K134" s="68"/>
      <c r="L134" s="66">
        <f>AVERAGE(L135:L139)</f>
        <v>10</v>
      </c>
      <c r="M134" s="67"/>
      <c r="N134" s="66">
        <f>AVERAGE(N135:N139)</f>
        <v>10</v>
      </c>
      <c r="O134" s="65"/>
      <c r="P134" s="66">
        <f>AVERAGE(P135:P139)</f>
        <v>10</v>
      </c>
      <c r="Q134" s="65"/>
      <c r="R134" s="66">
        <f>AVERAGE(R135:R139)</f>
        <v>10</v>
      </c>
      <c r="S134" s="65"/>
      <c r="T134" s="66">
        <f>AVERAGE(T135:T139)</f>
        <v>10</v>
      </c>
      <c r="U134" s="65"/>
      <c r="V134" s="66">
        <f>AVERAGE(V135:V139)</f>
        <v>10</v>
      </c>
      <c r="W134" s="10"/>
      <c r="X134" s="66">
        <f>AVERAGE(X135:X139)</f>
        <v>10</v>
      </c>
      <c r="Y134" s="65"/>
    </row>
    <row r="135" spans="1:25" ht="90" x14ac:dyDescent="0.25">
      <c r="A135" s="4" t="s">
        <v>733</v>
      </c>
      <c r="B135" s="4"/>
      <c r="C135" s="4"/>
      <c r="D135" s="4"/>
      <c r="E135" s="8" t="s">
        <v>732</v>
      </c>
      <c r="F135" s="7" t="s">
        <v>731</v>
      </c>
      <c r="G135" s="7" t="s">
        <v>730</v>
      </c>
      <c r="H135" s="7" t="s">
        <v>729</v>
      </c>
      <c r="I135" s="7" t="s">
        <v>728</v>
      </c>
      <c r="J135" s="102">
        <v>50</v>
      </c>
      <c r="K135" s="62" t="s">
        <v>727</v>
      </c>
      <c r="L135" s="102">
        <v>50</v>
      </c>
      <c r="M135" s="35"/>
      <c r="N135" s="102">
        <v>50</v>
      </c>
      <c r="O135" s="34"/>
      <c r="P135" s="102">
        <v>50</v>
      </c>
      <c r="Q135" s="34"/>
      <c r="R135" s="102">
        <v>50</v>
      </c>
      <c r="S135" s="34"/>
      <c r="T135" s="102">
        <v>50</v>
      </c>
      <c r="U135" s="62"/>
      <c r="V135" s="102">
        <v>50</v>
      </c>
      <c r="W135" s="103"/>
      <c r="X135" s="102">
        <v>50</v>
      </c>
      <c r="Y135" s="34"/>
    </row>
    <row r="136" spans="1:25" ht="105" x14ac:dyDescent="0.25">
      <c r="A136" s="4" t="s">
        <v>726</v>
      </c>
      <c r="B136" s="4"/>
      <c r="C136" s="4"/>
      <c r="D136" s="4"/>
      <c r="E136" s="8" t="s">
        <v>725</v>
      </c>
      <c r="F136" s="7" t="s">
        <v>724</v>
      </c>
      <c r="G136" s="7" t="s">
        <v>723</v>
      </c>
      <c r="H136" s="7" t="s">
        <v>722</v>
      </c>
      <c r="I136" s="7" t="s">
        <v>721</v>
      </c>
      <c r="J136" s="61">
        <v>0</v>
      </c>
      <c r="K136" s="101"/>
      <c r="L136" s="61">
        <v>0</v>
      </c>
      <c r="M136" s="35"/>
      <c r="N136" s="61">
        <v>0</v>
      </c>
      <c r="O136" s="34"/>
      <c r="P136" s="61">
        <v>0</v>
      </c>
      <c r="Q136" s="34"/>
      <c r="R136" s="61">
        <v>0</v>
      </c>
      <c r="S136" s="34"/>
      <c r="T136" s="61">
        <v>0</v>
      </c>
      <c r="U136" s="34"/>
      <c r="V136" s="61">
        <v>0</v>
      </c>
      <c r="W136" s="24"/>
      <c r="X136" s="61">
        <v>0</v>
      </c>
      <c r="Y136" s="34"/>
    </row>
    <row r="137" spans="1:25" ht="45" x14ac:dyDescent="0.25">
      <c r="A137" s="4" t="s">
        <v>720</v>
      </c>
      <c r="B137" s="4"/>
      <c r="C137" s="4"/>
      <c r="D137" s="4"/>
      <c r="E137" s="8" t="s">
        <v>719</v>
      </c>
      <c r="F137" s="7" t="s">
        <v>718</v>
      </c>
      <c r="G137" s="7" t="s">
        <v>717</v>
      </c>
      <c r="H137" s="7" t="s">
        <v>716</v>
      </c>
      <c r="I137" s="7" t="s">
        <v>715</v>
      </c>
      <c r="J137" s="61">
        <v>0</v>
      </c>
      <c r="K137" s="85"/>
      <c r="L137" s="61">
        <v>0</v>
      </c>
      <c r="M137" s="35"/>
      <c r="N137" s="61">
        <v>0</v>
      </c>
      <c r="O137" s="34"/>
      <c r="P137" s="61">
        <v>0</v>
      </c>
      <c r="Q137" s="34"/>
      <c r="R137" s="61">
        <v>0</v>
      </c>
      <c r="S137" s="34"/>
      <c r="T137" s="61">
        <v>0</v>
      </c>
      <c r="U137" s="34"/>
      <c r="V137" s="61">
        <v>0</v>
      </c>
      <c r="W137" s="24"/>
      <c r="X137" s="61">
        <v>0</v>
      </c>
      <c r="Y137" s="34"/>
    </row>
    <row r="138" spans="1:25" ht="165" x14ac:dyDescent="0.25">
      <c r="A138" s="4" t="s">
        <v>714</v>
      </c>
      <c r="B138" s="4"/>
      <c r="C138" s="4"/>
      <c r="D138" s="4"/>
      <c r="E138" s="8" t="s">
        <v>713</v>
      </c>
      <c r="F138" s="7" t="s">
        <v>712</v>
      </c>
      <c r="G138" s="7" t="s">
        <v>711</v>
      </c>
      <c r="H138" s="7" t="s">
        <v>710</v>
      </c>
      <c r="I138" s="7" t="s">
        <v>709</v>
      </c>
      <c r="J138" s="61">
        <v>0</v>
      </c>
      <c r="K138" s="62"/>
      <c r="L138" s="61">
        <v>0</v>
      </c>
      <c r="M138" s="35"/>
      <c r="N138" s="61">
        <v>0</v>
      </c>
      <c r="O138" s="34"/>
      <c r="P138" s="61">
        <v>0</v>
      </c>
      <c r="Q138" s="34"/>
      <c r="R138" s="61">
        <v>0</v>
      </c>
      <c r="S138" s="34"/>
      <c r="T138" s="61">
        <v>0</v>
      </c>
      <c r="U138" s="34"/>
      <c r="V138" s="61">
        <v>0</v>
      </c>
      <c r="W138" s="24"/>
      <c r="X138" s="61">
        <v>0</v>
      </c>
      <c r="Y138" s="34"/>
    </row>
    <row r="139" spans="1:25" ht="120" x14ac:dyDescent="0.25">
      <c r="A139" s="4" t="s">
        <v>708</v>
      </c>
      <c r="B139" s="4"/>
      <c r="C139" s="4"/>
      <c r="D139" s="4"/>
      <c r="E139" s="8" t="s">
        <v>707</v>
      </c>
      <c r="F139" s="7" t="s">
        <v>706</v>
      </c>
      <c r="G139" s="7" t="s">
        <v>705</v>
      </c>
      <c r="H139" s="7" t="s">
        <v>704</v>
      </c>
      <c r="I139" s="7" t="s">
        <v>703</v>
      </c>
      <c r="J139" s="61">
        <v>0</v>
      </c>
      <c r="K139" s="62"/>
      <c r="L139" s="61">
        <v>0</v>
      </c>
      <c r="M139" s="35"/>
      <c r="N139" s="61">
        <v>0</v>
      </c>
      <c r="O139" s="34"/>
      <c r="P139" s="61">
        <v>0</v>
      </c>
      <c r="Q139" s="34"/>
      <c r="R139" s="61">
        <v>0</v>
      </c>
      <c r="S139" s="34"/>
      <c r="T139" s="61">
        <v>0</v>
      </c>
      <c r="U139" s="34"/>
      <c r="V139" s="61">
        <v>0</v>
      </c>
      <c r="W139" s="24"/>
      <c r="X139" s="61">
        <v>0</v>
      </c>
      <c r="Y139" s="34"/>
    </row>
    <row r="140" spans="1:25" s="51" customFormat="1" ht="138" customHeight="1" x14ac:dyDescent="0.25">
      <c r="A140" s="19"/>
      <c r="B140" s="19"/>
      <c r="C140" s="20" t="s">
        <v>702</v>
      </c>
      <c r="D140" s="19"/>
      <c r="E140" s="54"/>
      <c r="F140" s="53" t="s">
        <v>701</v>
      </c>
      <c r="G140" s="52"/>
      <c r="H140" s="52"/>
      <c r="I140" s="52"/>
      <c r="J140" s="39">
        <f>AVERAGE(J141:J145)</f>
        <v>30</v>
      </c>
      <c r="K140" s="42"/>
      <c r="L140" s="39">
        <f>AVERAGE(L141:L145)</f>
        <v>30</v>
      </c>
      <c r="M140" s="42"/>
      <c r="N140" s="39">
        <f>AVERAGE(N141:N145)</f>
        <v>30</v>
      </c>
      <c r="O140" s="42"/>
      <c r="P140" s="39">
        <f>AVERAGE(P141:P145)</f>
        <v>30</v>
      </c>
      <c r="Q140" s="42"/>
      <c r="R140" s="39">
        <f>AVERAGE(R141:R145)</f>
        <v>30</v>
      </c>
      <c r="S140" s="42"/>
      <c r="T140" s="39">
        <f>AVERAGE(T141:T145)</f>
        <v>30</v>
      </c>
      <c r="U140" s="42"/>
      <c r="V140" s="39">
        <f>AVERAGE(V141:V145)</f>
        <v>30</v>
      </c>
      <c r="W140" s="17"/>
      <c r="X140" s="39">
        <f>AVERAGE(X141:X145)</f>
        <v>30</v>
      </c>
      <c r="Y140" s="42"/>
    </row>
    <row r="141" spans="1:25" ht="135" x14ac:dyDescent="0.25">
      <c r="A141" s="4">
        <v>75</v>
      </c>
      <c r="B141" s="4"/>
      <c r="C141" s="4"/>
      <c r="D141" s="8" t="s">
        <v>700</v>
      </c>
      <c r="E141" s="8"/>
      <c r="F141" s="7" t="s">
        <v>699</v>
      </c>
      <c r="G141" s="7" t="s">
        <v>698</v>
      </c>
      <c r="H141" s="7" t="s">
        <v>697</v>
      </c>
      <c r="I141" s="7" t="s">
        <v>696</v>
      </c>
      <c r="J141" s="61">
        <v>100</v>
      </c>
      <c r="K141" s="62" t="s">
        <v>695</v>
      </c>
      <c r="L141" s="61">
        <v>100</v>
      </c>
      <c r="M141" s="35"/>
      <c r="N141" s="61">
        <v>100</v>
      </c>
      <c r="O141" s="34"/>
      <c r="P141" s="61">
        <v>100</v>
      </c>
      <c r="Q141" s="34"/>
      <c r="R141" s="61">
        <v>100</v>
      </c>
      <c r="S141" s="34"/>
      <c r="T141" s="61">
        <v>100</v>
      </c>
      <c r="U141" s="34"/>
      <c r="V141" s="61">
        <v>100</v>
      </c>
      <c r="W141" s="24"/>
      <c r="X141" s="61">
        <v>100</v>
      </c>
      <c r="Y141" s="34"/>
    </row>
    <row r="142" spans="1:25" ht="180" x14ac:dyDescent="0.25">
      <c r="A142" s="4">
        <v>76</v>
      </c>
      <c r="B142" s="4"/>
      <c r="C142" s="4"/>
      <c r="D142" s="8" t="s">
        <v>694</v>
      </c>
      <c r="E142" s="8"/>
      <c r="F142" s="7" t="s">
        <v>693</v>
      </c>
      <c r="G142" s="7" t="s">
        <v>692</v>
      </c>
      <c r="H142" s="7" t="s">
        <v>691</v>
      </c>
      <c r="I142" s="7" t="s">
        <v>678</v>
      </c>
      <c r="J142" s="61">
        <v>0</v>
      </c>
      <c r="K142" s="62"/>
      <c r="L142" s="34">
        <v>0</v>
      </c>
      <c r="M142" s="35"/>
      <c r="N142" s="34">
        <v>0</v>
      </c>
      <c r="O142" s="34"/>
      <c r="P142" s="34">
        <v>0</v>
      </c>
      <c r="Q142" s="34"/>
      <c r="R142" s="34">
        <v>0</v>
      </c>
      <c r="S142" s="63"/>
      <c r="T142" s="99">
        <v>0</v>
      </c>
      <c r="U142" s="63"/>
      <c r="V142" s="57">
        <v>0</v>
      </c>
      <c r="W142" s="100"/>
      <c r="X142" s="57">
        <v>0</v>
      </c>
      <c r="Y142" s="98"/>
    </row>
    <row r="143" spans="1:25" ht="409.5" x14ac:dyDescent="0.25">
      <c r="A143" s="4">
        <v>77</v>
      </c>
      <c r="B143" s="4"/>
      <c r="C143" s="4"/>
      <c r="D143" s="8" t="s">
        <v>690</v>
      </c>
      <c r="E143" s="8"/>
      <c r="F143" s="7" t="s">
        <v>689</v>
      </c>
      <c r="G143" s="7" t="s">
        <v>688</v>
      </c>
      <c r="H143" s="7" t="s">
        <v>687</v>
      </c>
      <c r="I143" s="7" t="s">
        <v>678</v>
      </c>
      <c r="J143" s="34">
        <v>50</v>
      </c>
      <c r="K143" s="63" t="s">
        <v>686</v>
      </c>
      <c r="L143" s="34">
        <v>50</v>
      </c>
      <c r="M143" s="35"/>
      <c r="N143" s="34">
        <v>50</v>
      </c>
      <c r="O143" s="34"/>
      <c r="P143" s="34">
        <v>50</v>
      </c>
      <c r="Q143" s="34"/>
      <c r="R143" s="34">
        <v>50</v>
      </c>
      <c r="S143" s="63" t="s">
        <v>685</v>
      </c>
      <c r="T143" s="99">
        <v>50</v>
      </c>
      <c r="U143" s="63" t="s">
        <v>676</v>
      </c>
      <c r="V143" s="57">
        <v>50</v>
      </c>
      <c r="W143" s="24"/>
      <c r="X143" s="57">
        <v>50</v>
      </c>
      <c r="Y143" s="98"/>
    </row>
    <row r="144" spans="1:25" ht="357" x14ac:dyDescent="0.25">
      <c r="A144" s="4">
        <v>78</v>
      </c>
      <c r="B144" s="4"/>
      <c r="C144" s="4"/>
      <c r="D144" s="8" t="s">
        <v>684</v>
      </c>
      <c r="E144" s="8"/>
      <c r="F144" s="7" t="s">
        <v>683</v>
      </c>
      <c r="G144" s="7" t="s">
        <v>680</v>
      </c>
      <c r="H144" s="7" t="s">
        <v>679</v>
      </c>
      <c r="I144" s="7" t="s">
        <v>678</v>
      </c>
      <c r="J144" s="34">
        <v>0</v>
      </c>
      <c r="K144" s="63"/>
      <c r="L144" s="34">
        <v>0</v>
      </c>
      <c r="M144" s="35"/>
      <c r="N144" s="34">
        <v>0</v>
      </c>
      <c r="O144" s="34"/>
      <c r="P144" s="34">
        <v>0</v>
      </c>
      <c r="Q144" s="34"/>
      <c r="R144" s="34">
        <v>0</v>
      </c>
      <c r="S144" s="63" t="s">
        <v>677</v>
      </c>
      <c r="T144" s="99">
        <v>0</v>
      </c>
      <c r="U144" s="63" t="s">
        <v>676</v>
      </c>
      <c r="V144" s="57">
        <v>0</v>
      </c>
      <c r="W144" s="24"/>
      <c r="X144" s="57">
        <v>0</v>
      </c>
      <c r="Y144" s="98"/>
    </row>
    <row r="145" spans="1:25" ht="357" x14ac:dyDescent="0.25">
      <c r="A145" s="4">
        <v>79</v>
      </c>
      <c r="B145" s="4"/>
      <c r="C145" s="4"/>
      <c r="D145" s="8" t="s">
        <v>682</v>
      </c>
      <c r="E145" s="8"/>
      <c r="F145" s="7" t="s">
        <v>681</v>
      </c>
      <c r="G145" s="7" t="s">
        <v>680</v>
      </c>
      <c r="H145" s="7" t="s">
        <v>679</v>
      </c>
      <c r="I145" s="7" t="s">
        <v>678</v>
      </c>
      <c r="J145" s="34">
        <v>0</v>
      </c>
      <c r="K145" s="63"/>
      <c r="L145" s="34">
        <v>0</v>
      </c>
      <c r="M145" s="35"/>
      <c r="N145" s="34">
        <v>0</v>
      </c>
      <c r="O145" s="34"/>
      <c r="P145" s="34">
        <v>0</v>
      </c>
      <c r="Q145" s="34"/>
      <c r="R145" s="34">
        <v>0</v>
      </c>
      <c r="S145" s="63" t="s">
        <v>677</v>
      </c>
      <c r="T145" s="99">
        <v>0</v>
      </c>
      <c r="U145" s="63" t="s">
        <v>676</v>
      </c>
      <c r="V145" s="57">
        <v>0</v>
      </c>
      <c r="W145" s="24"/>
      <c r="X145" s="57">
        <v>0</v>
      </c>
      <c r="Y145" s="98"/>
    </row>
    <row r="146" spans="1:25" s="51" customFormat="1" ht="60" x14ac:dyDescent="0.25">
      <c r="A146" s="19"/>
      <c r="B146" s="20" t="s">
        <v>675</v>
      </c>
      <c r="C146" s="19"/>
      <c r="D146" s="19"/>
      <c r="E146" s="19"/>
      <c r="F146" s="19" t="s">
        <v>674</v>
      </c>
      <c r="G146" s="97"/>
      <c r="H146" s="97"/>
      <c r="I146" s="97"/>
      <c r="J146" s="60">
        <f>AVERAGE(J147,J152,J163,J172)</f>
        <v>50.81845238095238</v>
      </c>
      <c r="K146" s="59"/>
      <c r="L146" s="60">
        <f>AVERAGE(L147,L152,L163,L172)</f>
        <v>50.81845238095238</v>
      </c>
      <c r="M146" s="59"/>
      <c r="N146" s="60">
        <f>AVERAGE(N147,N152,N163,N172)</f>
        <v>53.199404761904759</v>
      </c>
      <c r="O146" s="59"/>
      <c r="P146" s="60">
        <f>AVERAGE(P147,P152,P163,P172)</f>
        <v>61.532738095238095</v>
      </c>
      <c r="Q146" s="59"/>
      <c r="R146" s="60">
        <f>AVERAGE(R147,R152,R163,R172)</f>
        <v>61.532738095238095</v>
      </c>
      <c r="S146" s="59"/>
      <c r="T146" s="60">
        <f>AVERAGE(T147,T152,T163,T172)</f>
        <v>61.532738095238095</v>
      </c>
      <c r="U146" s="59"/>
      <c r="V146" s="60">
        <f>AVERAGE(V147,V152,V163,V172)</f>
        <v>61.532738095238095</v>
      </c>
      <c r="W146" s="17"/>
      <c r="X146" s="60">
        <f>AVERAGE(X147,X152,X163,X172)</f>
        <v>61.532738095238095</v>
      </c>
      <c r="Y146" s="59"/>
    </row>
    <row r="147" spans="1:25" s="51" customFormat="1" ht="45" x14ac:dyDescent="0.25">
      <c r="A147" s="19"/>
      <c r="B147" s="19"/>
      <c r="C147" s="20" t="s">
        <v>673</v>
      </c>
      <c r="D147" s="19"/>
      <c r="E147" s="19"/>
      <c r="F147" s="19" t="s">
        <v>672</v>
      </c>
      <c r="G147" s="96"/>
      <c r="H147" s="96"/>
      <c r="I147" s="96"/>
      <c r="J147" s="60">
        <f>AVERAGE(J148:J151)</f>
        <v>37.5</v>
      </c>
      <c r="K147" s="59"/>
      <c r="L147" s="60">
        <f>AVERAGE(L148:L151)</f>
        <v>37.5</v>
      </c>
      <c r="M147" s="59"/>
      <c r="N147" s="60">
        <f>AVERAGE(N148:N151)</f>
        <v>37.5</v>
      </c>
      <c r="O147" s="59"/>
      <c r="P147" s="60">
        <f>AVERAGE(P148:P151)</f>
        <v>37.5</v>
      </c>
      <c r="Q147" s="59"/>
      <c r="R147" s="60">
        <f>AVERAGE(R148:R151)</f>
        <v>37.5</v>
      </c>
      <c r="S147" s="59"/>
      <c r="T147" s="60">
        <f>AVERAGE(T148:T151)</f>
        <v>37.5</v>
      </c>
      <c r="U147" s="59"/>
      <c r="V147" s="60">
        <f>AVERAGE(V148:V151)</f>
        <v>37.5</v>
      </c>
      <c r="W147" s="17"/>
      <c r="X147" s="60">
        <f>AVERAGE(X148:X151)</f>
        <v>37.5</v>
      </c>
      <c r="Y147" s="59"/>
    </row>
    <row r="148" spans="1:25" ht="165.75" x14ac:dyDescent="0.25">
      <c r="A148" s="4">
        <v>80</v>
      </c>
      <c r="B148" s="4"/>
      <c r="C148" s="4"/>
      <c r="D148" s="8" t="s">
        <v>671</v>
      </c>
      <c r="E148" s="8"/>
      <c r="F148" s="7" t="s">
        <v>670</v>
      </c>
      <c r="G148" s="7" t="s">
        <v>585</v>
      </c>
      <c r="H148" s="7" t="s">
        <v>586</v>
      </c>
      <c r="I148" s="7" t="s">
        <v>587</v>
      </c>
      <c r="J148" s="92">
        <v>50</v>
      </c>
      <c r="K148" s="63" t="s">
        <v>669</v>
      </c>
      <c r="L148" s="28">
        <v>50</v>
      </c>
      <c r="M148" s="30"/>
      <c r="N148" s="28">
        <v>50</v>
      </c>
      <c r="O148" s="29" t="s">
        <v>668</v>
      </c>
      <c r="P148" s="28">
        <v>50</v>
      </c>
      <c r="Q148" s="29"/>
      <c r="R148" s="28">
        <v>50</v>
      </c>
      <c r="S148" s="29"/>
      <c r="T148" s="28">
        <v>50</v>
      </c>
      <c r="U148" s="29" t="s">
        <v>667</v>
      </c>
      <c r="V148" s="29">
        <v>50</v>
      </c>
      <c r="W148" s="5"/>
      <c r="X148" s="29">
        <v>50</v>
      </c>
      <c r="Y148" s="72" t="s">
        <v>666</v>
      </c>
    </row>
    <row r="149" spans="1:25" ht="127.5" x14ac:dyDescent="0.25">
      <c r="A149" s="4">
        <v>81</v>
      </c>
      <c r="B149" s="4"/>
      <c r="C149" s="4"/>
      <c r="D149" s="8" t="s">
        <v>665</v>
      </c>
      <c r="E149" s="8"/>
      <c r="F149" s="7" t="s">
        <v>664</v>
      </c>
      <c r="G149" s="7" t="s">
        <v>663</v>
      </c>
      <c r="H149" s="7" t="s">
        <v>662</v>
      </c>
      <c r="I149" s="7" t="s">
        <v>661</v>
      </c>
      <c r="J149" s="92">
        <v>0</v>
      </c>
      <c r="K149" s="63" t="s">
        <v>660</v>
      </c>
      <c r="L149" s="92">
        <v>0</v>
      </c>
      <c r="M149" s="30"/>
      <c r="N149" s="92">
        <v>0</v>
      </c>
      <c r="O149" s="29" t="s">
        <v>659</v>
      </c>
      <c r="P149" s="92">
        <v>50</v>
      </c>
      <c r="Q149" s="29"/>
      <c r="R149" s="92">
        <v>50</v>
      </c>
      <c r="S149" s="29"/>
      <c r="T149" s="92">
        <v>50</v>
      </c>
      <c r="U149" s="29"/>
      <c r="V149" s="92">
        <v>50</v>
      </c>
      <c r="W149" s="5"/>
      <c r="X149" s="92">
        <v>50</v>
      </c>
      <c r="Y149" s="29"/>
    </row>
    <row r="150" spans="1:25" ht="165.75" x14ac:dyDescent="0.25">
      <c r="A150" s="4">
        <v>82</v>
      </c>
      <c r="B150" s="4"/>
      <c r="C150" s="4"/>
      <c r="D150" s="8" t="s">
        <v>658</v>
      </c>
      <c r="E150" s="8"/>
      <c r="F150" s="7" t="s">
        <v>657</v>
      </c>
      <c r="G150" s="7" t="s">
        <v>656</v>
      </c>
      <c r="H150" s="7" t="s">
        <v>655</v>
      </c>
      <c r="I150" s="7" t="s">
        <v>319</v>
      </c>
      <c r="J150" s="29">
        <v>50</v>
      </c>
      <c r="K150" s="72" t="s">
        <v>653</v>
      </c>
      <c r="L150" s="29">
        <v>50</v>
      </c>
      <c r="M150" s="30"/>
      <c r="N150" s="29">
        <v>50</v>
      </c>
      <c r="O150" s="29" t="s">
        <v>654</v>
      </c>
      <c r="P150" s="29">
        <v>50</v>
      </c>
      <c r="Q150" s="29"/>
      <c r="R150" s="29">
        <v>50</v>
      </c>
      <c r="S150" s="72" t="s">
        <v>653</v>
      </c>
      <c r="T150" s="29">
        <v>50</v>
      </c>
      <c r="U150" s="72" t="s">
        <v>652</v>
      </c>
      <c r="V150" s="29">
        <v>50</v>
      </c>
      <c r="W150" s="5"/>
      <c r="X150" s="29">
        <v>50</v>
      </c>
      <c r="Y150" s="29"/>
    </row>
    <row r="151" spans="1:25" ht="409.5" x14ac:dyDescent="0.25">
      <c r="A151" s="4">
        <v>83</v>
      </c>
      <c r="B151" s="4"/>
      <c r="C151" s="4"/>
      <c r="D151" s="8" t="s">
        <v>515</v>
      </c>
      <c r="E151" s="8"/>
      <c r="F151" s="7" t="s">
        <v>651</v>
      </c>
      <c r="G151" s="7" t="s">
        <v>513</v>
      </c>
      <c r="H151" s="7" t="s">
        <v>650</v>
      </c>
      <c r="I151" s="7" t="s">
        <v>649</v>
      </c>
      <c r="J151" s="29">
        <v>50</v>
      </c>
      <c r="K151" s="28"/>
      <c r="L151" s="29">
        <v>50</v>
      </c>
      <c r="M151" s="72"/>
      <c r="N151" s="29">
        <v>50</v>
      </c>
      <c r="O151" s="72" t="s">
        <v>648</v>
      </c>
      <c r="P151" s="29">
        <v>0</v>
      </c>
      <c r="Q151" s="29" t="s">
        <v>647</v>
      </c>
      <c r="R151" s="29">
        <v>0</v>
      </c>
      <c r="S151" s="72"/>
      <c r="T151" s="29">
        <v>0</v>
      </c>
      <c r="U151" s="72"/>
      <c r="V151" s="29">
        <v>0</v>
      </c>
      <c r="W151" s="5"/>
      <c r="X151" s="29">
        <v>0</v>
      </c>
      <c r="Y151" s="95"/>
    </row>
    <row r="152" spans="1:25" s="51" customFormat="1" ht="99.75" customHeight="1" x14ac:dyDescent="0.25">
      <c r="A152" s="19"/>
      <c r="B152" s="19"/>
      <c r="C152" s="20" t="s">
        <v>646</v>
      </c>
      <c r="D152" s="19"/>
      <c r="E152" s="54"/>
      <c r="F152" s="53" t="s">
        <v>645</v>
      </c>
      <c r="G152" s="52"/>
      <c r="H152" s="52"/>
      <c r="I152" s="52"/>
      <c r="J152" s="39">
        <f>AVERAGE(J153,J161:J162)</f>
        <v>9.5238095238095237</v>
      </c>
      <c r="K152" s="38"/>
      <c r="L152" s="39">
        <f>AVERAGE(L153,L161:L162)</f>
        <v>9.5238095238095237</v>
      </c>
      <c r="M152" s="43"/>
      <c r="N152" s="39">
        <f>AVERAGE(N153,N161:N162)</f>
        <v>19.047619047619047</v>
      </c>
      <c r="O152" s="42"/>
      <c r="P152" s="39">
        <f>AVERAGE(P153,P161:P162)</f>
        <v>52.38095238095238</v>
      </c>
      <c r="Q152" s="42"/>
      <c r="R152" s="39">
        <f>AVERAGE(R153,R161:R162)</f>
        <v>52.38095238095238</v>
      </c>
      <c r="S152" s="42"/>
      <c r="T152" s="39">
        <f>AVERAGE(T153,T161:T162)</f>
        <v>52.38095238095238</v>
      </c>
      <c r="U152" s="42"/>
      <c r="V152" s="39">
        <f>AVERAGE(V153,V161:V162)</f>
        <v>52.38095238095238</v>
      </c>
      <c r="W152" s="17"/>
      <c r="X152" s="39">
        <f>AVERAGE(X153,X161:X162)</f>
        <v>52.38095238095238</v>
      </c>
      <c r="Y152" s="42"/>
    </row>
    <row r="153" spans="1:25" s="64" customFormat="1" ht="99.75" customHeight="1" x14ac:dyDescent="0.25">
      <c r="A153" s="15">
        <v>84</v>
      </c>
      <c r="B153" s="15"/>
      <c r="C153" s="14"/>
      <c r="D153" s="69" t="s">
        <v>644</v>
      </c>
      <c r="E153" s="69"/>
      <c r="F153" s="21" t="s">
        <v>487</v>
      </c>
      <c r="G153" s="12"/>
      <c r="H153" s="12"/>
      <c r="I153" s="12"/>
      <c r="J153" s="66">
        <f>AVERAGE(J154:J160)</f>
        <v>28.571428571428573</v>
      </c>
      <c r="K153" s="68"/>
      <c r="L153" s="66">
        <f>AVERAGE(L154:L160)</f>
        <v>28.571428571428573</v>
      </c>
      <c r="M153" s="67"/>
      <c r="N153" s="66">
        <f>AVERAGE(N154:N160)</f>
        <v>57.142857142857146</v>
      </c>
      <c r="O153" s="65"/>
      <c r="P153" s="66">
        <f>AVERAGE(P154:P160)</f>
        <v>57.142857142857146</v>
      </c>
      <c r="Q153" s="65"/>
      <c r="R153" s="66">
        <f>AVERAGE(R154:R160)</f>
        <v>57.142857142857146</v>
      </c>
      <c r="S153" s="65"/>
      <c r="T153" s="66">
        <f>AVERAGE(T154:T160)</f>
        <v>57.142857142857146</v>
      </c>
      <c r="U153" s="65"/>
      <c r="V153" s="66">
        <f>AVERAGE(V154:V160)</f>
        <v>57.142857142857146</v>
      </c>
      <c r="W153" s="10"/>
      <c r="X153" s="66">
        <f>AVERAGE(X154:X160)</f>
        <v>57.142857142857146</v>
      </c>
      <c r="Y153" s="65"/>
    </row>
    <row r="154" spans="1:25" ht="409.5" x14ac:dyDescent="0.25">
      <c r="A154" s="4" t="s">
        <v>643</v>
      </c>
      <c r="B154" s="4"/>
      <c r="C154" s="4"/>
      <c r="D154" s="4"/>
      <c r="E154" s="8" t="s">
        <v>642</v>
      </c>
      <c r="F154" s="7" t="s">
        <v>641</v>
      </c>
      <c r="G154" s="7" t="s">
        <v>627</v>
      </c>
      <c r="H154" s="7" t="s">
        <v>640</v>
      </c>
      <c r="I154" s="7" t="s">
        <v>639</v>
      </c>
      <c r="J154" s="92">
        <v>0</v>
      </c>
      <c r="K154" s="63" t="s">
        <v>638</v>
      </c>
      <c r="L154" s="57">
        <v>0</v>
      </c>
      <c r="M154" s="63" t="s">
        <v>623</v>
      </c>
      <c r="N154" s="57">
        <v>50</v>
      </c>
      <c r="O154" s="57"/>
      <c r="P154" s="29">
        <v>50</v>
      </c>
      <c r="Q154" s="29"/>
      <c r="R154" s="29">
        <v>50</v>
      </c>
      <c r="S154" s="72"/>
      <c r="T154" s="29">
        <v>50</v>
      </c>
      <c r="U154" s="50"/>
      <c r="V154" s="29">
        <v>50</v>
      </c>
      <c r="W154" s="24"/>
      <c r="X154" s="29">
        <v>50</v>
      </c>
      <c r="Y154" s="28" t="s">
        <v>637</v>
      </c>
    </row>
    <row r="155" spans="1:25" ht="331.5" x14ac:dyDescent="0.25">
      <c r="A155" s="4" t="s">
        <v>636</v>
      </c>
      <c r="B155" s="4"/>
      <c r="C155" s="4"/>
      <c r="D155" s="4"/>
      <c r="E155" s="8" t="s">
        <v>635</v>
      </c>
      <c r="F155" s="7" t="s">
        <v>634</v>
      </c>
      <c r="G155" s="7" t="s">
        <v>633</v>
      </c>
      <c r="H155" s="7" t="s">
        <v>482</v>
      </c>
      <c r="I155" s="7" t="s">
        <v>632</v>
      </c>
      <c r="J155" s="92">
        <v>0</v>
      </c>
      <c r="K155" s="28"/>
      <c r="L155" s="57">
        <v>0</v>
      </c>
      <c r="M155" s="80" t="s">
        <v>631</v>
      </c>
      <c r="N155" s="29">
        <v>100</v>
      </c>
      <c r="O155" s="72" t="s">
        <v>459</v>
      </c>
      <c r="P155" s="29">
        <v>100</v>
      </c>
      <c r="Q155" s="29"/>
      <c r="R155" s="29">
        <v>100</v>
      </c>
      <c r="T155" s="29">
        <v>100</v>
      </c>
      <c r="U155" s="50"/>
      <c r="V155" s="29">
        <v>100</v>
      </c>
      <c r="W155" s="24"/>
      <c r="X155" s="29">
        <v>100</v>
      </c>
      <c r="Y155" s="72" t="s">
        <v>459</v>
      </c>
    </row>
    <row r="156" spans="1:25" ht="285" x14ac:dyDescent="0.25">
      <c r="A156" s="4" t="s">
        <v>630</v>
      </c>
      <c r="B156" s="4"/>
      <c r="C156" s="4"/>
      <c r="D156" s="4"/>
      <c r="E156" s="8" t="s">
        <v>629</v>
      </c>
      <c r="F156" s="7" t="s">
        <v>628</v>
      </c>
      <c r="G156" s="7" t="s">
        <v>627</v>
      </c>
      <c r="H156" s="7" t="s">
        <v>626</v>
      </c>
      <c r="I156" s="7" t="s">
        <v>625</v>
      </c>
      <c r="J156" s="92">
        <v>0</v>
      </c>
      <c r="K156" s="28" t="s">
        <v>624</v>
      </c>
      <c r="L156" s="57">
        <v>0</v>
      </c>
      <c r="M156" s="63" t="s">
        <v>623</v>
      </c>
      <c r="N156" s="29">
        <v>50</v>
      </c>
      <c r="O156" s="57"/>
      <c r="P156" s="29">
        <v>50</v>
      </c>
      <c r="R156" s="57">
        <v>50</v>
      </c>
      <c r="T156" s="57">
        <v>50</v>
      </c>
      <c r="V156" s="57">
        <v>50</v>
      </c>
      <c r="W156" s="24"/>
      <c r="X156" s="57">
        <v>50</v>
      </c>
      <c r="Y156" s="57" t="s">
        <v>622</v>
      </c>
    </row>
    <row r="157" spans="1:25" ht="165.75" x14ac:dyDescent="0.25">
      <c r="A157" s="4" t="s">
        <v>621</v>
      </c>
      <c r="B157" s="4"/>
      <c r="C157" s="4"/>
      <c r="D157" s="4"/>
      <c r="E157" s="8" t="s">
        <v>620</v>
      </c>
      <c r="F157" s="7" t="s">
        <v>619</v>
      </c>
      <c r="G157" s="7" t="s">
        <v>455</v>
      </c>
      <c r="H157" s="7" t="s">
        <v>454</v>
      </c>
      <c r="I157" s="7" t="s">
        <v>219</v>
      </c>
      <c r="J157" s="29">
        <v>50</v>
      </c>
      <c r="K157" s="72" t="s">
        <v>618</v>
      </c>
      <c r="L157" s="29">
        <v>50</v>
      </c>
      <c r="M157" s="72" t="s">
        <v>618</v>
      </c>
      <c r="N157" s="29">
        <v>50</v>
      </c>
      <c r="O157" s="29"/>
      <c r="P157" s="29">
        <v>50</v>
      </c>
      <c r="Q157" s="29"/>
      <c r="R157" s="57">
        <v>50</v>
      </c>
      <c r="T157" s="57">
        <v>50</v>
      </c>
      <c r="U157" s="94"/>
      <c r="V157" s="57">
        <v>50</v>
      </c>
      <c r="W157" s="24"/>
      <c r="X157" s="57">
        <v>50</v>
      </c>
      <c r="Y157" s="29" t="s">
        <v>452</v>
      </c>
    </row>
    <row r="158" spans="1:25" ht="75" x14ac:dyDescent="0.25">
      <c r="A158" s="4" t="s">
        <v>617</v>
      </c>
      <c r="B158" s="4"/>
      <c r="C158" s="4"/>
      <c r="D158" s="4"/>
      <c r="E158" s="8" t="s">
        <v>616</v>
      </c>
      <c r="F158" s="7" t="s">
        <v>449</v>
      </c>
      <c r="G158" s="7" t="s">
        <v>448</v>
      </c>
      <c r="H158" s="7" t="s">
        <v>447</v>
      </c>
      <c r="I158" s="7" t="s">
        <v>446</v>
      </c>
      <c r="J158" s="57">
        <v>0</v>
      </c>
      <c r="K158" s="50" t="s">
        <v>615</v>
      </c>
      <c r="L158" s="57">
        <v>0</v>
      </c>
      <c r="M158" s="30"/>
      <c r="N158" s="57">
        <v>0</v>
      </c>
      <c r="O158" s="50"/>
      <c r="P158" s="57">
        <v>0</v>
      </c>
      <c r="Q158" s="29"/>
      <c r="R158" s="57">
        <v>0</v>
      </c>
      <c r="S158" s="50"/>
      <c r="T158" s="57">
        <v>0</v>
      </c>
      <c r="U158" s="94"/>
      <c r="V158" s="57">
        <v>0</v>
      </c>
      <c r="W158" s="5"/>
      <c r="X158" s="57">
        <v>0</v>
      </c>
      <c r="Y158" s="29"/>
    </row>
    <row r="159" spans="1:25" ht="90" x14ac:dyDescent="0.25">
      <c r="A159" s="4" t="s">
        <v>614</v>
      </c>
      <c r="B159" s="4"/>
      <c r="C159" s="4"/>
      <c r="D159" s="4"/>
      <c r="E159" s="8" t="s">
        <v>613</v>
      </c>
      <c r="F159" s="7" t="s">
        <v>612</v>
      </c>
      <c r="G159" s="7" t="s">
        <v>235</v>
      </c>
      <c r="H159" s="7" t="s">
        <v>272</v>
      </c>
      <c r="I159" s="7" t="s">
        <v>442</v>
      </c>
      <c r="J159" s="57">
        <v>100</v>
      </c>
      <c r="K159" s="63" t="s">
        <v>441</v>
      </c>
      <c r="L159" s="57">
        <v>100</v>
      </c>
      <c r="M159" s="30"/>
      <c r="N159" s="57">
        <v>100</v>
      </c>
      <c r="O159" s="63"/>
      <c r="P159" s="57">
        <v>100</v>
      </c>
      <c r="Q159" s="29"/>
      <c r="R159" s="57">
        <v>100</v>
      </c>
      <c r="S159" s="63"/>
      <c r="T159" s="57">
        <v>100</v>
      </c>
      <c r="U159" s="94"/>
      <c r="V159" s="57">
        <v>100</v>
      </c>
      <c r="W159" s="24"/>
      <c r="X159" s="57">
        <v>100</v>
      </c>
      <c r="Y159" s="29"/>
    </row>
    <row r="160" spans="1:25" ht="45" x14ac:dyDescent="0.25">
      <c r="A160" s="4" t="s">
        <v>611</v>
      </c>
      <c r="B160" s="4"/>
      <c r="C160" s="4"/>
      <c r="D160" s="4"/>
      <c r="E160" s="8" t="s">
        <v>610</v>
      </c>
      <c r="F160" s="7" t="s">
        <v>438</v>
      </c>
      <c r="G160" s="7" t="s">
        <v>437</v>
      </c>
      <c r="H160" s="7" t="s">
        <v>436</v>
      </c>
      <c r="I160" s="7" t="s">
        <v>435</v>
      </c>
      <c r="J160" s="57">
        <v>50</v>
      </c>
      <c r="K160" s="50" t="s">
        <v>469</v>
      </c>
      <c r="L160" s="57">
        <v>50</v>
      </c>
      <c r="M160" s="30"/>
      <c r="N160" s="57">
        <v>50</v>
      </c>
      <c r="O160" s="50"/>
      <c r="P160" s="57">
        <v>50</v>
      </c>
      <c r="Q160" s="29"/>
      <c r="R160" s="57">
        <v>50</v>
      </c>
      <c r="S160" s="50"/>
      <c r="T160" s="57">
        <v>50</v>
      </c>
      <c r="U160" s="50"/>
      <c r="V160" s="57">
        <v>50</v>
      </c>
      <c r="W160" s="24"/>
      <c r="X160" s="57">
        <v>50</v>
      </c>
      <c r="Y160" s="29"/>
    </row>
    <row r="161" spans="1:25" ht="409.5" x14ac:dyDescent="0.25">
      <c r="A161" s="4">
        <v>85</v>
      </c>
      <c r="B161" s="4"/>
      <c r="C161" s="4"/>
      <c r="D161" s="8" t="s">
        <v>609</v>
      </c>
      <c r="E161" s="8"/>
      <c r="F161" s="7" t="s">
        <v>608</v>
      </c>
      <c r="G161" s="7" t="s">
        <v>607</v>
      </c>
      <c r="H161" s="7" t="s">
        <v>606</v>
      </c>
      <c r="I161" s="7" t="s">
        <v>605</v>
      </c>
      <c r="J161" s="92">
        <v>0</v>
      </c>
      <c r="K161" s="72" t="s">
        <v>604</v>
      </c>
      <c r="L161" s="29">
        <v>0</v>
      </c>
      <c r="M161" s="30"/>
      <c r="N161" s="29">
        <v>0</v>
      </c>
      <c r="O161" s="72" t="s">
        <v>603</v>
      </c>
      <c r="P161" s="29">
        <v>100</v>
      </c>
      <c r="Q161" s="29"/>
      <c r="R161" s="29">
        <v>100</v>
      </c>
      <c r="S161" s="28"/>
      <c r="T161" s="28">
        <v>100</v>
      </c>
      <c r="U161" s="50" t="s">
        <v>602</v>
      </c>
      <c r="V161" s="90">
        <v>100</v>
      </c>
      <c r="W161" s="5"/>
      <c r="X161" s="90">
        <v>100</v>
      </c>
      <c r="Y161" s="90" t="s">
        <v>601</v>
      </c>
    </row>
    <row r="162" spans="1:25" ht="153.75" x14ac:dyDescent="0.25">
      <c r="A162" s="4">
        <v>86</v>
      </c>
      <c r="B162" s="4"/>
      <c r="C162" s="4"/>
      <c r="D162" s="8" t="s">
        <v>415</v>
      </c>
      <c r="E162" s="8"/>
      <c r="F162" s="7" t="s">
        <v>600</v>
      </c>
      <c r="G162" s="7" t="s">
        <v>413</v>
      </c>
      <c r="H162" s="7" t="s">
        <v>599</v>
      </c>
      <c r="I162" s="7" t="s">
        <v>598</v>
      </c>
      <c r="J162" s="92">
        <v>0</v>
      </c>
      <c r="K162" s="28" t="s">
        <v>597</v>
      </c>
      <c r="L162" s="92">
        <v>0</v>
      </c>
      <c r="M162" s="30"/>
      <c r="N162" s="92">
        <v>0</v>
      </c>
      <c r="O162" s="29"/>
      <c r="P162" s="92">
        <v>0</v>
      </c>
      <c r="Q162" s="29"/>
      <c r="R162" s="92">
        <v>0</v>
      </c>
      <c r="S162" s="29" t="s">
        <v>596</v>
      </c>
      <c r="T162" s="92">
        <v>0</v>
      </c>
      <c r="U162" s="93" t="s">
        <v>595</v>
      </c>
      <c r="V162" s="92">
        <v>0</v>
      </c>
      <c r="W162" s="5"/>
      <c r="X162" s="92">
        <v>0</v>
      </c>
      <c r="Y162" s="29" t="s">
        <v>594</v>
      </c>
    </row>
    <row r="163" spans="1:25" s="51" customFormat="1" ht="95.25" customHeight="1" x14ac:dyDescent="0.25">
      <c r="A163" s="19"/>
      <c r="B163" s="19"/>
      <c r="C163" s="20" t="s">
        <v>593</v>
      </c>
      <c r="D163" s="19"/>
      <c r="E163" s="54"/>
      <c r="F163" s="53" t="s">
        <v>592</v>
      </c>
      <c r="G163" s="52"/>
      <c r="H163" s="52"/>
      <c r="I163" s="52"/>
      <c r="J163" s="39">
        <f>AVERAGE(J164:J171)</f>
        <v>56.25</v>
      </c>
      <c r="K163" s="38"/>
      <c r="L163" s="39">
        <f>AVERAGE(L164:L171)</f>
        <v>56.25</v>
      </c>
      <c r="M163" s="43"/>
      <c r="N163" s="39">
        <f>AVERAGE(N164:N171)</f>
        <v>56.25</v>
      </c>
      <c r="O163" s="42"/>
      <c r="P163" s="39">
        <f>AVERAGE(P164:P171)</f>
        <v>56.25</v>
      </c>
      <c r="Q163" s="42"/>
      <c r="R163" s="39">
        <f>AVERAGE(R164:R171)</f>
        <v>56.25</v>
      </c>
      <c r="S163" s="42"/>
      <c r="T163" s="39">
        <f>AVERAGE(T164:T171)</f>
        <v>56.25</v>
      </c>
      <c r="U163" s="42"/>
      <c r="V163" s="39">
        <f>AVERAGE(V164:V171)</f>
        <v>56.25</v>
      </c>
      <c r="W163" s="17"/>
      <c r="X163" s="39">
        <f>AVERAGE(X164:X171)</f>
        <v>56.25</v>
      </c>
      <c r="Y163" s="42"/>
    </row>
    <row r="164" spans="1:25" ht="45" x14ac:dyDescent="0.25">
      <c r="A164" s="4">
        <v>87</v>
      </c>
      <c r="B164" s="4"/>
      <c r="C164" s="4"/>
      <c r="D164" s="8" t="s">
        <v>591</v>
      </c>
      <c r="E164" s="8"/>
      <c r="F164" s="7" t="s">
        <v>404</v>
      </c>
      <c r="G164" s="7" t="s">
        <v>590</v>
      </c>
      <c r="H164" s="7" t="s">
        <v>402</v>
      </c>
      <c r="I164" s="7" t="s">
        <v>401</v>
      </c>
      <c r="J164" s="92">
        <v>0</v>
      </c>
      <c r="K164" s="29"/>
      <c r="L164" s="29">
        <v>0</v>
      </c>
      <c r="M164" s="30"/>
      <c r="N164" s="29">
        <v>0</v>
      </c>
      <c r="O164" s="29"/>
      <c r="P164" s="29">
        <v>0</v>
      </c>
      <c r="Q164" s="29"/>
      <c r="R164" s="29">
        <v>0</v>
      </c>
      <c r="S164" s="28"/>
      <c r="T164" s="28">
        <v>0</v>
      </c>
      <c r="U164" s="93"/>
      <c r="V164" s="29">
        <v>0</v>
      </c>
      <c r="W164" s="5"/>
      <c r="X164" s="29">
        <v>0</v>
      </c>
      <c r="Y164" s="29"/>
    </row>
    <row r="165" spans="1:25" ht="153" x14ac:dyDescent="0.25">
      <c r="A165" s="4">
        <v>88</v>
      </c>
      <c r="B165" s="4"/>
      <c r="C165" s="4"/>
      <c r="D165" s="8" t="s">
        <v>589</v>
      </c>
      <c r="E165" s="8"/>
      <c r="F165" s="7" t="s">
        <v>588</v>
      </c>
      <c r="G165" s="7" t="s">
        <v>587</v>
      </c>
      <c r="H165" s="7" t="s">
        <v>586</v>
      </c>
      <c r="I165" s="7" t="s">
        <v>585</v>
      </c>
      <c r="J165" s="92">
        <v>100</v>
      </c>
      <c r="K165" s="28" t="s">
        <v>584</v>
      </c>
      <c r="L165" s="92">
        <v>100</v>
      </c>
      <c r="M165" s="30"/>
      <c r="N165" s="92">
        <v>100</v>
      </c>
      <c r="O165" s="29"/>
      <c r="P165" s="92">
        <v>100</v>
      </c>
      <c r="Q165" s="29"/>
      <c r="R165" s="92">
        <v>100</v>
      </c>
      <c r="S165" s="28"/>
      <c r="T165" s="28">
        <v>100</v>
      </c>
      <c r="U165" s="72" t="s">
        <v>583</v>
      </c>
      <c r="V165" s="62">
        <v>100</v>
      </c>
      <c r="W165" s="5"/>
      <c r="X165" s="62">
        <v>100</v>
      </c>
      <c r="Y165" s="29"/>
    </row>
    <row r="166" spans="1:25" ht="210" x14ac:dyDescent="0.25">
      <c r="A166" s="4">
        <v>89</v>
      </c>
      <c r="B166" s="4"/>
      <c r="C166" s="4"/>
      <c r="D166" s="8" t="s">
        <v>582</v>
      </c>
      <c r="E166" s="8"/>
      <c r="F166" s="7" t="s">
        <v>582</v>
      </c>
      <c r="G166" s="7" t="s">
        <v>581</v>
      </c>
      <c r="H166" s="7" t="s">
        <v>580</v>
      </c>
      <c r="I166" s="7" t="s">
        <v>579</v>
      </c>
      <c r="J166" s="92">
        <v>100</v>
      </c>
      <c r="K166" s="28" t="s">
        <v>578</v>
      </c>
      <c r="L166" s="92">
        <v>100</v>
      </c>
      <c r="M166" s="30"/>
      <c r="N166" s="92">
        <v>100</v>
      </c>
      <c r="O166" s="29"/>
      <c r="P166" s="92">
        <v>100</v>
      </c>
      <c r="Q166" s="29"/>
      <c r="R166" s="92">
        <v>100</v>
      </c>
      <c r="S166" s="50"/>
      <c r="T166" s="92">
        <v>100</v>
      </c>
      <c r="U166" s="28" t="s">
        <v>577</v>
      </c>
      <c r="V166" s="92">
        <v>100</v>
      </c>
      <c r="W166" s="70"/>
      <c r="X166" s="92">
        <v>100</v>
      </c>
      <c r="Y166" s="57"/>
    </row>
    <row r="167" spans="1:25" ht="90" x14ac:dyDescent="0.25">
      <c r="A167" s="4">
        <v>90</v>
      </c>
      <c r="B167" s="4"/>
      <c r="C167" s="4"/>
      <c r="D167" s="8" t="s">
        <v>576</v>
      </c>
      <c r="E167" s="8"/>
      <c r="F167" s="7" t="s">
        <v>575</v>
      </c>
      <c r="G167" s="7" t="s">
        <v>574</v>
      </c>
      <c r="H167" s="7" t="s">
        <v>573</v>
      </c>
      <c r="I167" s="7" t="s">
        <v>572</v>
      </c>
      <c r="J167" s="62">
        <v>50</v>
      </c>
      <c r="K167" s="63" t="s">
        <v>571</v>
      </c>
      <c r="L167" s="62">
        <v>50</v>
      </c>
      <c r="M167" s="30"/>
      <c r="N167" s="62">
        <v>50</v>
      </c>
      <c r="O167" s="29"/>
      <c r="P167" s="62">
        <v>50</v>
      </c>
      <c r="Q167" s="29"/>
      <c r="R167" s="62">
        <v>50</v>
      </c>
      <c r="S167" s="28"/>
      <c r="T167" s="62">
        <v>50</v>
      </c>
      <c r="U167" s="28" t="s">
        <v>570</v>
      </c>
      <c r="V167" s="62">
        <v>50</v>
      </c>
      <c r="W167" s="5"/>
      <c r="X167" s="62">
        <v>50</v>
      </c>
      <c r="Y167" s="62" t="s">
        <v>569</v>
      </c>
    </row>
    <row r="168" spans="1:25" ht="255" x14ac:dyDescent="0.25">
      <c r="A168" s="4">
        <v>91</v>
      </c>
      <c r="B168" s="4"/>
      <c r="C168" s="4"/>
      <c r="D168" s="8" t="s">
        <v>568</v>
      </c>
      <c r="E168" s="8"/>
      <c r="F168" s="7" t="s">
        <v>567</v>
      </c>
      <c r="G168" s="7" t="s">
        <v>566</v>
      </c>
      <c r="H168" s="7" t="s">
        <v>565</v>
      </c>
      <c r="I168" s="7" t="s">
        <v>564</v>
      </c>
      <c r="J168" s="91">
        <v>50</v>
      </c>
      <c r="K168" s="63" t="s">
        <v>563</v>
      </c>
      <c r="L168" s="91">
        <v>50</v>
      </c>
      <c r="M168" s="30"/>
      <c r="N168" s="91">
        <v>50</v>
      </c>
      <c r="O168" s="29"/>
      <c r="P168" s="91">
        <v>50</v>
      </c>
      <c r="Q168" s="29"/>
      <c r="R168" s="91">
        <v>50</v>
      </c>
      <c r="S168" s="29"/>
      <c r="T168" s="91">
        <v>50</v>
      </c>
      <c r="U168" s="29"/>
      <c r="V168" s="91">
        <v>50</v>
      </c>
      <c r="W168" s="5"/>
      <c r="X168" s="91">
        <v>50</v>
      </c>
      <c r="Y168" s="63" t="s">
        <v>562</v>
      </c>
    </row>
    <row r="169" spans="1:25" ht="180" x14ac:dyDescent="0.25">
      <c r="A169" s="4">
        <v>92</v>
      </c>
      <c r="B169" s="4"/>
      <c r="C169" s="4"/>
      <c r="D169" s="8" t="s">
        <v>561</v>
      </c>
      <c r="E169" s="8"/>
      <c r="F169" s="7" t="s">
        <v>560</v>
      </c>
      <c r="G169" s="7" t="s">
        <v>559</v>
      </c>
      <c r="H169" s="7" t="s">
        <v>558</v>
      </c>
      <c r="I169" s="7" t="s">
        <v>557</v>
      </c>
      <c r="J169" s="29">
        <v>50</v>
      </c>
      <c r="K169" s="72" t="s">
        <v>556</v>
      </c>
      <c r="L169" s="29">
        <v>50</v>
      </c>
      <c r="M169" s="30"/>
      <c r="N169" s="29">
        <v>50</v>
      </c>
      <c r="O169" s="29"/>
      <c r="P169" s="29">
        <v>50</v>
      </c>
      <c r="Q169" s="29"/>
      <c r="R169" s="29">
        <v>50</v>
      </c>
      <c r="S169" s="29"/>
      <c r="T169" s="29">
        <v>50</v>
      </c>
      <c r="U169" s="29"/>
      <c r="V169" s="29">
        <v>50</v>
      </c>
      <c r="W169" s="5"/>
      <c r="X169" s="29">
        <v>50</v>
      </c>
      <c r="Y169" s="29"/>
    </row>
    <row r="170" spans="1:25" ht="120" x14ac:dyDescent="0.25">
      <c r="A170" s="4">
        <v>93</v>
      </c>
      <c r="B170" s="4"/>
      <c r="C170" s="4"/>
      <c r="D170" s="8" t="s">
        <v>555</v>
      </c>
      <c r="E170" s="8"/>
      <c r="F170" s="7" t="s">
        <v>554</v>
      </c>
      <c r="G170" s="7" t="s">
        <v>553</v>
      </c>
      <c r="H170" s="7" t="s">
        <v>552</v>
      </c>
      <c r="I170" s="7" t="s">
        <v>277</v>
      </c>
      <c r="J170" s="29">
        <v>0</v>
      </c>
      <c r="K170" s="28" t="s">
        <v>551</v>
      </c>
      <c r="L170" s="29">
        <v>0</v>
      </c>
      <c r="M170" s="30"/>
      <c r="N170" s="29">
        <v>0</v>
      </c>
      <c r="O170" s="29"/>
      <c r="P170" s="29">
        <v>0</v>
      </c>
      <c r="Q170" s="29"/>
      <c r="R170" s="29">
        <v>0</v>
      </c>
      <c r="S170" s="29"/>
      <c r="T170" s="29">
        <v>0</v>
      </c>
      <c r="U170" s="29"/>
      <c r="V170" s="29">
        <v>0</v>
      </c>
      <c r="W170" s="5"/>
      <c r="X170" s="29">
        <v>0</v>
      </c>
      <c r="Y170" s="28"/>
    </row>
    <row r="171" spans="1:25" ht="120" x14ac:dyDescent="0.25">
      <c r="A171" s="4">
        <v>94</v>
      </c>
      <c r="B171" s="4"/>
      <c r="C171" s="4"/>
      <c r="D171" s="8" t="s">
        <v>391</v>
      </c>
      <c r="E171" s="8"/>
      <c r="F171" s="7" t="s">
        <v>550</v>
      </c>
      <c r="G171" s="7" t="s">
        <v>549</v>
      </c>
      <c r="H171" s="7" t="s">
        <v>388</v>
      </c>
      <c r="I171" s="7" t="s">
        <v>387</v>
      </c>
      <c r="J171" s="29">
        <v>100</v>
      </c>
      <c r="K171" s="28" t="s">
        <v>548</v>
      </c>
      <c r="L171" s="29">
        <v>100</v>
      </c>
      <c r="M171" s="30"/>
      <c r="N171" s="29">
        <v>100</v>
      </c>
      <c r="O171" s="29"/>
      <c r="P171" s="29">
        <v>100</v>
      </c>
      <c r="Q171" s="29"/>
      <c r="R171" s="29">
        <v>100</v>
      </c>
      <c r="S171" s="29"/>
      <c r="T171" s="29">
        <v>100</v>
      </c>
      <c r="U171" s="29"/>
      <c r="V171" s="29">
        <v>100</v>
      </c>
      <c r="W171" s="5"/>
      <c r="X171" s="29">
        <v>100</v>
      </c>
      <c r="Y171" s="29"/>
    </row>
    <row r="172" spans="1:25" s="51" customFormat="1" ht="90" customHeight="1" x14ac:dyDescent="0.25">
      <c r="A172" s="19"/>
      <c r="B172" s="19"/>
      <c r="C172" s="20" t="s">
        <v>547</v>
      </c>
      <c r="D172" s="19"/>
      <c r="E172" s="54"/>
      <c r="F172" s="53" t="s">
        <v>546</v>
      </c>
      <c r="G172" s="52"/>
      <c r="H172" s="52"/>
      <c r="I172" s="52"/>
      <c r="J172" s="39">
        <f>AVERAGE(J173:J175)</f>
        <v>100</v>
      </c>
      <c r="K172" s="38"/>
      <c r="L172" s="39">
        <f>AVERAGE(L173:L175)</f>
        <v>100</v>
      </c>
      <c r="M172" s="43"/>
      <c r="N172" s="39">
        <f>AVERAGE(N173:N175)</f>
        <v>100</v>
      </c>
      <c r="O172" s="42"/>
      <c r="P172" s="39">
        <f>AVERAGE(P173:P175)</f>
        <v>100</v>
      </c>
      <c r="Q172" s="42"/>
      <c r="R172" s="39">
        <f>AVERAGE(R173:R175)</f>
        <v>100</v>
      </c>
      <c r="S172" s="42"/>
      <c r="T172" s="39">
        <f>AVERAGE(T173:T175)</f>
        <v>100</v>
      </c>
      <c r="U172" s="42"/>
      <c r="V172" s="39">
        <f>AVERAGE(V173:V175)</f>
        <v>100</v>
      </c>
      <c r="W172" s="17"/>
      <c r="X172" s="39">
        <f>AVERAGE(X173:X175)</f>
        <v>100</v>
      </c>
      <c r="Y172" s="42"/>
    </row>
    <row r="173" spans="1:25" ht="75" x14ac:dyDescent="0.25">
      <c r="A173" s="4">
        <v>95</v>
      </c>
      <c r="B173" s="4"/>
      <c r="C173" s="4"/>
      <c r="D173" s="8" t="s">
        <v>545</v>
      </c>
      <c r="E173" s="8"/>
      <c r="F173" s="7" t="s">
        <v>544</v>
      </c>
      <c r="G173" s="7" t="s">
        <v>543</v>
      </c>
      <c r="H173" s="7" t="s">
        <v>542</v>
      </c>
      <c r="I173" s="7" t="s">
        <v>534</v>
      </c>
      <c r="J173" s="61">
        <v>100</v>
      </c>
      <c r="K173" s="62"/>
      <c r="L173" s="61">
        <v>100</v>
      </c>
      <c r="M173" s="35"/>
      <c r="N173" s="61">
        <v>100</v>
      </c>
      <c r="O173" s="34"/>
      <c r="P173" s="61">
        <v>100</v>
      </c>
      <c r="Q173" s="34"/>
      <c r="R173" s="61">
        <v>100</v>
      </c>
      <c r="S173" s="34"/>
      <c r="T173" s="61">
        <v>100</v>
      </c>
      <c r="U173" s="34"/>
      <c r="V173" s="61">
        <v>100</v>
      </c>
      <c r="W173" s="24"/>
      <c r="X173" s="61">
        <v>100</v>
      </c>
      <c r="Y173" s="34"/>
    </row>
    <row r="174" spans="1:25" ht="157.5" x14ac:dyDescent="0.25">
      <c r="A174" s="4">
        <v>96</v>
      </c>
      <c r="B174" s="4"/>
      <c r="C174" s="4"/>
      <c r="D174" s="8" t="s">
        <v>541</v>
      </c>
      <c r="E174" s="8"/>
      <c r="F174" s="7" t="s">
        <v>540</v>
      </c>
      <c r="G174" s="7" t="s">
        <v>536</v>
      </c>
      <c r="H174" s="7" t="s">
        <v>535</v>
      </c>
      <c r="I174" s="7" t="s">
        <v>534</v>
      </c>
      <c r="J174" s="61">
        <v>100</v>
      </c>
      <c r="K174" s="62" t="s">
        <v>539</v>
      </c>
      <c r="L174" s="61">
        <v>100</v>
      </c>
      <c r="M174" s="35"/>
      <c r="N174" s="61">
        <v>100</v>
      </c>
      <c r="O174" s="34"/>
      <c r="P174" s="61">
        <v>100</v>
      </c>
      <c r="Q174" s="34"/>
      <c r="R174" s="61">
        <v>100</v>
      </c>
      <c r="S174" s="34"/>
      <c r="T174" s="61">
        <v>100</v>
      </c>
      <c r="U174" s="90" t="s">
        <v>533</v>
      </c>
      <c r="V174" s="61">
        <v>100</v>
      </c>
      <c r="W174" s="24"/>
      <c r="X174" s="61">
        <v>100</v>
      </c>
      <c r="Y174" s="34"/>
    </row>
    <row r="175" spans="1:25" ht="157.5" x14ac:dyDescent="0.25">
      <c r="A175" s="4">
        <v>97</v>
      </c>
      <c r="B175" s="4"/>
      <c r="C175" s="4"/>
      <c r="D175" s="8" t="s">
        <v>538</v>
      </c>
      <c r="E175" s="8"/>
      <c r="F175" s="7" t="s">
        <v>537</v>
      </c>
      <c r="G175" s="7" t="s">
        <v>536</v>
      </c>
      <c r="H175" s="7" t="s">
        <v>535</v>
      </c>
      <c r="I175" s="7" t="s">
        <v>534</v>
      </c>
      <c r="J175" s="61">
        <v>100</v>
      </c>
      <c r="K175" s="7"/>
      <c r="L175" s="61">
        <v>100</v>
      </c>
      <c r="M175" s="35"/>
      <c r="N175" s="61">
        <v>100</v>
      </c>
      <c r="O175" s="34"/>
      <c r="P175" s="61">
        <v>100</v>
      </c>
      <c r="Q175" s="34"/>
      <c r="R175" s="61">
        <v>100</v>
      </c>
      <c r="S175" s="34"/>
      <c r="T175" s="61">
        <v>100</v>
      </c>
      <c r="U175" s="90" t="s">
        <v>533</v>
      </c>
      <c r="V175" s="61">
        <v>100</v>
      </c>
      <c r="W175" s="24"/>
      <c r="X175" s="61">
        <v>100</v>
      </c>
      <c r="Y175" s="34"/>
    </row>
    <row r="176" spans="1:25" s="51" customFormat="1" ht="130.5" customHeight="1" x14ac:dyDescent="0.25">
      <c r="A176" s="19"/>
      <c r="B176" s="20" t="s">
        <v>532</v>
      </c>
      <c r="C176" s="19"/>
      <c r="D176" s="19"/>
      <c r="E176" s="19"/>
      <c r="F176" s="19" t="s">
        <v>531</v>
      </c>
      <c r="G176" s="19"/>
      <c r="H176" s="19"/>
      <c r="I176" s="19"/>
      <c r="J176" s="39">
        <f>AVERAGE(J177,J186,J203,J212)</f>
        <v>59.791666666666671</v>
      </c>
      <c r="K176" s="89"/>
      <c r="L176" s="39">
        <f>AVERAGE(L177,L186,L203,L212)</f>
        <v>59.791666666666671</v>
      </c>
      <c r="M176" s="43"/>
      <c r="N176" s="39">
        <f>AVERAGE(N177,N186,N203,N212)</f>
        <v>61.875</v>
      </c>
      <c r="O176" s="42"/>
      <c r="P176" s="39">
        <f>AVERAGE(P177,P186,P203,P212)</f>
        <v>61.875</v>
      </c>
      <c r="Q176" s="42"/>
      <c r="R176" s="39">
        <f>AVERAGE(R177,R186,R203,R212)</f>
        <v>61.875</v>
      </c>
      <c r="S176" s="42"/>
      <c r="T176" s="39">
        <f>AVERAGE(T177,T186,T203,T212)</f>
        <v>61.875</v>
      </c>
      <c r="U176" s="42"/>
      <c r="V176" s="39">
        <f>AVERAGE(V177,V186,V203,V212)</f>
        <v>61.875</v>
      </c>
      <c r="W176" s="17"/>
      <c r="X176" s="39">
        <f>AVERAGE(X177,X186,X203,X212)</f>
        <v>61.875</v>
      </c>
      <c r="Y176" s="42"/>
    </row>
    <row r="177" spans="1:25" s="51" customFormat="1" ht="60" x14ac:dyDescent="0.25">
      <c r="A177" s="19"/>
      <c r="B177" s="19"/>
      <c r="C177" s="20" t="s">
        <v>530</v>
      </c>
      <c r="D177" s="19"/>
      <c r="E177" s="19"/>
      <c r="F177" s="19" t="s">
        <v>529</v>
      </c>
      <c r="G177" s="19"/>
      <c r="H177" s="19"/>
      <c r="I177" s="19"/>
      <c r="J177" s="60">
        <f>AVERAGE(J178:J181,J184,J185)</f>
        <v>79.166666666666671</v>
      </c>
      <c r="K177" s="59"/>
      <c r="L177" s="60">
        <f>AVERAGE(L178:L181,L184,L185)</f>
        <v>79.166666666666671</v>
      </c>
      <c r="M177" s="59"/>
      <c r="N177" s="60">
        <f>AVERAGE(N178:N181,N184,N185)</f>
        <v>79.166666666666671</v>
      </c>
      <c r="O177" s="59"/>
      <c r="P177" s="60">
        <f>AVERAGE(P178:P181,P184,P185)</f>
        <v>79.166666666666671</v>
      </c>
      <c r="Q177" s="59"/>
      <c r="R177" s="60">
        <f>AVERAGE(R178:R181,R184,R185)</f>
        <v>79.166666666666671</v>
      </c>
      <c r="S177" s="59"/>
      <c r="T177" s="60">
        <f>AVERAGE(T178:T181,T184,T185)</f>
        <v>79.166666666666671</v>
      </c>
      <c r="U177" s="59"/>
      <c r="V177" s="60">
        <f>AVERAGE(V178:V181,V184,V185)</f>
        <v>79.166666666666671</v>
      </c>
      <c r="W177" s="17"/>
      <c r="X177" s="60">
        <f>AVERAGE(X178:X181,X184,X185)</f>
        <v>79.166666666666671</v>
      </c>
      <c r="Y177" s="59"/>
    </row>
    <row r="178" spans="1:25" ht="409.5" x14ac:dyDescent="0.25">
      <c r="A178" s="4">
        <v>98</v>
      </c>
      <c r="B178" s="4"/>
      <c r="C178" s="4"/>
      <c r="D178" s="8" t="s">
        <v>528</v>
      </c>
      <c r="E178" s="8"/>
      <c r="F178" s="7" t="s">
        <v>527</v>
      </c>
      <c r="G178" s="7" t="s">
        <v>526</v>
      </c>
      <c r="H178" s="7" t="s">
        <v>525</v>
      </c>
      <c r="I178" s="7" t="s">
        <v>524</v>
      </c>
      <c r="J178" s="61">
        <v>50</v>
      </c>
      <c r="K178" s="72" t="s">
        <v>523</v>
      </c>
      <c r="L178" s="61">
        <v>50</v>
      </c>
      <c r="M178" s="35"/>
      <c r="N178" s="61">
        <v>50</v>
      </c>
      <c r="O178" s="34"/>
      <c r="P178" s="61">
        <v>50</v>
      </c>
      <c r="Q178" s="34"/>
      <c r="R178" s="61">
        <v>50</v>
      </c>
      <c r="S178" s="62"/>
      <c r="T178" s="61">
        <v>50</v>
      </c>
      <c r="U178" s="72" t="s">
        <v>522</v>
      </c>
      <c r="V178" s="61">
        <v>50</v>
      </c>
      <c r="W178" s="88"/>
      <c r="X178" s="61">
        <v>50</v>
      </c>
      <c r="Y178" s="34"/>
    </row>
    <row r="179" spans="1:25" ht="60" x14ac:dyDescent="0.25">
      <c r="A179" s="4">
        <v>99</v>
      </c>
      <c r="B179" s="4"/>
      <c r="C179" s="4"/>
      <c r="D179" s="8" t="s">
        <v>521</v>
      </c>
      <c r="E179" s="8"/>
      <c r="F179" s="7" t="s">
        <v>520</v>
      </c>
      <c r="G179" s="7" t="s">
        <v>519</v>
      </c>
      <c r="H179" s="7" t="s">
        <v>518</v>
      </c>
      <c r="I179" s="7" t="s">
        <v>517</v>
      </c>
      <c r="J179" s="57">
        <v>50</v>
      </c>
      <c r="K179" s="63" t="s">
        <v>516</v>
      </c>
      <c r="L179" s="57">
        <v>50</v>
      </c>
      <c r="M179" s="35"/>
      <c r="N179" s="57">
        <v>50</v>
      </c>
      <c r="O179" s="34"/>
      <c r="P179" s="57">
        <v>50</v>
      </c>
      <c r="Q179" s="34"/>
      <c r="R179" s="57">
        <v>50</v>
      </c>
      <c r="S179" s="34"/>
      <c r="T179" s="57">
        <v>50</v>
      </c>
      <c r="U179" s="34"/>
      <c r="V179" s="57">
        <v>50</v>
      </c>
      <c r="W179" s="24"/>
      <c r="X179" s="57">
        <v>50</v>
      </c>
      <c r="Y179" s="34"/>
    </row>
    <row r="180" spans="1:25" ht="140.25" x14ac:dyDescent="0.25">
      <c r="A180" s="4">
        <v>100</v>
      </c>
      <c r="B180" s="4"/>
      <c r="C180" s="4"/>
      <c r="D180" s="8" t="s">
        <v>515</v>
      </c>
      <c r="E180" s="8"/>
      <c r="F180" s="7" t="s">
        <v>514</v>
      </c>
      <c r="G180" s="7" t="s">
        <v>513</v>
      </c>
      <c r="H180" s="7" t="s">
        <v>512</v>
      </c>
      <c r="I180" s="7" t="s">
        <v>511</v>
      </c>
      <c r="J180" s="57">
        <v>100</v>
      </c>
      <c r="K180" s="63" t="s">
        <v>510</v>
      </c>
      <c r="L180" s="57">
        <v>100</v>
      </c>
      <c r="M180" s="35"/>
      <c r="N180" s="57">
        <v>100</v>
      </c>
      <c r="O180" s="34"/>
      <c r="P180" s="57">
        <v>100</v>
      </c>
      <c r="Q180" s="34"/>
      <c r="R180" s="57">
        <v>100</v>
      </c>
      <c r="S180" s="34"/>
      <c r="T180" s="57">
        <v>100</v>
      </c>
      <c r="U180" s="34"/>
      <c r="V180" s="57">
        <v>100</v>
      </c>
      <c r="W180" s="24"/>
      <c r="X180" s="57">
        <v>100</v>
      </c>
      <c r="Y180" s="34"/>
    </row>
    <row r="181" spans="1:25" s="64" customFormat="1" ht="51.75" x14ac:dyDescent="0.25">
      <c r="A181" s="15">
        <v>101</v>
      </c>
      <c r="B181" s="15"/>
      <c r="C181" s="15"/>
      <c r="D181" s="76" t="s">
        <v>509</v>
      </c>
      <c r="E181" s="76"/>
      <c r="F181" s="12" t="s">
        <v>509</v>
      </c>
      <c r="G181" s="12"/>
      <c r="H181" s="12"/>
      <c r="I181" s="12"/>
      <c r="J181" s="66">
        <f>AVERAGE(J182:J183)</f>
        <v>75</v>
      </c>
      <c r="L181" s="66">
        <f>AVERAGE(L182:L183)</f>
        <v>75</v>
      </c>
      <c r="M181" s="67"/>
      <c r="N181" s="66">
        <f>AVERAGE(N182:N183)</f>
        <v>75</v>
      </c>
      <c r="O181" s="65"/>
      <c r="P181" s="66">
        <f>AVERAGE(P182:P183)</f>
        <v>75</v>
      </c>
      <c r="Q181" s="65"/>
      <c r="R181" s="66">
        <f>AVERAGE(R182:R183)</f>
        <v>75</v>
      </c>
      <c r="S181" s="65"/>
      <c r="T181" s="66">
        <f>AVERAGE(T182:T183)</f>
        <v>75</v>
      </c>
      <c r="U181" s="65"/>
      <c r="V181" s="66">
        <f>AVERAGE(V182:V183)</f>
        <v>75</v>
      </c>
      <c r="W181" s="10"/>
      <c r="X181" s="66">
        <f>AVERAGE(X182:X183)</f>
        <v>75</v>
      </c>
      <c r="Y181" s="65"/>
    </row>
    <row r="182" spans="1:25" ht="300" x14ac:dyDescent="0.25">
      <c r="A182" s="4" t="s">
        <v>508</v>
      </c>
      <c r="B182" s="4"/>
      <c r="C182" s="4"/>
      <c r="D182" s="4"/>
      <c r="E182" s="8" t="s">
        <v>507</v>
      </c>
      <c r="F182" s="7" t="s">
        <v>506</v>
      </c>
      <c r="G182" s="7" t="s">
        <v>505</v>
      </c>
      <c r="H182" s="7" t="s">
        <v>504</v>
      </c>
      <c r="I182" s="7" t="s">
        <v>60</v>
      </c>
      <c r="J182" s="57">
        <v>50</v>
      </c>
      <c r="K182" s="57" t="s">
        <v>240</v>
      </c>
      <c r="L182" s="57">
        <v>50</v>
      </c>
      <c r="M182" s="35"/>
      <c r="N182" s="57">
        <v>50</v>
      </c>
      <c r="O182" s="34"/>
      <c r="P182" s="57">
        <v>50</v>
      </c>
      <c r="Q182" s="34"/>
      <c r="R182" s="57">
        <v>50</v>
      </c>
      <c r="S182" s="34"/>
      <c r="T182" s="57">
        <v>50</v>
      </c>
      <c r="U182" s="34"/>
      <c r="V182" s="57">
        <v>50</v>
      </c>
      <c r="W182" s="24"/>
      <c r="X182" s="57">
        <v>50</v>
      </c>
      <c r="Y182" s="34"/>
    </row>
    <row r="183" spans="1:25" ht="45" x14ac:dyDescent="0.25">
      <c r="A183" s="4" t="s">
        <v>503</v>
      </c>
      <c r="B183" s="4"/>
      <c r="C183" s="4"/>
      <c r="D183" s="4"/>
      <c r="E183" s="8" t="s">
        <v>502</v>
      </c>
      <c r="F183" s="7" t="s">
        <v>501</v>
      </c>
      <c r="G183" s="7" t="s">
        <v>500</v>
      </c>
      <c r="H183" s="7" t="s">
        <v>499</v>
      </c>
      <c r="I183" s="7" t="s">
        <v>498</v>
      </c>
      <c r="J183" s="57">
        <v>100</v>
      </c>
      <c r="K183" s="57"/>
      <c r="L183" s="57">
        <v>100</v>
      </c>
      <c r="M183" s="35"/>
      <c r="N183" s="57">
        <v>100</v>
      </c>
      <c r="O183" s="34"/>
      <c r="P183" s="57">
        <v>100</v>
      </c>
      <c r="Q183" s="34"/>
      <c r="R183" s="57">
        <v>100</v>
      </c>
      <c r="S183" s="34"/>
      <c r="T183" s="57">
        <v>100</v>
      </c>
      <c r="U183" s="34"/>
      <c r="V183" s="57">
        <v>100</v>
      </c>
      <c r="W183" s="24"/>
      <c r="X183" s="57">
        <v>100</v>
      </c>
      <c r="Y183" s="62"/>
    </row>
    <row r="184" spans="1:25" ht="60" x14ac:dyDescent="0.25">
      <c r="A184" s="4">
        <v>102</v>
      </c>
      <c r="B184" s="4"/>
      <c r="C184" s="4"/>
      <c r="D184" s="8" t="s">
        <v>497</v>
      </c>
      <c r="E184" s="8"/>
      <c r="F184" s="7" t="s">
        <v>496</v>
      </c>
      <c r="G184" s="7" t="s">
        <v>493</v>
      </c>
      <c r="H184" s="7" t="s">
        <v>492</v>
      </c>
      <c r="I184" s="7" t="s">
        <v>491</v>
      </c>
      <c r="J184" s="57">
        <v>100</v>
      </c>
      <c r="K184" s="57"/>
      <c r="L184" s="57">
        <v>100</v>
      </c>
      <c r="M184" s="35"/>
      <c r="N184" s="57">
        <v>100</v>
      </c>
      <c r="O184" s="34"/>
      <c r="P184" s="57">
        <v>100</v>
      </c>
      <c r="Q184" s="34"/>
      <c r="R184" s="57">
        <v>100</v>
      </c>
      <c r="S184" s="34"/>
      <c r="T184" s="57">
        <v>100</v>
      </c>
      <c r="U184" s="34"/>
      <c r="V184" s="57">
        <v>100</v>
      </c>
      <c r="W184" s="24"/>
      <c r="X184" s="57">
        <v>100</v>
      </c>
      <c r="Y184" s="62"/>
    </row>
    <row r="185" spans="1:25" ht="90" x14ac:dyDescent="0.25">
      <c r="A185" s="4">
        <v>103</v>
      </c>
      <c r="B185" s="4"/>
      <c r="C185" s="4"/>
      <c r="D185" s="8" t="s">
        <v>495</v>
      </c>
      <c r="E185" s="8"/>
      <c r="F185" s="7" t="s">
        <v>494</v>
      </c>
      <c r="G185" s="7" t="s">
        <v>493</v>
      </c>
      <c r="H185" s="7" t="s">
        <v>492</v>
      </c>
      <c r="I185" s="7" t="s">
        <v>491</v>
      </c>
      <c r="J185" s="57">
        <v>100</v>
      </c>
      <c r="K185" s="57"/>
      <c r="L185" s="57">
        <v>100</v>
      </c>
      <c r="M185" s="35"/>
      <c r="N185" s="57">
        <v>100</v>
      </c>
      <c r="O185" s="34"/>
      <c r="P185" s="57">
        <v>100</v>
      </c>
      <c r="Q185" s="34"/>
      <c r="R185" s="57">
        <v>100</v>
      </c>
      <c r="S185" s="34"/>
      <c r="T185" s="57">
        <v>100</v>
      </c>
      <c r="U185" s="34"/>
      <c r="V185" s="57">
        <v>100</v>
      </c>
      <c r="W185" s="24"/>
      <c r="X185" s="57">
        <v>100</v>
      </c>
      <c r="Y185" s="62"/>
    </row>
    <row r="186" spans="1:25" s="51" customFormat="1" ht="91.5" customHeight="1" x14ac:dyDescent="0.25">
      <c r="A186" s="19"/>
      <c r="B186" s="19"/>
      <c r="C186" s="20" t="s">
        <v>490</v>
      </c>
      <c r="D186" s="52"/>
      <c r="E186" s="53"/>
      <c r="F186" s="53" t="s">
        <v>489</v>
      </c>
      <c r="G186" s="52"/>
      <c r="H186" s="52"/>
      <c r="I186" s="52"/>
      <c r="J186" s="39">
        <f>AVERAGE(J187,J193,J199:J202)</f>
        <v>26.666666666666668</v>
      </c>
      <c r="K186" s="38"/>
      <c r="L186" s="39">
        <f>AVERAGE(L187,L193,L199:L202)</f>
        <v>26.666666666666668</v>
      </c>
      <c r="M186" s="43"/>
      <c r="N186" s="39">
        <f>AVERAGE(N187,N193,N199:N202)</f>
        <v>35</v>
      </c>
      <c r="O186" s="42"/>
      <c r="P186" s="39">
        <f>AVERAGE(P187,P193,P199:P202)</f>
        <v>35</v>
      </c>
      <c r="Q186" s="42"/>
      <c r="R186" s="39">
        <f>AVERAGE(R187,R193,R199:R202)</f>
        <v>35</v>
      </c>
      <c r="S186" s="42"/>
      <c r="T186" s="39">
        <f>AVERAGE(T187,T193,T199:T202)</f>
        <v>35</v>
      </c>
      <c r="U186" s="42"/>
      <c r="V186" s="39">
        <f>AVERAGE(V187,V193,V199:V202)</f>
        <v>35</v>
      </c>
      <c r="W186" s="17"/>
      <c r="X186" s="39">
        <f>AVERAGE(X187,X193,X199:X202)</f>
        <v>35</v>
      </c>
      <c r="Y186" s="42"/>
    </row>
    <row r="187" spans="1:25" s="64" customFormat="1" ht="91.5" customHeight="1" x14ac:dyDescent="0.25">
      <c r="A187" s="15">
        <v>104</v>
      </c>
      <c r="B187" s="15"/>
      <c r="C187" s="14"/>
      <c r="D187" s="69" t="s">
        <v>488</v>
      </c>
      <c r="E187" s="69"/>
      <c r="F187" s="21" t="s">
        <v>487</v>
      </c>
      <c r="G187" s="12"/>
      <c r="H187" s="12"/>
      <c r="I187" s="12"/>
      <c r="J187" s="66">
        <f>AVERAGE(J188:J192)</f>
        <v>30</v>
      </c>
      <c r="K187" s="68"/>
      <c r="L187" s="66">
        <f>AVERAGE(L188:L192)</f>
        <v>30</v>
      </c>
      <c r="M187" s="67"/>
      <c r="N187" s="66">
        <f>AVERAGE(N188:N192)</f>
        <v>60</v>
      </c>
      <c r="O187" s="65"/>
      <c r="P187" s="66">
        <f>AVERAGE(P188:P192)</f>
        <v>60</v>
      </c>
      <c r="Q187" s="65"/>
      <c r="R187" s="66">
        <f>AVERAGE(R188:R192)</f>
        <v>60</v>
      </c>
      <c r="S187" s="65"/>
      <c r="T187" s="66">
        <f>AVERAGE(T188:T192)</f>
        <v>60</v>
      </c>
      <c r="U187" s="65"/>
      <c r="V187" s="66">
        <f>AVERAGE(V188:V192)</f>
        <v>60</v>
      </c>
      <c r="W187" s="10"/>
      <c r="X187" s="66">
        <f>AVERAGE(X188:X192)</f>
        <v>60</v>
      </c>
      <c r="Y187" s="65"/>
    </row>
    <row r="188" spans="1:25" ht="318.75" x14ac:dyDescent="0.25">
      <c r="A188" s="4" t="s">
        <v>486</v>
      </c>
      <c r="B188" s="4"/>
      <c r="C188" s="4"/>
      <c r="D188" s="4"/>
      <c r="E188" s="8" t="s">
        <v>485</v>
      </c>
      <c r="F188" s="7" t="s">
        <v>484</v>
      </c>
      <c r="G188" s="7" t="s">
        <v>483</v>
      </c>
      <c r="H188" s="7" t="s">
        <v>482</v>
      </c>
      <c r="I188" s="7" t="s">
        <v>481</v>
      </c>
      <c r="J188" s="34">
        <v>0</v>
      </c>
      <c r="K188" s="86" t="s">
        <v>460</v>
      </c>
      <c r="L188" s="34">
        <v>0</v>
      </c>
      <c r="M188" s="86" t="s">
        <v>460</v>
      </c>
      <c r="N188" s="29">
        <v>100</v>
      </c>
      <c r="O188" s="34"/>
      <c r="P188" s="29">
        <v>100</v>
      </c>
      <c r="Q188" s="34"/>
      <c r="R188" s="29">
        <v>100</v>
      </c>
      <c r="S188" s="34"/>
      <c r="T188" s="29">
        <v>100</v>
      </c>
      <c r="U188" s="87"/>
      <c r="V188" s="29">
        <v>100</v>
      </c>
      <c r="W188" s="24"/>
      <c r="X188" s="29">
        <v>100</v>
      </c>
      <c r="Y188" s="72" t="s">
        <v>459</v>
      </c>
    </row>
    <row r="189" spans="1:25" ht="240" customHeight="1" x14ac:dyDescent="0.25">
      <c r="A189" s="4" t="s">
        <v>480</v>
      </c>
      <c r="B189" s="4"/>
      <c r="C189" s="4"/>
      <c r="D189" s="4"/>
      <c r="E189" s="8" t="s">
        <v>479</v>
      </c>
      <c r="F189" s="7" t="s">
        <v>478</v>
      </c>
      <c r="G189" s="7" t="s">
        <v>455</v>
      </c>
      <c r="H189" s="7" t="s">
        <v>454</v>
      </c>
      <c r="I189" s="7" t="s">
        <v>219</v>
      </c>
      <c r="J189" s="34">
        <v>100</v>
      </c>
      <c r="K189" s="28" t="s">
        <v>477</v>
      </c>
      <c r="L189" s="34">
        <v>100</v>
      </c>
      <c r="M189" s="28" t="s">
        <v>477</v>
      </c>
      <c r="N189" s="29">
        <v>50</v>
      </c>
      <c r="O189" s="34"/>
      <c r="P189" s="29">
        <v>50</v>
      </c>
      <c r="Q189" s="34"/>
      <c r="R189" s="29">
        <v>50</v>
      </c>
      <c r="S189" s="34"/>
      <c r="T189" s="29">
        <v>50</v>
      </c>
      <c r="U189" s="28"/>
      <c r="V189" s="29">
        <v>50</v>
      </c>
      <c r="W189" s="24"/>
      <c r="X189" s="29">
        <v>50</v>
      </c>
      <c r="Y189" s="29" t="s">
        <v>452</v>
      </c>
    </row>
    <row r="190" spans="1:25" ht="75" x14ac:dyDescent="0.25">
      <c r="A190" s="4" t="s">
        <v>476</v>
      </c>
      <c r="B190" s="4"/>
      <c r="C190" s="4"/>
      <c r="D190" s="4"/>
      <c r="E190" s="8" t="s">
        <v>475</v>
      </c>
      <c r="F190" s="79" t="s">
        <v>449</v>
      </c>
      <c r="G190" s="7" t="s">
        <v>448</v>
      </c>
      <c r="H190" s="7" t="s">
        <v>447</v>
      </c>
      <c r="I190" s="7" t="s">
        <v>446</v>
      </c>
      <c r="J190" s="34">
        <v>0</v>
      </c>
      <c r="K190" s="35"/>
      <c r="L190" s="34">
        <v>0</v>
      </c>
      <c r="M190" s="35"/>
      <c r="N190" s="57">
        <v>0</v>
      </c>
      <c r="O190" s="34"/>
      <c r="P190" s="57">
        <v>0</v>
      </c>
      <c r="Q190" s="62"/>
      <c r="R190" s="57">
        <v>0</v>
      </c>
      <c r="S190" s="62"/>
      <c r="T190" s="57">
        <v>0</v>
      </c>
      <c r="U190" s="28"/>
      <c r="V190" s="57">
        <v>0</v>
      </c>
      <c r="W190" s="24"/>
      <c r="X190" s="57">
        <v>0</v>
      </c>
      <c r="Y190" s="29"/>
    </row>
    <row r="191" spans="1:25" ht="251.25" customHeight="1" x14ac:dyDescent="0.25">
      <c r="A191" s="4" t="s">
        <v>474</v>
      </c>
      <c r="B191" s="4"/>
      <c r="C191" s="4"/>
      <c r="D191" s="4"/>
      <c r="E191" s="8" t="s">
        <v>473</v>
      </c>
      <c r="F191" s="79" t="s">
        <v>472</v>
      </c>
      <c r="G191" s="7" t="s">
        <v>235</v>
      </c>
      <c r="H191" s="7" t="s">
        <v>272</v>
      </c>
      <c r="I191" s="7" t="s">
        <v>442</v>
      </c>
      <c r="J191" s="34">
        <v>0</v>
      </c>
      <c r="K191" s="86" t="s">
        <v>434</v>
      </c>
      <c r="L191" s="34">
        <v>0</v>
      </c>
      <c r="M191" s="86" t="s">
        <v>434</v>
      </c>
      <c r="N191" s="57">
        <v>100</v>
      </c>
      <c r="O191" s="34"/>
      <c r="P191" s="57">
        <v>100</v>
      </c>
      <c r="Q191" s="34"/>
      <c r="R191" s="57">
        <v>100</v>
      </c>
      <c r="S191" s="34"/>
      <c r="T191" s="57">
        <v>100</v>
      </c>
      <c r="U191" s="28"/>
      <c r="V191" s="57">
        <v>100</v>
      </c>
      <c r="W191" s="24"/>
      <c r="X191" s="57">
        <v>100</v>
      </c>
      <c r="Y191" s="63" t="s">
        <v>441</v>
      </c>
    </row>
    <row r="192" spans="1:25" ht="243.75" customHeight="1" x14ac:dyDescent="0.25">
      <c r="A192" s="4" t="s">
        <v>471</v>
      </c>
      <c r="B192" s="4"/>
      <c r="C192" s="4"/>
      <c r="D192" s="4"/>
      <c r="E192" s="8" t="s">
        <v>470</v>
      </c>
      <c r="F192" s="7" t="s">
        <v>438</v>
      </c>
      <c r="G192" s="7" t="s">
        <v>437</v>
      </c>
      <c r="H192" s="7" t="s">
        <v>436</v>
      </c>
      <c r="I192" s="7" t="s">
        <v>435</v>
      </c>
      <c r="J192" s="34">
        <v>50</v>
      </c>
      <c r="K192" s="50" t="s">
        <v>469</v>
      </c>
      <c r="L192" s="34">
        <v>50</v>
      </c>
      <c r="M192" s="86"/>
      <c r="N192" s="34">
        <v>50</v>
      </c>
      <c r="O192" s="34"/>
      <c r="P192" s="34">
        <v>50</v>
      </c>
      <c r="Q192" s="34"/>
      <c r="R192" s="34">
        <v>50</v>
      </c>
      <c r="S192" s="34"/>
      <c r="T192" s="34">
        <v>50</v>
      </c>
      <c r="U192" s="28"/>
      <c r="V192" s="34">
        <v>50</v>
      </c>
      <c r="W192" s="24"/>
      <c r="X192" s="34">
        <v>50</v>
      </c>
      <c r="Y192" s="50" t="s">
        <v>469</v>
      </c>
    </row>
    <row r="193" spans="1:25" s="64" customFormat="1" ht="91.5" customHeight="1" x14ac:dyDescent="0.25">
      <c r="A193" s="15">
        <v>105</v>
      </c>
      <c r="B193" s="15"/>
      <c r="C193" s="14"/>
      <c r="D193" s="69" t="s">
        <v>468</v>
      </c>
      <c r="E193" s="69"/>
      <c r="F193" s="21" t="s">
        <v>467</v>
      </c>
      <c r="G193" s="12"/>
      <c r="H193" s="12"/>
      <c r="I193" s="12"/>
      <c r="J193" s="66">
        <f>AVERAGE(J194:J198)</f>
        <v>30</v>
      </c>
      <c r="K193" s="68"/>
      <c r="L193" s="66">
        <f>AVERAGE(L194:L198)</f>
        <v>30</v>
      </c>
      <c r="M193" s="67"/>
      <c r="N193" s="66">
        <f>AVERAGE(N194:N198)</f>
        <v>50</v>
      </c>
      <c r="O193" s="65"/>
      <c r="P193" s="66">
        <f>AVERAGE(P194:P198)</f>
        <v>50</v>
      </c>
      <c r="Q193" s="65"/>
      <c r="R193" s="66">
        <f>AVERAGE(R194:R198)</f>
        <v>50</v>
      </c>
      <c r="S193" s="65"/>
      <c r="T193" s="66">
        <f>AVERAGE(T194:T198)</f>
        <v>50</v>
      </c>
      <c r="U193" s="65"/>
      <c r="V193" s="66">
        <f>AVERAGE(V194:V198)</f>
        <v>50</v>
      </c>
      <c r="W193" s="10"/>
      <c r="X193" s="66">
        <f>AVERAGE(X194:X198)</f>
        <v>50</v>
      </c>
    </row>
    <row r="194" spans="1:25" ht="318.75" x14ac:dyDescent="0.25">
      <c r="A194" s="4" t="s">
        <v>466</v>
      </c>
      <c r="B194" s="4"/>
      <c r="C194" s="4"/>
      <c r="D194" s="4"/>
      <c r="E194" s="8" t="s">
        <v>465</v>
      </c>
      <c r="F194" s="7" t="s">
        <v>464</v>
      </c>
      <c r="G194" s="7" t="s">
        <v>463</v>
      </c>
      <c r="H194" s="7" t="s">
        <v>462</v>
      </c>
      <c r="I194" s="7" t="s">
        <v>461</v>
      </c>
      <c r="J194" s="34">
        <v>0</v>
      </c>
      <c r="K194" s="86" t="s">
        <v>460</v>
      </c>
      <c r="L194" s="34">
        <v>0</v>
      </c>
      <c r="M194" s="86" t="s">
        <v>460</v>
      </c>
      <c r="N194" s="29">
        <v>100</v>
      </c>
      <c r="O194" s="34"/>
      <c r="P194" s="29">
        <v>100</v>
      </c>
      <c r="Q194" s="34"/>
      <c r="R194" s="29">
        <v>100</v>
      </c>
      <c r="S194" s="34"/>
      <c r="T194" s="29">
        <v>100</v>
      </c>
      <c r="U194" s="34"/>
      <c r="V194" s="29">
        <v>100</v>
      </c>
      <c r="W194" s="24"/>
      <c r="X194" s="29">
        <v>100</v>
      </c>
      <c r="Y194" s="72" t="s">
        <v>459</v>
      </c>
    </row>
    <row r="195" spans="1:25" ht="135" x14ac:dyDescent="0.25">
      <c r="A195" s="4" t="s">
        <v>458</v>
      </c>
      <c r="B195" s="4"/>
      <c r="C195" s="4"/>
      <c r="D195" s="4"/>
      <c r="E195" s="8" t="s">
        <v>457</v>
      </c>
      <c r="F195" s="7" t="s">
        <v>456</v>
      </c>
      <c r="G195" s="7" t="s">
        <v>455</v>
      </c>
      <c r="H195" s="7" t="s">
        <v>454</v>
      </c>
      <c r="I195" s="7" t="s">
        <v>219</v>
      </c>
      <c r="J195" s="34">
        <v>50</v>
      </c>
      <c r="K195" s="28" t="s">
        <v>453</v>
      </c>
      <c r="L195" s="34">
        <v>50</v>
      </c>
      <c r="M195" s="28" t="s">
        <v>453</v>
      </c>
      <c r="N195" s="29">
        <v>50</v>
      </c>
      <c r="O195" s="34"/>
      <c r="P195" s="29">
        <v>50</v>
      </c>
      <c r="Q195" s="34"/>
      <c r="R195" s="29">
        <v>50</v>
      </c>
      <c r="S195" s="34"/>
      <c r="T195" s="29">
        <v>50</v>
      </c>
      <c r="U195" s="34"/>
      <c r="V195" s="29">
        <v>50</v>
      </c>
      <c r="W195" s="24"/>
      <c r="X195" s="29">
        <v>50</v>
      </c>
      <c r="Y195" s="29" t="s">
        <v>452</v>
      </c>
    </row>
    <row r="196" spans="1:25" ht="75" x14ac:dyDescent="0.25">
      <c r="A196" s="4" t="s">
        <v>451</v>
      </c>
      <c r="B196" s="4"/>
      <c r="C196" s="4"/>
      <c r="D196" s="4"/>
      <c r="E196" s="8" t="s">
        <v>450</v>
      </c>
      <c r="F196" s="7" t="s">
        <v>449</v>
      </c>
      <c r="G196" s="7" t="s">
        <v>448</v>
      </c>
      <c r="H196" s="7" t="s">
        <v>447</v>
      </c>
      <c r="I196" s="7" t="s">
        <v>446</v>
      </c>
      <c r="J196" s="34">
        <v>0</v>
      </c>
      <c r="K196" s="35"/>
      <c r="L196" s="34">
        <v>0</v>
      </c>
      <c r="M196" s="35"/>
      <c r="N196" s="57">
        <v>0</v>
      </c>
      <c r="O196" s="34"/>
      <c r="P196" s="57">
        <v>0</v>
      </c>
      <c r="Q196" s="62"/>
      <c r="R196" s="57">
        <v>0</v>
      </c>
      <c r="S196" s="34"/>
      <c r="T196" s="57">
        <v>0</v>
      </c>
      <c r="U196" s="34"/>
      <c r="V196" s="57">
        <v>0</v>
      </c>
      <c r="W196" s="24"/>
      <c r="X196" s="57">
        <v>0</v>
      </c>
      <c r="Y196" s="29"/>
    </row>
    <row r="197" spans="1:25" ht="90" x14ac:dyDescent="0.25">
      <c r="A197" s="4" t="s">
        <v>445</v>
      </c>
      <c r="B197" s="4"/>
      <c r="C197" s="4"/>
      <c r="D197" s="4"/>
      <c r="E197" s="8" t="s">
        <v>444</v>
      </c>
      <c r="F197" s="7" t="s">
        <v>443</v>
      </c>
      <c r="G197" s="7" t="s">
        <v>235</v>
      </c>
      <c r="H197" s="7" t="s">
        <v>272</v>
      </c>
      <c r="I197" s="7" t="s">
        <v>442</v>
      </c>
      <c r="J197" s="34">
        <v>100</v>
      </c>
      <c r="K197" s="63" t="s">
        <v>441</v>
      </c>
      <c r="L197" s="34">
        <v>100</v>
      </c>
      <c r="M197" s="63" t="s">
        <v>441</v>
      </c>
      <c r="N197" s="57">
        <v>100</v>
      </c>
      <c r="O197" s="34"/>
      <c r="P197" s="57">
        <v>100</v>
      </c>
      <c r="Q197" s="34"/>
      <c r="R197" s="57">
        <v>100</v>
      </c>
      <c r="S197" s="34"/>
      <c r="T197" s="57">
        <v>100</v>
      </c>
      <c r="U197" s="34"/>
      <c r="V197" s="57">
        <v>100</v>
      </c>
      <c r="W197" s="24"/>
      <c r="X197" s="57">
        <v>100</v>
      </c>
      <c r="Y197" s="63" t="s">
        <v>441</v>
      </c>
    </row>
    <row r="198" spans="1:25" ht="120" x14ac:dyDescent="0.25">
      <c r="A198" s="4" t="s">
        <v>440</v>
      </c>
      <c r="B198" s="4"/>
      <c r="C198" s="4"/>
      <c r="D198" s="4"/>
      <c r="E198" s="8" t="s">
        <v>439</v>
      </c>
      <c r="F198" s="7" t="s">
        <v>438</v>
      </c>
      <c r="G198" s="7" t="s">
        <v>437</v>
      </c>
      <c r="H198" s="7" t="s">
        <v>436</v>
      </c>
      <c r="I198" s="7" t="s">
        <v>435</v>
      </c>
      <c r="J198" s="34">
        <v>0</v>
      </c>
      <c r="K198" s="86" t="s">
        <v>434</v>
      </c>
      <c r="L198" s="34">
        <v>0</v>
      </c>
      <c r="M198" s="86" t="s">
        <v>434</v>
      </c>
      <c r="N198" s="57">
        <v>0</v>
      </c>
      <c r="O198" s="34"/>
      <c r="P198" s="57">
        <v>0</v>
      </c>
      <c r="Q198" s="34"/>
      <c r="R198" s="57">
        <v>0</v>
      </c>
      <c r="S198" s="34"/>
      <c r="T198" s="57">
        <v>0</v>
      </c>
      <c r="U198" s="34"/>
      <c r="V198" s="57">
        <v>0</v>
      </c>
      <c r="W198" s="24"/>
      <c r="X198" s="57">
        <v>0</v>
      </c>
      <c r="Y198" s="50" t="s">
        <v>433</v>
      </c>
    </row>
    <row r="199" spans="1:25" ht="90" x14ac:dyDescent="0.25">
      <c r="A199" s="4">
        <v>106</v>
      </c>
      <c r="B199" s="4"/>
      <c r="C199" s="4"/>
      <c r="D199" s="8" t="s">
        <v>432</v>
      </c>
      <c r="E199" s="8"/>
      <c r="F199" s="7" t="s">
        <v>431</v>
      </c>
      <c r="G199" s="7" t="s">
        <v>8</v>
      </c>
      <c r="H199" s="7" t="s">
        <v>430</v>
      </c>
      <c r="I199" s="7" t="s">
        <v>429</v>
      </c>
      <c r="J199" s="34">
        <v>100</v>
      </c>
      <c r="K199" s="62" t="s">
        <v>8</v>
      </c>
      <c r="L199" s="34">
        <v>100</v>
      </c>
      <c r="M199" s="35"/>
      <c r="N199" s="34">
        <v>100</v>
      </c>
      <c r="O199" s="34"/>
      <c r="P199" s="34">
        <v>100</v>
      </c>
      <c r="Q199" s="34"/>
      <c r="R199" s="34">
        <v>100</v>
      </c>
      <c r="S199" s="34"/>
      <c r="T199" s="34">
        <v>100</v>
      </c>
      <c r="U199" s="34" t="s">
        <v>428</v>
      </c>
      <c r="V199" s="34">
        <v>100</v>
      </c>
      <c r="W199" s="24"/>
      <c r="X199" s="34">
        <v>100</v>
      </c>
      <c r="Y199" s="34"/>
    </row>
    <row r="200" spans="1:25" ht="140.25" x14ac:dyDescent="0.25">
      <c r="A200" s="4">
        <v>107</v>
      </c>
      <c r="B200" s="4"/>
      <c r="C200" s="4"/>
      <c r="D200" s="8" t="s">
        <v>427</v>
      </c>
      <c r="E200" s="8"/>
      <c r="F200" s="7" t="s">
        <v>426</v>
      </c>
      <c r="G200" s="7" t="s">
        <v>425</v>
      </c>
      <c r="H200" s="7" t="s">
        <v>424</v>
      </c>
      <c r="I200" s="7" t="s">
        <v>423</v>
      </c>
      <c r="J200" s="84">
        <v>0</v>
      </c>
      <c r="K200" s="72" t="s">
        <v>422</v>
      </c>
      <c r="L200" s="84">
        <v>0</v>
      </c>
      <c r="M200" s="35"/>
      <c r="N200" s="84">
        <v>0</v>
      </c>
      <c r="O200" s="34"/>
      <c r="P200" s="84">
        <v>0</v>
      </c>
      <c r="Q200" s="34"/>
      <c r="R200" s="84">
        <v>0</v>
      </c>
      <c r="S200" s="34"/>
      <c r="T200" s="84">
        <v>0</v>
      </c>
      <c r="U200" s="34"/>
      <c r="V200" s="84">
        <v>0</v>
      </c>
      <c r="W200" s="24"/>
      <c r="X200" s="84">
        <v>0</v>
      </c>
      <c r="Y200" s="34"/>
    </row>
    <row r="201" spans="1:25" ht="409.5" x14ac:dyDescent="0.25">
      <c r="A201" s="4">
        <v>108</v>
      </c>
      <c r="B201" s="4"/>
      <c r="C201" s="4"/>
      <c r="D201" s="8" t="s">
        <v>421</v>
      </c>
      <c r="E201" s="8"/>
      <c r="F201" s="7" t="s">
        <v>420</v>
      </c>
      <c r="G201" s="7" t="s">
        <v>8</v>
      </c>
      <c r="H201" s="7" t="s">
        <v>419</v>
      </c>
      <c r="I201" s="7" t="s">
        <v>418</v>
      </c>
      <c r="J201" s="84">
        <v>0</v>
      </c>
      <c r="K201" s="72" t="s">
        <v>417</v>
      </c>
      <c r="L201" s="84">
        <v>0</v>
      </c>
      <c r="M201" s="35"/>
      <c r="N201" s="84">
        <v>0</v>
      </c>
      <c r="O201" s="34"/>
      <c r="P201" s="84">
        <v>0</v>
      </c>
      <c r="Q201" s="34"/>
      <c r="R201" s="84">
        <v>0</v>
      </c>
      <c r="S201" s="85"/>
      <c r="T201" s="84">
        <v>0</v>
      </c>
      <c r="U201" s="85"/>
      <c r="V201" s="84">
        <v>0</v>
      </c>
      <c r="W201" s="24"/>
      <c r="X201" s="84">
        <v>0</v>
      </c>
      <c r="Y201" s="28" t="s">
        <v>416</v>
      </c>
    </row>
    <row r="202" spans="1:25" ht="225" x14ac:dyDescent="0.25">
      <c r="A202" s="4">
        <v>109</v>
      </c>
      <c r="B202" s="4"/>
      <c r="C202" s="4"/>
      <c r="D202" s="8" t="s">
        <v>415</v>
      </c>
      <c r="E202" s="8"/>
      <c r="F202" s="7" t="s">
        <v>414</v>
      </c>
      <c r="G202" s="7" t="s">
        <v>413</v>
      </c>
      <c r="H202" s="7" t="s">
        <v>412</v>
      </c>
      <c r="I202" s="7" t="s">
        <v>411</v>
      </c>
      <c r="J202" s="34">
        <v>0</v>
      </c>
      <c r="K202" s="62" t="s">
        <v>410</v>
      </c>
      <c r="L202" s="34">
        <v>0</v>
      </c>
      <c r="M202" s="35"/>
      <c r="N202" s="34">
        <v>0</v>
      </c>
      <c r="O202" s="34"/>
      <c r="P202" s="34">
        <v>0</v>
      </c>
      <c r="Q202" s="34"/>
      <c r="R202" s="34">
        <v>0</v>
      </c>
      <c r="S202" s="34" t="s">
        <v>409</v>
      </c>
      <c r="T202" s="34">
        <v>0</v>
      </c>
      <c r="U202" s="34"/>
      <c r="V202" s="34">
        <v>0</v>
      </c>
      <c r="W202" s="24"/>
      <c r="X202" s="34">
        <v>0</v>
      </c>
      <c r="Y202" s="28" t="s">
        <v>408</v>
      </c>
    </row>
    <row r="203" spans="1:25" s="51" customFormat="1" ht="84.75" customHeight="1" x14ac:dyDescent="0.25">
      <c r="A203" s="19"/>
      <c r="B203" s="19"/>
      <c r="C203" s="20" t="s">
        <v>407</v>
      </c>
      <c r="D203" s="19"/>
      <c r="E203" s="54"/>
      <c r="F203" s="53" t="s">
        <v>406</v>
      </c>
      <c r="G203" s="52"/>
      <c r="H203" s="52"/>
      <c r="I203" s="52"/>
      <c r="J203" s="39">
        <f>AVERAGE(J204:J208)</f>
        <v>33.333333333333336</v>
      </c>
      <c r="K203" s="38"/>
      <c r="L203" s="39">
        <f>AVERAGE(L204:L208)</f>
        <v>33.333333333333336</v>
      </c>
      <c r="M203" s="43"/>
      <c r="N203" s="39">
        <f>AVERAGE(N204:N208)</f>
        <v>33.333333333333336</v>
      </c>
      <c r="O203" s="42"/>
      <c r="P203" s="39">
        <f>AVERAGE(P204:P208)</f>
        <v>33.333333333333336</v>
      </c>
      <c r="Q203" s="42"/>
      <c r="R203" s="39">
        <f>AVERAGE(R204:R208)</f>
        <v>33.333333333333336</v>
      </c>
      <c r="S203" s="42"/>
      <c r="T203" s="39">
        <f>AVERAGE(T204:T208)</f>
        <v>33.333333333333336</v>
      </c>
      <c r="U203" s="42"/>
      <c r="V203" s="39">
        <f>AVERAGE(V204:V208)</f>
        <v>33.333333333333336</v>
      </c>
      <c r="W203" s="17"/>
      <c r="X203" s="39">
        <f>AVERAGE(X204:X208)</f>
        <v>33.333333333333336</v>
      </c>
      <c r="Y203" s="42"/>
    </row>
    <row r="204" spans="1:25" ht="45" x14ac:dyDescent="0.25">
      <c r="A204" s="4">
        <v>110</v>
      </c>
      <c r="B204" s="4"/>
      <c r="C204" s="4"/>
      <c r="D204" s="8" t="s">
        <v>405</v>
      </c>
      <c r="E204" s="8"/>
      <c r="F204" s="7" t="s">
        <v>404</v>
      </c>
      <c r="G204" s="7" t="s">
        <v>403</v>
      </c>
      <c r="H204" s="7" t="s">
        <v>402</v>
      </c>
      <c r="I204" s="7" t="s">
        <v>401</v>
      </c>
      <c r="J204" s="34">
        <v>0</v>
      </c>
      <c r="K204" s="62" t="s">
        <v>400</v>
      </c>
      <c r="L204" s="34">
        <v>0</v>
      </c>
      <c r="M204" s="35"/>
      <c r="N204" s="34">
        <v>0</v>
      </c>
      <c r="O204" s="34"/>
      <c r="P204" s="34">
        <v>0</v>
      </c>
      <c r="Q204" s="34"/>
      <c r="R204" s="34">
        <v>0</v>
      </c>
      <c r="S204" s="34"/>
      <c r="T204" s="34">
        <v>0</v>
      </c>
      <c r="U204" s="34"/>
      <c r="V204" s="34">
        <v>0</v>
      </c>
      <c r="W204" s="24"/>
      <c r="X204" s="34">
        <v>0</v>
      </c>
      <c r="Y204" s="34"/>
    </row>
    <row r="205" spans="1:25" s="78" customFormat="1" ht="105" x14ac:dyDescent="0.25">
      <c r="A205" s="83">
        <v>111</v>
      </c>
      <c r="B205" s="83"/>
      <c r="C205" s="83"/>
      <c r="D205" s="82" t="s">
        <v>399</v>
      </c>
      <c r="E205" s="82"/>
      <c r="F205" s="79" t="s">
        <v>398</v>
      </c>
      <c r="G205" s="79" t="s">
        <v>381</v>
      </c>
      <c r="H205" s="79" t="s">
        <v>380</v>
      </c>
      <c r="I205" s="79" t="s">
        <v>397</v>
      </c>
      <c r="J205" s="29">
        <v>0</v>
      </c>
      <c r="K205" s="29"/>
      <c r="L205" s="29">
        <v>0</v>
      </c>
      <c r="M205" s="81"/>
      <c r="N205" s="29">
        <v>0</v>
      </c>
      <c r="O205" s="80"/>
      <c r="P205" s="29">
        <v>0</v>
      </c>
      <c r="Q205" s="79"/>
      <c r="R205" s="29">
        <v>0</v>
      </c>
      <c r="S205" s="79"/>
      <c r="T205" s="29">
        <v>0</v>
      </c>
      <c r="U205" s="79"/>
      <c r="V205" s="29">
        <v>0</v>
      </c>
      <c r="W205" s="70"/>
      <c r="X205" s="29">
        <v>0</v>
      </c>
      <c r="Y205" s="57"/>
    </row>
    <row r="206" spans="1:25" ht="60" x14ac:dyDescent="0.25">
      <c r="A206" s="4">
        <v>112</v>
      </c>
      <c r="B206" s="4"/>
      <c r="C206" s="4"/>
      <c r="D206" s="8" t="s">
        <v>396</v>
      </c>
      <c r="E206" s="8"/>
      <c r="F206" s="7" t="s">
        <v>395</v>
      </c>
      <c r="G206" s="7" t="s">
        <v>394</v>
      </c>
      <c r="H206" s="7" t="s">
        <v>393</v>
      </c>
      <c r="I206" s="7" t="s">
        <v>392</v>
      </c>
      <c r="J206" s="29">
        <v>0</v>
      </c>
      <c r="K206" s="28"/>
      <c r="L206" s="29">
        <v>0</v>
      </c>
      <c r="M206" s="58"/>
      <c r="N206" s="29">
        <v>0</v>
      </c>
      <c r="O206" s="57"/>
      <c r="P206" s="29">
        <v>0</v>
      </c>
      <c r="Q206" s="57"/>
      <c r="R206" s="29">
        <v>0</v>
      </c>
      <c r="S206" s="57"/>
      <c r="T206" s="29">
        <v>0</v>
      </c>
      <c r="U206" s="57"/>
      <c r="V206" s="29">
        <v>0</v>
      </c>
      <c r="W206" s="24"/>
      <c r="X206" s="29">
        <v>0</v>
      </c>
      <c r="Y206" s="57"/>
    </row>
    <row r="207" spans="1:25" ht="105" x14ac:dyDescent="0.25">
      <c r="A207" s="4">
        <v>113</v>
      </c>
      <c r="B207" s="4"/>
      <c r="C207" s="4"/>
      <c r="D207" s="8" t="s">
        <v>391</v>
      </c>
      <c r="E207" s="8"/>
      <c r="F207" s="7" t="s">
        <v>390</v>
      </c>
      <c r="G207" s="7" t="s">
        <v>389</v>
      </c>
      <c r="H207" s="7" t="s">
        <v>388</v>
      </c>
      <c r="I207" s="7" t="s">
        <v>387</v>
      </c>
      <c r="J207" s="29">
        <v>100</v>
      </c>
      <c r="K207" s="28" t="s">
        <v>386</v>
      </c>
      <c r="L207" s="29">
        <v>100</v>
      </c>
      <c r="M207" s="35"/>
      <c r="N207" s="29">
        <v>100</v>
      </c>
      <c r="O207" s="34"/>
      <c r="P207" s="29">
        <v>100</v>
      </c>
      <c r="Q207" s="34"/>
      <c r="R207" s="29">
        <v>100</v>
      </c>
      <c r="S207" s="77"/>
      <c r="T207" s="29">
        <v>100</v>
      </c>
      <c r="U207" s="77"/>
      <c r="V207" s="29">
        <v>100</v>
      </c>
      <c r="W207" s="24"/>
      <c r="X207" s="29">
        <v>100</v>
      </c>
      <c r="Y207" s="34"/>
    </row>
    <row r="208" spans="1:25" s="64" customFormat="1" ht="69" x14ac:dyDescent="0.25">
      <c r="A208" s="15">
        <v>114</v>
      </c>
      <c r="B208" s="15"/>
      <c r="C208" s="15"/>
      <c r="D208" s="76" t="s">
        <v>385</v>
      </c>
      <c r="E208" s="76"/>
      <c r="F208" s="12" t="s">
        <v>385</v>
      </c>
      <c r="G208" s="75"/>
      <c r="H208" s="75"/>
      <c r="I208" s="75"/>
      <c r="J208" s="66">
        <f>AVERAGE(J209:J211)</f>
        <v>66.666666666666671</v>
      </c>
      <c r="L208" s="66">
        <f>AVERAGE(L209:L211)</f>
        <v>66.666666666666671</v>
      </c>
      <c r="M208" s="67"/>
      <c r="N208" s="66">
        <f>AVERAGE(N209:N211)</f>
        <v>66.666666666666671</v>
      </c>
      <c r="O208" s="65"/>
      <c r="P208" s="66">
        <f>AVERAGE(P209:P211)</f>
        <v>66.666666666666671</v>
      </c>
      <c r="Q208" s="65"/>
      <c r="R208" s="66">
        <f>AVERAGE(R209:R211)</f>
        <v>66.666666666666671</v>
      </c>
      <c r="S208" s="74"/>
      <c r="T208" s="66">
        <f>AVERAGE(T209:T211)</f>
        <v>66.666666666666671</v>
      </c>
      <c r="U208" s="74"/>
      <c r="V208" s="66">
        <f>AVERAGE(V209:V211)</f>
        <v>66.666666666666671</v>
      </c>
      <c r="W208" s="10"/>
      <c r="X208" s="66">
        <f>AVERAGE(X209:X211)</f>
        <v>66.666666666666671</v>
      </c>
      <c r="Y208" s="65"/>
    </row>
    <row r="209" spans="1:25" ht="90" x14ac:dyDescent="0.25">
      <c r="A209" s="4" t="s">
        <v>384</v>
      </c>
      <c r="B209" s="4"/>
      <c r="C209" s="4"/>
      <c r="D209" s="4"/>
      <c r="E209" s="8" t="s">
        <v>383</v>
      </c>
      <c r="F209" s="7" t="s">
        <v>382</v>
      </c>
      <c r="G209" s="73" t="s">
        <v>381</v>
      </c>
      <c r="H209" s="73" t="s">
        <v>380</v>
      </c>
      <c r="I209" s="73" t="s">
        <v>379</v>
      </c>
      <c r="J209" s="29">
        <v>100</v>
      </c>
      <c r="K209" s="72" t="s">
        <v>378</v>
      </c>
      <c r="L209" s="29">
        <v>100</v>
      </c>
      <c r="M209" s="58"/>
      <c r="N209" s="29">
        <v>100</v>
      </c>
      <c r="O209" s="57"/>
      <c r="P209" s="29">
        <v>100</v>
      </c>
      <c r="Q209" s="57"/>
      <c r="R209" s="29">
        <v>100</v>
      </c>
      <c r="S209" s="57"/>
      <c r="T209" s="29">
        <v>100</v>
      </c>
      <c r="U209" s="57"/>
      <c r="V209" s="29">
        <v>100</v>
      </c>
      <c r="W209" s="70"/>
      <c r="X209" s="29">
        <v>100</v>
      </c>
      <c r="Y209" s="57"/>
    </row>
    <row r="210" spans="1:25" ht="45" x14ac:dyDescent="0.3">
      <c r="A210" s="4" t="s">
        <v>377</v>
      </c>
      <c r="B210" s="4"/>
      <c r="C210" s="4"/>
      <c r="D210" s="4"/>
      <c r="E210" s="71" t="s">
        <v>376</v>
      </c>
      <c r="F210" s="7" t="s">
        <v>375</v>
      </c>
      <c r="G210" s="7" t="s">
        <v>374</v>
      </c>
      <c r="H210" s="7" t="s">
        <v>373</v>
      </c>
      <c r="I210" s="7" t="s">
        <v>372</v>
      </c>
      <c r="J210" s="29">
        <v>0</v>
      </c>
      <c r="K210" s="29"/>
      <c r="L210" s="29">
        <v>0</v>
      </c>
      <c r="M210" s="58"/>
      <c r="N210" s="29">
        <v>0</v>
      </c>
      <c r="O210" s="57"/>
      <c r="P210" s="29">
        <v>0</v>
      </c>
      <c r="Q210" s="57"/>
      <c r="R210" s="29">
        <v>0</v>
      </c>
      <c r="S210" s="57"/>
      <c r="T210" s="29">
        <v>0</v>
      </c>
      <c r="U210" s="57"/>
      <c r="V210" s="29">
        <v>0</v>
      </c>
      <c r="W210" s="70"/>
      <c r="X210" s="29">
        <v>0</v>
      </c>
      <c r="Y210" s="57"/>
    </row>
    <row r="211" spans="1:25" ht="178.5" customHeight="1" x14ac:dyDescent="0.3">
      <c r="A211" s="4" t="s">
        <v>371</v>
      </c>
      <c r="B211" s="4"/>
      <c r="C211" s="4"/>
      <c r="D211" s="4"/>
      <c r="E211" s="71" t="s">
        <v>370</v>
      </c>
      <c r="F211" s="7" t="s">
        <v>369</v>
      </c>
      <c r="G211" s="7" t="s">
        <v>368</v>
      </c>
      <c r="H211" s="7" t="s">
        <v>367</v>
      </c>
      <c r="I211" s="7" t="s">
        <v>366</v>
      </c>
      <c r="J211" s="29">
        <v>100</v>
      </c>
      <c r="K211" s="29"/>
      <c r="L211" s="29">
        <v>100</v>
      </c>
      <c r="M211" s="58"/>
      <c r="N211" s="29">
        <v>100</v>
      </c>
      <c r="O211" s="57"/>
      <c r="P211" s="29">
        <v>100</v>
      </c>
      <c r="Q211" s="57"/>
      <c r="R211" s="29">
        <v>100</v>
      </c>
      <c r="S211" s="50"/>
      <c r="T211" s="29">
        <v>100</v>
      </c>
      <c r="U211" s="50"/>
      <c r="V211" s="29">
        <v>100</v>
      </c>
      <c r="W211" s="70"/>
      <c r="X211" s="29">
        <v>100</v>
      </c>
      <c r="Y211" s="57"/>
    </row>
    <row r="212" spans="1:25" s="51" customFormat="1" ht="80.25" customHeight="1" x14ac:dyDescent="0.25">
      <c r="A212" s="19"/>
      <c r="B212" s="19"/>
      <c r="C212" s="20" t="s">
        <v>365</v>
      </c>
      <c r="D212" s="19"/>
      <c r="E212" s="54"/>
      <c r="F212" s="53" t="s">
        <v>364</v>
      </c>
      <c r="G212" s="52"/>
      <c r="H212" s="52"/>
      <c r="I212" s="52"/>
      <c r="J212" s="39">
        <f>AVERAGE(J213,J216)</f>
        <v>100</v>
      </c>
      <c r="K212" s="38"/>
      <c r="L212" s="39">
        <f>AVERAGE(L213,L216)</f>
        <v>100</v>
      </c>
      <c r="M212" s="43"/>
      <c r="N212" s="39">
        <f>AVERAGE(N213,N216)</f>
        <v>100</v>
      </c>
      <c r="O212" s="42"/>
      <c r="P212" s="39">
        <f>AVERAGE(P213,P216)</f>
        <v>100</v>
      </c>
      <c r="Q212" s="42"/>
      <c r="R212" s="39">
        <f>AVERAGE(R213,R216)</f>
        <v>100</v>
      </c>
      <c r="S212" s="42"/>
      <c r="T212" s="39">
        <f>AVERAGE(T213,T216)</f>
        <v>100</v>
      </c>
      <c r="U212" s="42"/>
      <c r="V212" s="39">
        <f>AVERAGE(V213,V216)</f>
        <v>100</v>
      </c>
      <c r="W212" s="17"/>
      <c r="X212" s="39">
        <f>AVERAGE(X213,X216)</f>
        <v>100</v>
      </c>
      <c r="Y212" s="42"/>
    </row>
    <row r="213" spans="1:25" s="64" customFormat="1" ht="80.25" customHeight="1" x14ac:dyDescent="0.25">
      <c r="A213" s="15">
        <v>115</v>
      </c>
      <c r="B213" s="15"/>
      <c r="C213" s="14"/>
      <c r="D213" s="69" t="s">
        <v>363</v>
      </c>
      <c r="E213" s="69"/>
      <c r="F213" s="21" t="s">
        <v>363</v>
      </c>
      <c r="G213" s="12"/>
      <c r="H213" s="12"/>
      <c r="I213" s="12"/>
      <c r="J213" s="66">
        <f>AVERAGE(J214:J215)</f>
        <v>100</v>
      </c>
      <c r="K213" s="68"/>
      <c r="L213" s="66">
        <f>AVERAGE(L214:L215)</f>
        <v>100</v>
      </c>
      <c r="M213" s="67"/>
      <c r="N213" s="66">
        <f>AVERAGE(N214:N215)</f>
        <v>100</v>
      </c>
      <c r="O213" s="65"/>
      <c r="P213" s="66">
        <f>AVERAGE(P214:P215)</f>
        <v>100</v>
      </c>
      <c r="Q213" s="65"/>
      <c r="R213" s="66">
        <f>AVERAGE(R214:R215)</f>
        <v>100</v>
      </c>
      <c r="S213" s="65"/>
      <c r="T213" s="66">
        <f>AVERAGE(T214:T215)</f>
        <v>100</v>
      </c>
      <c r="U213" s="65"/>
      <c r="V213" s="66">
        <f>AVERAGE(V214:V215)</f>
        <v>100</v>
      </c>
      <c r="W213" s="10"/>
      <c r="X213" s="66">
        <f>AVERAGE(X214:X215)</f>
        <v>100</v>
      </c>
      <c r="Y213" s="65"/>
    </row>
    <row r="214" spans="1:25" ht="312" customHeight="1" x14ac:dyDescent="0.25">
      <c r="A214" s="4" t="s">
        <v>362</v>
      </c>
      <c r="B214" s="4"/>
      <c r="C214" s="4"/>
      <c r="D214" s="4"/>
      <c r="E214" s="8" t="s">
        <v>361</v>
      </c>
      <c r="F214" s="7" t="s">
        <v>360</v>
      </c>
      <c r="G214" s="7" t="s">
        <v>359</v>
      </c>
      <c r="H214" s="7" t="s">
        <v>358</v>
      </c>
      <c r="I214" s="7" t="s">
        <v>357</v>
      </c>
      <c r="J214" s="61">
        <v>100</v>
      </c>
      <c r="K214" s="62"/>
      <c r="L214" s="34">
        <v>100</v>
      </c>
      <c r="M214" s="35"/>
      <c r="N214" s="34">
        <v>100</v>
      </c>
      <c r="O214" s="34"/>
      <c r="P214" s="34">
        <v>100</v>
      </c>
      <c r="Q214" s="34"/>
      <c r="R214" s="34">
        <v>100</v>
      </c>
      <c r="S214" s="34"/>
      <c r="T214" s="50">
        <v>100</v>
      </c>
      <c r="U214" s="34"/>
      <c r="V214" s="34">
        <v>100</v>
      </c>
      <c r="W214" s="24"/>
      <c r="X214" s="34">
        <v>100</v>
      </c>
      <c r="Y214" s="34"/>
    </row>
    <row r="215" spans="1:25" ht="120" x14ac:dyDescent="0.25">
      <c r="A215" s="4" t="s">
        <v>356</v>
      </c>
      <c r="B215" s="4"/>
      <c r="C215" s="4"/>
      <c r="D215" s="4"/>
      <c r="E215" s="8" t="s">
        <v>355</v>
      </c>
      <c r="F215" s="7" t="s">
        <v>354</v>
      </c>
      <c r="G215" s="7" t="s">
        <v>353</v>
      </c>
      <c r="H215" s="7" t="s">
        <v>352</v>
      </c>
      <c r="I215" s="7" t="s">
        <v>351</v>
      </c>
      <c r="J215" s="61"/>
      <c r="K215" s="62"/>
      <c r="L215" s="34"/>
      <c r="M215" s="35"/>
      <c r="N215" s="34"/>
      <c r="O215" s="34"/>
      <c r="P215" s="34"/>
      <c r="Q215" s="34"/>
      <c r="R215" s="34"/>
      <c r="S215" s="34"/>
      <c r="T215" s="63"/>
      <c r="U215" s="34"/>
      <c r="V215" s="34"/>
      <c r="W215" s="24"/>
      <c r="X215" s="34"/>
      <c r="Y215" s="34"/>
    </row>
    <row r="216" spans="1:25" ht="51.75" x14ac:dyDescent="0.25">
      <c r="A216" s="4">
        <v>116</v>
      </c>
      <c r="B216" s="4"/>
      <c r="C216" s="4"/>
      <c r="D216" s="8" t="s">
        <v>350</v>
      </c>
      <c r="E216" s="8"/>
      <c r="F216" s="7" t="s">
        <v>349</v>
      </c>
      <c r="G216" s="7" t="s">
        <v>348</v>
      </c>
      <c r="H216" s="7" t="s">
        <v>347</v>
      </c>
      <c r="I216" s="7" t="s">
        <v>346</v>
      </c>
      <c r="J216" s="61">
        <v>100</v>
      </c>
      <c r="K216" s="62"/>
      <c r="L216" s="61">
        <v>100</v>
      </c>
      <c r="M216" s="35"/>
      <c r="N216" s="61">
        <v>100</v>
      </c>
      <c r="O216" s="34"/>
      <c r="P216" s="61">
        <v>100</v>
      </c>
      <c r="Q216" s="34"/>
      <c r="R216" s="61">
        <v>100</v>
      </c>
      <c r="S216" s="34"/>
      <c r="T216" s="61">
        <v>100</v>
      </c>
      <c r="U216" s="34"/>
      <c r="V216" s="61">
        <v>100</v>
      </c>
      <c r="W216" s="24"/>
      <c r="X216" s="61">
        <v>100</v>
      </c>
      <c r="Y216" s="34"/>
    </row>
    <row r="217" spans="1:25" s="51" customFormat="1" ht="60" x14ac:dyDescent="0.25">
      <c r="A217" s="19"/>
      <c r="B217" s="20" t="s">
        <v>345</v>
      </c>
      <c r="C217" s="19"/>
      <c r="D217" s="19"/>
      <c r="E217" s="19"/>
      <c r="F217" s="19" t="s">
        <v>344</v>
      </c>
      <c r="G217" s="19"/>
      <c r="H217" s="19"/>
      <c r="I217" s="19"/>
      <c r="J217" s="60">
        <f>AVERAGE(J218,J225,J231,J240)</f>
        <v>85.243055555555557</v>
      </c>
      <c r="K217" s="59"/>
      <c r="L217" s="60">
        <f>AVERAGE(L218,L225,L231,L240)</f>
        <v>85.243055555555557</v>
      </c>
      <c r="M217" s="59"/>
      <c r="N217" s="60">
        <f>AVERAGE(N218,N225,N231,N240)</f>
        <v>85.243055555555557</v>
      </c>
      <c r="O217" s="59"/>
      <c r="P217" s="60">
        <f>AVERAGE(P218,P225,P231,P240)</f>
        <v>86.631944444444443</v>
      </c>
      <c r="Q217" s="59"/>
      <c r="R217" s="60">
        <f>AVERAGE(R218,R225,R231,R240)</f>
        <v>86.631944444444443</v>
      </c>
      <c r="S217" s="59"/>
      <c r="T217" s="60">
        <f>AVERAGE(T218,T225,T231,T240)</f>
        <v>82.465277777777771</v>
      </c>
      <c r="U217" s="59"/>
      <c r="V217" s="60">
        <f>AVERAGE(V218,V225,V231,V240)</f>
        <v>82.465277777777771</v>
      </c>
      <c r="W217" s="17"/>
      <c r="X217" s="60">
        <f>AVERAGE(X218,X225,X231,X240)</f>
        <v>82.465277777777771</v>
      </c>
      <c r="Y217" s="59"/>
    </row>
    <row r="218" spans="1:25" s="51" customFormat="1" ht="45" x14ac:dyDescent="0.25">
      <c r="A218" s="19"/>
      <c r="B218" s="19"/>
      <c r="C218" s="20" t="s">
        <v>343</v>
      </c>
      <c r="D218" s="19"/>
      <c r="E218" s="19"/>
      <c r="F218" s="19" t="s">
        <v>342</v>
      </c>
      <c r="G218" s="19"/>
      <c r="H218" s="19"/>
      <c r="I218" s="19"/>
      <c r="J218" s="60">
        <f>AVERAGE(J219:J224)</f>
        <v>100</v>
      </c>
      <c r="K218" s="59"/>
      <c r="L218" s="60">
        <f>AVERAGE(L219:L224)</f>
        <v>100</v>
      </c>
      <c r="M218" s="59"/>
      <c r="N218" s="60">
        <f>AVERAGE(N219:N224)</f>
        <v>100</v>
      </c>
      <c r="O218" s="59"/>
      <c r="P218" s="60">
        <f>AVERAGE(P219:P224)</f>
        <v>100</v>
      </c>
      <c r="Q218" s="59"/>
      <c r="R218" s="60">
        <f>AVERAGE(R219:R224)</f>
        <v>100</v>
      </c>
      <c r="S218" s="59"/>
      <c r="T218" s="60">
        <f>AVERAGE(T219:T224)</f>
        <v>83.333333333333329</v>
      </c>
      <c r="U218" s="59"/>
      <c r="V218" s="60">
        <f>AVERAGE(V219:V224)</f>
        <v>83.333333333333329</v>
      </c>
      <c r="W218" s="17"/>
      <c r="X218" s="60">
        <f>AVERAGE(X219:X224)</f>
        <v>83.333333333333329</v>
      </c>
      <c r="Y218" s="59"/>
    </row>
    <row r="219" spans="1:25" ht="270" x14ac:dyDescent="0.25">
      <c r="A219" s="4">
        <v>117</v>
      </c>
      <c r="B219" s="4"/>
      <c r="C219" s="4"/>
      <c r="D219" s="8" t="s">
        <v>341</v>
      </c>
      <c r="E219" s="8"/>
      <c r="F219" s="7" t="s">
        <v>340</v>
      </c>
      <c r="G219" s="7" t="s">
        <v>253</v>
      </c>
      <c r="H219" s="7" t="s">
        <v>252</v>
      </c>
      <c r="I219" s="7" t="s">
        <v>302</v>
      </c>
      <c r="J219" s="29">
        <v>100</v>
      </c>
      <c r="K219" s="28"/>
      <c r="L219" s="29">
        <v>100</v>
      </c>
      <c r="M219" s="58"/>
      <c r="N219" s="29">
        <v>100</v>
      </c>
      <c r="O219" s="57"/>
      <c r="P219" s="29">
        <v>100</v>
      </c>
      <c r="Q219" s="57"/>
      <c r="R219" s="29">
        <v>100</v>
      </c>
      <c r="S219" s="28"/>
      <c r="T219" s="29">
        <v>100</v>
      </c>
      <c r="U219" s="49"/>
      <c r="V219" s="29">
        <v>100</v>
      </c>
      <c r="W219" s="5"/>
      <c r="X219" s="29">
        <v>100</v>
      </c>
      <c r="Y219" s="28"/>
    </row>
    <row r="220" spans="1:25" ht="195" x14ac:dyDescent="0.25">
      <c r="A220" s="4">
        <v>118</v>
      </c>
      <c r="B220" s="4"/>
      <c r="C220" s="4"/>
      <c r="D220" s="8" t="s">
        <v>339</v>
      </c>
      <c r="E220" s="8"/>
      <c r="F220" s="28" t="s">
        <v>338</v>
      </c>
      <c r="G220" s="7" t="s">
        <v>253</v>
      </c>
      <c r="H220" s="7" t="s">
        <v>252</v>
      </c>
      <c r="I220" s="7" t="s">
        <v>302</v>
      </c>
      <c r="J220" s="29">
        <v>100</v>
      </c>
      <c r="K220" s="28" t="s">
        <v>337</v>
      </c>
      <c r="L220" s="29">
        <v>100</v>
      </c>
      <c r="M220" s="58"/>
      <c r="N220" s="29">
        <v>100</v>
      </c>
      <c r="O220" s="57"/>
      <c r="P220" s="29">
        <v>100</v>
      </c>
      <c r="Q220" s="57"/>
      <c r="R220" s="29">
        <v>100</v>
      </c>
      <c r="S220" s="28" t="s">
        <v>337</v>
      </c>
      <c r="T220" s="29">
        <v>100</v>
      </c>
      <c r="U220" s="49"/>
      <c r="V220" s="29">
        <v>100</v>
      </c>
      <c r="W220" s="5"/>
      <c r="X220" s="29">
        <v>100</v>
      </c>
      <c r="Y220" s="28" t="s">
        <v>336</v>
      </c>
    </row>
    <row r="221" spans="1:25" ht="165" x14ac:dyDescent="0.25">
      <c r="A221" s="4">
        <v>119</v>
      </c>
      <c r="B221" s="4"/>
      <c r="C221" s="4"/>
      <c r="D221" s="8" t="s">
        <v>335</v>
      </c>
      <c r="E221" s="8"/>
      <c r="F221" s="7" t="s">
        <v>334</v>
      </c>
      <c r="G221" s="7" t="s">
        <v>235</v>
      </c>
      <c r="H221" s="7" t="s">
        <v>278</v>
      </c>
      <c r="I221" s="7" t="s">
        <v>8</v>
      </c>
      <c r="J221" s="29">
        <v>100</v>
      </c>
      <c r="K221" s="28"/>
      <c r="L221" s="29">
        <v>100</v>
      </c>
      <c r="M221" s="58"/>
      <c r="N221" s="29">
        <v>100</v>
      </c>
      <c r="O221" s="57"/>
      <c r="P221" s="29">
        <v>100</v>
      </c>
      <c r="Q221" s="57"/>
      <c r="R221" s="29">
        <v>100</v>
      </c>
      <c r="S221" s="28"/>
      <c r="T221" s="29">
        <v>100</v>
      </c>
      <c r="U221" s="49"/>
      <c r="V221" s="29">
        <v>100</v>
      </c>
      <c r="W221" s="5"/>
      <c r="X221" s="29">
        <v>100</v>
      </c>
      <c r="Y221" s="28" t="s">
        <v>331</v>
      </c>
    </row>
    <row r="222" spans="1:25" ht="165" x14ac:dyDescent="0.25">
      <c r="A222" s="4">
        <v>120</v>
      </c>
      <c r="B222" s="4"/>
      <c r="C222" s="4"/>
      <c r="D222" s="8" t="s">
        <v>333</v>
      </c>
      <c r="E222" s="8"/>
      <c r="F222" s="7" t="s">
        <v>332</v>
      </c>
      <c r="G222" s="7" t="s">
        <v>235</v>
      </c>
      <c r="H222" s="7" t="s">
        <v>278</v>
      </c>
      <c r="I222" s="7" t="s">
        <v>8</v>
      </c>
      <c r="J222" s="29">
        <v>100</v>
      </c>
      <c r="K222" s="28"/>
      <c r="L222" s="29">
        <v>100</v>
      </c>
      <c r="M222" s="58"/>
      <c r="N222" s="29">
        <v>100</v>
      </c>
      <c r="O222" s="57"/>
      <c r="P222" s="29">
        <v>100</v>
      </c>
      <c r="Q222" s="57"/>
      <c r="R222" s="29">
        <v>100</v>
      </c>
      <c r="S222" s="28"/>
      <c r="T222" s="29">
        <v>100</v>
      </c>
      <c r="U222" s="49"/>
      <c r="V222" s="29">
        <v>100</v>
      </c>
      <c r="W222" s="5"/>
      <c r="X222" s="29">
        <v>100</v>
      </c>
      <c r="Y222" s="28" t="s">
        <v>331</v>
      </c>
    </row>
    <row r="223" spans="1:25" ht="409.5" x14ac:dyDescent="0.25">
      <c r="A223" s="4">
        <v>121</v>
      </c>
      <c r="B223" s="4"/>
      <c r="C223" s="4"/>
      <c r="D223" s="8" t="s">
        <v>330</v>
      </c>
      <c r="E223" s="8"/>
      <c r="F223" s="7" t="s">
        <v>329</v>
      </c>
      <c r="G223" s="7" t="s">
        <v>328</v>
      </c>
      <c r="H223" s="7" t="s">
        <v>327</v>
      </c>
      <c r="I223" s="7" t="s">
        <v>326</v>
      </c>
      <c r="J223" s="29">
        <v>100</v>
      </c>
      <c r="K223" s="28" t="s">
        <v>325</v>
      </c>
      <c r="L223" s="29">
        <v>100</v>
      </c>
      <c r="M223" s="58"/>
      <c r="N223" s="29">
        <v>100</v>
      </c>
      <c r="O223" s="57"/>
      <c r="P223" s="29">
        <v>100</v>
      </c>
      <c r="Q223" s="57"/>
      <c r="R223" s="29">
        <v>100</v>
      </c>
      <c r="S223" s="28" t="s">
        <v>325</v>
      </c>
      <c r="T223" s="29">
        <v>100</v>
      </c>
      <c r="U223" s="49"/>
      <c r="V223" s="29">
        <v>100</v>
      </c>
      <c r="W223" s="5"/>
      <c r="X223" s="29">
        <v>100</v>
      </c>
      <c r="Y223" s="28" t="s">
        <v>324</v>
      </c>
    </row>
    <row r="224" spans="1:25" ht="195" x14ac:dyDescent="0.25">
      <c r="A224" s="4">
        <v>122</v>
      </c>
      <c r="B224" s="4"/>
      <c r="C224" s="4"/>
      <c r="D224" s="8" t="s">
        <v>323</v>
      </c>
      <c r="E224" s="8"/>
      <c r="F224" s="7" t="s">
        <v>322</v>
      </c>
      <c r="G224" s="7" t="s">
        <v>321</v>
      </c>
      <c r="H224" s="7" t="s">
        <v>320</v>
      </c>
      <c r="I224" s="7" t="s">
        <v>319</v>
      </c>
      <c r="J224" s="29">
        <v>100</v>
      </c>
      <c r="K224" s="56" t="s">
        <v>318</v>
      </c>
      <c r="L224" s="29">
        <v>100</v>
      </c>
      <c r="M224" s="30"/>
      <c r="N224" s="29">
        <v>100</v>
      </c>
      <c r="O224" s="29"/>
      <c r="P224" s="29">
        <v>100</v>
      </c>
      <c r="Q224" s="29"/>
      <c r="R224" s="29">
        <v>100</v>
      </c>
      <c r="S224" s="56" t="s">
        <v>318</v>
      </c>
      <c r="T224" s="29">
        <v>0</v>
      </c>
      <c r="U224" s="50"/>
      <c r="V224" s="29">
        <v>0</v>
      </c>
      <c r="W224" s="5"/>
      <c r="X224" s="29">
        <v>0</v>
      </c>
      <c r="Y224" s="29"/>
    </row>
    <row r="225" spans="1:25" s="51" customFormat="1" ht="77.25" customHeight="1" x14ac:dyDescent="0.25">
      <c r="A225" s="19"/>
      <c r="B225" s="19"/>
      <c r="C225" s="20" t="s">
        <v>317</v>
      </c>
      <c r="D225" s="19"/>
      <c r="E225" s="54"/>
      <c r="F225" s="53" t="s">
        <v>316</v>
      </c>
      <c r="G225" s="52"/>
      <c r="H225" s="52"/>
      <c r="I225" s="52"/>
      <c r="J225" s="39">
        <f>AVERAGE(J226:J230)</f>
        <v>100</v>
      </c>
      <c r="K225" s="38"/>
      <c r="L225" s="39">
        <f>AVERAGE(L226:L230)</f>
        <v>100</v>
      </c>
      <c r="M225" s="43"/>
      <c r="N225" s="39">
        <f>AVERAGE(N226:N230)</f>
        <v>100</v>
      </c>
      <c r="O225" s="42"/>
      <c r="P225" s="39">
        <f>AVERAGE(P226:P230)</f>
        <v>100</v>
      </c>
      <c r="Q225" s="42"/>
      <c r="R225" s="39">
        <f>AVERAGE(R226:R230)</f>
        <v>100</v>
      </c>
      <c r="S225" s="42"/>
      <c r="T225" s="39">
        <f>AVERAGE(T226:T230)</f>
        <v>100</v>
      </c>
      <c r="U225" s="42"/>
      <c r="V225" s="39">
        <f>AVERAGE(V226:V230)</f>
        <v>100</v>
      </c>
      <c r="W225" s="17"/>
      <c r="X225" s="39">
        <f>AVERAGE(X226:X230)</f>
        <v>100</v>
      </c>
      <c r="Y225" s="42"/>
    </row>
    <row r="226" spans="1:25" ht="120" x14ac:dyDescent="0.25">
      <c r="A226" s="4">
        <v>123</v>
      </c>
      <c r="B226" s="4"/>
      <c r="C226" s="4"/>
      <c r="D226" s="8" t="s">
        <v>315</v>
      </c>
      <c r="E226" s="8"/>
      <c r="F226" s="7" t="s">
        <v>314</v>
      </c>
      <c r="G226" s="7" t="s">
        <v>253</v>
      </c>
      <c r="H226" s="7" t="s">
        <v>252</v>
      </c>
      <c r="I226" s="7" t="s">
        <v>302</v>
      </c>
      <c r="J226" s="29">
        <v>100</v>
      </c>
      <c r="K226" s="55" t="s">
        <v>301</v>
      </c>
      <c r="L226" s="29">
        <v>100</v>
      </c>
      <c r="M226" s="30"/>
      <c r="N226" s="29">
        <v>100</v>
      </c>
      <c r="O226" s="29"/>
      <c r="P226" s="29">
        <v>100</v>
      </c>
      <c r="Q226" s="29"/>
      <c r="R226" s="29">
        <v>100</v>
      </c>
      <c r="S226" s="55" t="s">
        <v>301</v>
      </c>
      <c r="T226" s="29">
        <v>100</v>
      </c>
      <c r="U226" s="28" t="s">
        <v>313</v>
      </c>
      <c r="V226" s="29">
        <v>100</v>
      </c>
      <c r="W226" s="5"/>
      <c r="X226" s="29">
        <v>100</v>
      </c>
      <c r="Y226" s="28"/>
    </row>
    <row r="227" spans="1:25" ht="105" x14ac:dyDescent="0.25">
      <c r="A227" s="4">
        <v>124</v>
      </c>
      <c r="B227" s="4"/>
      <c r="C227" s="4"/>
      <c r="D227" s="8" t="s">
        <v>312</v>
      </c>
      <c r="E227" s="8"/>
      <c r="F227" s="7" t="s">
        <v>311</v>
      </c>
      <c r="G227" s="7" t="s">
        <v>253</v>
      </c>
      <c r="H227" s="7" t="s">
        <v>252</v>
      </c>
      <c r="I227" s="7" t="s">
        <v>302</v>
      </c>
      <c r="J227" s="29">
        <v>100</v>
      </c>
      <c r="K227" s="55" t="s">
        <v>301</v>
      </c>
      <c r="L227" s="29">
        <v>100</v>
      </c>
      <c r="M227" s="30"/>
      <c r="N227" s="29">
        <v>100</v>
      </c>
      <c r="O227" s="29"/>
      <c r="P227" s="29">
        <v>100</v>
      </c>
      <c r="Q227" s="29"/>
      <c r="R227" s="29">
        <v>100</v>
      </c>
      <c r="S227" s="55" t="s">
        <v>301</v>
      </c>
      <c r="T227" s="29">
        <v>100</v>
      </c>
      <c r="U227" s="28" t="s">
        <v>310</v>
      </c>
      <c r="V227" s="29">
        <v>100</v>
      </c>
      <c r="W227" s="5"/>
      <c r="X227" s="29">
        <v>100</v>
      </c>
      <c r="Y227" s="28"/>
    </row>
    <row r="228" spans="1:25" ht="105" x14ac:dyDescent="0.25">
      <c r="A228" s="4">
        <v>125</v>
      </c>
      <c r="B228" s="4"/>
      <c r="C228" s="4"/>
      <c r="D228" s="8" t="s">
        <v>309</v>
      </c>
      <c r="E228" s="8"/>
      <c r="F228" s="7" t="s">
        <v>308</v>
      </c>
      <c r="G228" s="7" t="s">
        <v>253</v>
      </c>
      <c r="H228" s="7" t="s">
        <v>252</v>
      </c>
      <c r="I228" s="7" t="s">
        <v>302</v>
      </c>
      <c r="J228" s="29">
        <v>100</v>
      </c>
      <c r="K228" s="55" t="s">
        <v>301</v>
      </c>
      <c r="L228" s="29">
        <v>100</v>
      </c>
      <c r="M228" s="30"/>
      <c r="N228" s="29">
        <v>100</v>
      </c>
      <c r="O228" s="29"/>
      <c r="P228" s="29">
        <v>100</v>
      </c>
      <c r="Q228" s="29"/>
      <c r="R228" s="29">
        <v>100</v>
      </c>
      <c r="S228" s="55" t="s">
        <v>301</v>
      </c>
      <c r="T228" s="29">
        <v>100</v>
      </c>
      <c r="U228" s="28" t="s">
        <v>307</v>
      </c>
      <c r="V228" s="29">
        <v>100</v>
      </c>
      <c r="W228" s="5"/>
      <c r="X228" s="29">
        <v>100</v>
      </c>
      <c r="Y228" s="28"/>
    </row>
    <row r="229" spans="1:25" ht="120" x14ac:dyDescent="0.25">
      <c r="A229" s="4">
        <v>126</v>
      </c>
      <c r="B229" s="4"/>
      <c r="C229" s="4"/>
      <c r="D229" s="8" t="s">
        <v>306</v>
      </c>
      <c r="E229" s="8"/>
      <c r="F229" s="7" t="s">
        <v>305</v>
      </c>
      <c r="G229" s="7" t="s">
        <v>253</v>
      </c>
      <c r="H229" s="7" t="s">
        <v>252</v>
      </c>
      <c r="I229" s="7" t="s">
        <v>302</v>
      </c>
      <c r="J229" s="29">
        <v>100</v>
      </c>
      <c r="K229" s="55" t="s">
        <v>301</v>
      </c>
      <c r="L229" s="29">
        <v>100</v>
      </c>
      <c r="M229" s="30"/>
      <c r="N229" s="29">
        <v>100</v>
      </c>
      <c r="O229" s="29"/>
      <c r="P229" s="29">
        <v>100</v>
      </c>
      <c r="Q229" s="29"/>
      <c r="R229" s="29">
        <v>100</v>
      </c>
      <c r="S229" s="55" t="s">
        <v>301</v>
      </c>
      <c r="T229" s="29">
        <v>100</v>
      </c>
      <c r="U229" s="28" t="s">
        <v>300</v>
      </c>
      <c r="V229" s="29">
        <v>100</v>
      </c>
      <c r="W229" s="5"/>
      <c r="X229" s="29">
        <v>100</v>
      </c>
      <c r="Y229" s="28"/>
    </row>
    <row r="230" spans="1:25" ht="120" x14ac:dyDescent="0.25">
      <c r="A230" s="4">
        <v>127</v>
      </c>
      <c r="B230" s="4"/>
      <c r="C230" s="4"/>
      <c r="D230" s="8" t="s">
        <v>304</v>
      </c>
      <c r="E230" s="8"/>
      <c r="F230" s="7" t="s">
        <v>303</v>
      </c>
      <c r="G230" s="7" t="s">
        <v>253</v>
      </c>
      <c r="H230" s="7" t="s">
        <v>252</v>
      </c>
      <c r="I230" s="7" t="s">
        <v>302</v>
      </c>
      <c r="J230" s="29">
        <v>100</v>
      </c>
      <c r="K230" s="55" t="s">
        <v>301</v>
      </c>
      <c r="L230" s="29">
        <v>100</v>
      </c>
      <c r="M230" s="30"/>
      <c r="N230" s="29">
        <v>100</v>
      </c>
      <c r="O230" s="29"/>
      <c r="P230" s="29">
        <v>100</v>
      </c>
      <c r="Q230" s="29"/>
      <c r="R230" s="29">
        <v>100</v>
      </c>
      <c r="S230" s="55" t="s">
        <v>301</v>
      </c>
      <c r="T230" s="29">
        <v>100</v>
      </c>
      <c r="U230" s="28" t="s">
        <v>300</v>
      </c>
      <c r="V230" s="29">
        <v>100</v>
      </c>
      <c r="W230" s="5"/>
      <c r="X230" s="29">
        <v>100</v>
      </c>
      <c r="Y230" s="28"/>
    </row>
    <row r="231" spans="1:25" s="51" customFormat="1" ht="140.25" customHeight="1" x14ac:dyDescent="0.25">
      <c r="A231" s="19"/>
      <c r="B231" s="19"/>
      <c r="C231" s="20" t="s">
        <v>299</v>
      </c>
      <c r="D231" s="19"/>
      <c r="E231" s="54"/>
      <c r="F231" s="53" t="s">
        <v>298</v>
      </c>
      <c r="G231" s="52"/>
      <c r="H231" s="52"/>
      <c r="I231" s="52"/>
      <c r="J231" s="39">
        <f>AVERAGE(J232:J239)</f>
        <v>68.75</v>
      </c>
      <c r="K231" s="38"/>
      <c r="L231" s="39">
        <f>AVERAGE(L232:L239)</f>
        <v>68.75</v>
      </c>
      <c r="M231" s="43"/>
      <c r="N231" s="39">
        <f>AVERAGE(N232:N239)</f>
        <v>68.75</v>
      </c>
      <c r="O231" s="42"/>
      <c r="P231" s="39">
        <f>AVERAGE(P232:P239)</f>
        <v>68.75</v>
      </c>
      <c r="Q231" s="42"/>
      <c r="R231" s="39">
        <f>AVERAGE(R232:R239)</f>
        <v>68.75</v>
      </c>
      <c r="S231" s="42"/>
      <c r="T231" s="39">
        <f>AVERAGE(T232:T239)</f>
        <v>68.75</v>
      </c>
      <c r="U231" s="42"/>
      <c r="V231" s="39">
        <f>AVERAGE(V232:V239)</f>
        <v>68.75</v>
      </c>
      <c r="W231" s="17"/>
      <c r="X231" s="39">
        <f>AVERAGE(X232:X239)</f>
        <v>68.75</v>
      </c>
      <c r="Y231" s="42"/>
    </row>
    <row r="232" spans="1:25" ht="105" x14ac:dyDescent="0.25">
      <c r="A232" s="4">
        <v>128</v>
      </c>
      <c r="B232" s="4"/>
      <c r="C232" s="4"/>
      <c r="D232" s="31" t="s">
        <v>297</v>
      </c>
      <c r="E232" s="31"/>
      <c r="F232" s="7" t="s">
        <v>296</v>
      </c>
      <c r="G232" s="7" t="s">
        <v>230</v>
      </c>
      <c r="H232" s="7" t="s">
        <v>295</v>
      </c>
      <c r="I232" s="7" t="s">
        <v>73</v>
      </c>
      <c r="J232" s="29">
        <v>100</v>
      </c>
      <c r="K232" s="28"/>
      <c r="L232" s="29">
        <v>100</v>
      </c>
      <c r="M232" s="30"/>
      <c r="N232" s="29">
        <v>100</v>
      </c>
      <c r="O232" s="29"/>
      <c r="P232" s="29">
        <v>100</v>
      </c>
      <c r="Q232" s="29"/>
      <c r="R232" s="29">
        <v>100</v>
      </c>
      <c r="S232" s="29"/>
      <c r="T232" s="29">
        <v>100</v>
      </c>
      <c r="U232" s="49"/>
      <c r="V232" s="29">
        <v>100</v>
      </c>
      <c r="W232" s="5"/>
      <c r="X232" s="29">
        <v>100</v>
      </c>
      <c r="Y232" s="29"/>
    </row>
    <row r="233" spans="1:25" ht="195" x14ac:dyDescent="0.25">
      <c r="A233" s="4">
        <v>129</v>
      </c>
      <c r="B233" s="4"/>
      <c r="C233" s="4"/>
      <c r="D233" s="31" t="s">
        <v>294</v>
      </c>
      <c r="E233" s="31"/>
      <c r="F233" s="7" t="s">
        <v>293</v>
      </c>
      <c r="G233" s="7" t="s">
        <v>235</v>
      </c>
      <c r="H233" s="7" t="s">
        <v>292</v>
      </c>
      <c r="I233" s="7" t="s">
        <v>8</v>
      </c>
      <c r="J233" s="29">
        <v>100</v>
      </c>
      <c r="K233" s="28" t="s">
        <v>291</v>
      </c>
      <c r="L233" s="29">
        <v>100</v>
      </c>
      <c r="M233" s="30"/>
      <c r="N233" s="29">
        <v>100</v>
      </c>
      <c r="O233" s="29"/>
      <c r="P233" s="29">
        <v>100</v>
      </c>
      <c r="Q233" s="29"/>
      <c r="R233" s="29">
        <v>100</v>
      </c>
      <c r="S233" s="28" t="s">
        <v>291</v>
      </c>
      <c r="T233" s="29">
        <v>100</v>
      </c>
      <c r="U233" s="50"/>
      <c r="V233" s="29">
        <v>100</v>
      </c>
      <c r="W233" s="5"/>
      <c r="X233" s="29">
        <v>100</v>
      </c>
      <c r="Y233" s="28" t="s">
        <v>290</v>
      </c>
    </row>
    <row r="234" spans="1:25" ht="75" x14ac:dyDescent="0.25">
      <c r="A234" s="4">
        <v>130</v>
      </c>
      <c r="B234" s="4"/>
      <c r="C234" s="4"/>
      <c r="D234" s="31" t="s">
        <v>289</v>
      </c>
      <c r="E234" s="31"/>
      <c r="F234" s="7" t="s">
        <v>288</v>
      </c>
      <c r="G234" s="7" t="s">
        <v>287</v>
      </c>
      <c r="H234" s="7" t="s">
        <v>286</v>
      </c>
      <c r="I234" s="7" t="s">
        <v>219</v>
      </c>
      <c r="J234" s="29">
        <v>100</v>
      </c>
      <c r="K234" s="28" t="s">
        <v>285</v>
      </c>
      <c r="L234" s="29">
        <v>100</v>
      </c>
      <c r="M234" s="30"/>
      <c r="N234" s="29">
        <v>100</v>
      </c>
      <c r="O234" s="29"/>
      <c r="P234" s="29">
        <v>100</v>
      </c>
      <c r="Q234" s="29"/>
      <c r="R234" s="29">
        <v>100</v>
      </c>
      <c r="S234" s="28" t="s">
        <v>285</v>
      </c>
      <c r="T234" s="29">
        <v>100</v>
      </c>
      <c r="U234" s="49"/>
      <c r="V234" s="29">
        <v>100</v>
      </c>
      <c r="W234" s="5"/>
      <c r="X234" s="29">
        <v>100</v>
      </c>
      <c r="Y234" s="29"/>
    </row>
    <row r="235" spans="1:25" ht="105" x14ac:dyDescent="0.25">
      <c r="A235" s="4">
        <v>131</v>
      </c>
      <c r="B235" s="4"/>
      <c r="C235" s="4"/>
      <c r="D235" s="31" t="s">
        <v>284</v>
      </c>
      <c r="E235" s="31"/>
      <c r="F235" s="7" t="s">
        <v>283</v>
      </c>
      <c r="G235" s="7" t="s">
        <v>282</v>
      </c>
      <c r="H235" s="7" t="s">
        <v>235</v>
      </c>
      <c r="I235" s="7" t="s">
        <v>281</v>
      </c>
      <c r="J235" s="29">
        <v>100</v>
      </c>
      <c r="K235" s="28" t="s">
        <v>270</v>
      </c>
      <c r="L235" s="29">
        <v>100</v>
      </c>
      <c r="M235" s="30"/>
      <c r="N235" s="29">
        <v>100</v>
      </c>
      <c r="O235" s="29"/>
      <c r="P235" s="29">
        <v>100</v>
      </c>
      <c r="Q235" s="29"/>
      <c r="R235" s="29">
        <v>100</v>
      </c>
      <c r="S235" s="28" t="s">
        <v>270</v>
      </c>
      <c r="T235" s="29">
        <v>100</v>
      </c>
      <c r="U235" s="49"/>
      <c r="V235" s="29">
        <v>100</v>
      </c>
      <c r="W235" s="5"/>
      <c r="X235" s="29">
        <v>100</v>
      </c>
      <c r="Y235" s="29"/>
    </row>
    <row r="236" spans="1:25" ht="255" x14ac:dyDescent="0.25">
      <c r="A236" s="4">
        <v>132</v>
      </c>
      <c r="B236" s="4"/>
      <c r="C236" s="4"/>
      <c r="D236" s="31" t="s">
        <v>280</v>
      </c>
      <c r="E236" s="31"/>
      <c r="F236" s="7" t="s">
        <v>279</v>
      </c>
      <c r="G236" s="7" t="s">
        <v>235</v>
      </c>
      <c r="H236" s="7" t="s">
        <v>278</v>
      </c>
      <c r="I236" s="7" t="s">
        <v>277</v>
      </c>
      <c r="J236" s="29">
        <v>100</v>
      </c>
      <c r="K236" s="28" t="s">
        <v>249</v>
      </c>
      <c r="L236" s="29">
        <v>100</v>
      </c>
      <c r="M236" s="30"/>
      <c r="N236" s="29">
        <v>100</v>
      </c>
      <c r="O236" s="29"/>
      <c r="P236" s="29">
        <v>100</v>
      </c>
      <c r="Q236" s="29"/>
      <c r="R236" s="29">
        <v>100</v>
      </c>
      <c r="S236" s="28" t="s">
        <v>249</v>
      </c>
      <c r="T236" s="29">
        <v>100</v>
      </c>
      <c r="U236" s="49"/>
      <c r="V236" s="29">
        <v>100</v>
      </c>
      <c r="W236" s="5"/>
      <c r="X236" s="29">
        <v>100</v>
      </c>
      <c r="Y236" s="28" t="s">
        <v>276</v>
      </c>
    </row>
    <row r="237" spans="1:25" ht="360" x14ac:dyDescent="0.25">
      <c r="A237" s="4">
        <v>133</v>
      </c>
      <c r="B237" s="4"/>
      <c r="C237" s="4"/>
      <c r="D237" s="31" t="s">
        <v>275</v>
      </c>
      <c r="E237" s="31"/>
      <c r="F237" s="7" t="s">
        <v>274</v>
      </c>
      <c r="G237" s="7" t="s">
        <v>273</v>
      </c>
      <c r="H237" s="7" t="s">
        <v>272</v>
      </c>
      <c r="I237" s="7" t="s">
        <v>271</v>
      </c>
      <c r="J237" s="29">
        <v>0</v>
      </c>
      <c r="K237" s="28" t="s">
        <v>270</v>
      </c>
      <c r="L237" s="29">
        <v>0</v>
      </c>
      <c r="M237" s="30"/>
      <c r="N237" s="29">
        <v>0</v>
      </c>
      <c r="O237" s="29"/>
      <c r="P237" s="29">
        <v>0</v>
      </c>
      <c r="Q237" s="29"/>
      <c r="R237" s="29">
        <v>0</v>
      </c>
      <c r="S237" s="28" t="s">
        <v>270</v>
      </c>
      <c r="T237" s="29">
        <v>0</v>
      </c>
      <c r="U237" s="50"/>
      <c r="V237" s="29">
        <v>0</v>
      </c>
      <c r="W237" s="5"/>
      <c r="X237" s="29">
        <v>0</v>
      </c>
      <c r="Y237" s="28" t="s">
        <v>269</v>
      </c>
    </row>
    <row r="238" spans="1:25" ht="180" x14ac:dyDescent="0.25">
      <c r="A238" s="4">
        <v>134</v>
      </c>
      <c r="B238" s="4"/>
      <c r="C238" s="4"/>
      <c r="D238" s="31" t="s">
        <v>268</v>
      </c>
      <c r="E238" s="31"/>
      <c r="F238" s="7" t="s">
        <v>267</v>
      </c>
      <c r="G238" s="7" t="s">
        <v>230</v>
      </c>
      <c r="H238" s="7" t="s">
        <v>108</v>
      </c>
      <c r="I238" s="7" t="s">
        <v>266</v>
      </c>
      <c r="J238" s="29">
        <v>0</v>
      </c>
      <c r="K238" s="28" t="s">
        <v>265</v>
      </c>
      <c r="L238" s="29">
        <v>0</v>
      </c>
      <c r="M238" s="30"/>
      <c r="N238" s="29">
        <v>0</v>
      </c>
      <c r="O238" s="29"/>
      <c r="P238" s="29">
        <v>0</v>
      </c>
      <c r="Q238" s="29"/>
      <c r="R238" s="29">
        <v>0</v>
      </c>
      <c r="S238" s="28" t="s">
        <v>265</v>
      </c>
      <c r="T238" s="29">
        <v>0</v>
      </c>
      <c r="U238" s="49"/>
      <c r="V238" s="29">
        <v>0</v>
      </c>
      <c r="W238" s="5"/>
      <c r="X238" s="29">
        <v>0</v>
      </c>
      <c r="Y238" s="29"/>
    </row>
    <row r="239" spans="1:25" ht="300" x14ac:dyDescent="0.25">
      <c r="A239" s="4">
        <v>135</v>
      </c>
      <c r="B239" s="4"/>
      <c r="C239" s="4"/>
      <c r="D239" s="31" t="s">
        <v>264</v>
      </c>
      <c r="E239" s="31"/>
      <c r="F239" s="7" t="s">
        <v>263</v>
      </c>
      <c r="G239" s="7" t="s">
        <v>262</v>
      </c>
      <c r="H239" s="7" t="s">
        <v>261</v>
      </c>
      <c r="I239" s="7" t="s">
        <v>260</v>
      </c>
      <c r="J239" s="29">
        <v>50</v>
      </c>
      <c r="K239" s="28" t="s">
        <v>259</v>
      </c>
      <c r="L239" s="29">
        <v>50</v>
      </c>
      <c r="M239" s="30"/>
      <c r="N239" s="29">
        <v>50</v>
      </c>
      <c r="O239" s="29"/>
      <c r="P239" s="29">
        <v>50</v>
      </c>
      <c r="Q239" s="29"/>
      <c r="R239" s="29">
        <v>50</v>
      </c>
      <c r="S239" s="28" t="s">
        <v>259</v>
      </c>
      <c r="T239" s="29">
        <v>50</v>
      </c>
      <c r="U239" s="49"/>
      <c r="V239" s="29">
        <v>50</v>
      </c>
      <c r="W239" s="5"/>
      <c r="X239" s="29">
        <v>50</v>
      </c>
      <c r="Y239" s="28" t="s">
        <v>258</v>
      </c>
    </row>
    <row r="240" spans="1:25" ht="120.75" x14ac:dyDescent="0.25">
      <c r="A240" s="47"/>
      <c r="B240" s="47"/>
      <c r="C240" s="48" t="s">
        <v>257</v>
      </c>
      <c r="D240" s="47"/>
      <c r="E240" s="46"/>
      <c r="F240" s="45" t="s">
        <v>256</v>
      </c>
      <c r="G240" s="44"/>
      <c r="H240" s="44"/>
      <c r="I240" s="44"/>
      <c r="J240" s="39">
        <f>AVERAGE(J241:J249)</f>
        <v>72.222222222222229</v>
      </c>
      <c r="K240" s="38"/>
      <c r="L240" s="39">
        <f>AVERAGE(L241:L249)</f>
        <v>72.222222222222229</v>
      </c>
      <c r="M240" s="43"/>
      <c r="N240" s="39">
        <f>AVERAGE(N241:N249)</f>
        <v>72.222222222222229</v>
      </c>
      <c r="O240" s="42"/>
      <c r="P240" s="39">
        <f>AVERAGE(P241:P249)</f>
        <v>77.777777777777771</v>
      </c>
      <c r="Q240" s="42"/>
      <c r="R240" s="39">
        <f>AVERAGE(R241:R249)</f>
        <v>77.777777777777771</v>
      </c>
      <c r="S240" s="42"/>
      <c r="T240" s="39">
        <f>AVERAGE(T241:T249)</f>
        <v>77.777777777777771</v>
      </c>
      <c r="U240" s="41"/>
      <c r="V240" s="39">
        <f>AVERAGE(V241:V249)</f>
        <v>77.777777777777771</v>
      </c>
      <c r="W240" s="40"/>
      <c r="X240" s="39">
        <f>AVERAGE(X241:X249)</f>
        <v>77.777777777777771</v>
      </c>
      <c r="Y240" s="38"/>
    </row>
    <row r="241" spans="1:25" ht="191.25" customHeight="1" x14ac:dyDescent="0.25">
      <c r="A241" s="4">
        <v>136</v>
      </c>
      <c r="B241" s="4"/>
      <c r="C241" s="4"/>
      <c r="D241" s="31" t="s">
        <v>255</v>
      </c>
      <c r="E241" s="31"/>
      <c r="F241" s="7" t="s">
        <v>254</v>
      </c>
      <c r="G241" s="7" t="s">
        <v>253</v>
      </c>
      <c r="H241" s="7" t="s">
        <v>252</v>
      </c>
      <c r="I241" s="7" t="s">
        <v>251</v>
      </c>
      <c r="J241" s="29">
        <v>100</v>
      </c>
      <c r="K241" s="29" t="s">
        <v>250</v>
      </c>
      <c r="L241" s="29">
        <v>100</v>
      </c>
      <c r="M241" s="30"/>
      <c r="N241" s="29">
        <v>100</v>
      </c>
      <c r="O241" s="29" t="s">
        <v>250</v>
      </c>
      <c r="P241" s="29">
        <v>100</v>
      </c>
      <c r="Q241" s="29"/>
      <c r="R241" s="29">
        <v>100</v>
      </c>
      <c r="S241" s="28" t="s">
        <v>249</v>
      </c>
      <c r="T241" s="29">
        <v>100</v>
      </c>
      <c r="U241" s="29"/>
      <c r="V241" s="29">
        <v>100</v>
      </c>
      <c r="W241" s="5"/>
      <c r="X241" s="29">
        <v>100</v>
      </c>
      <c r="Y241" s="29"/>
    </row>
    <row r="242" spans="1:25" s="33" customFormat="1" ht="105" x14ac:dyDescent="0.25">
      <c r="A242" s="4">
        <v>137</v>
      </c>
      <c r="B242" s="32"/>
      <c r="C242" s="32"/>
      <c r="D242" s="37" t="s">
        <v>248</v>
      </c>
      <c r="E242" s="37"/>
      <c r="F242" s="36" t="s">
        <v>247</v>
      </c>
      <c r="G242" s="36" t="s">
        <v>243</v>
      </c>
      <c r="H242" s="36" t="s">
        <v>246</v>
      </c>
      <c r="I242" s="36" t="s">
        <v>8</v>
      </c>
      <c r="J242" s="29">
        <v>100</v>
      </c>
      <c r="K242" s="28"/>
      <c r="L242" s="29">
        <v>100</v>
      </c>
      <c r="M242" s="35"/>
      <c r="N242" s="29">
        <v>100</v>
      </c>
      <c r="O242" s="34"/>
      <c r="P242" s="29">
        <v>100</v>
      </c>
      <c r="Q242" s="34"/>
      <c r="R242" s="29">
        <v>100</v>
      </c>
      <c r="S242" s="28"/>
      <c r="T242" s="29">
        <v>100</v>
      </c>
      <c r="U242" s="29"/>
      <c r="V242" s="29">
        <v>100</v>
      </c>
      <c r="W242" s="24"/>
      <c r="X242" s="29">
        <v>100</v>
      </c>
      <c r="Y242" s="29"/>
    </row>
    <row r="243" spans="1:25" ht="90" x14ac:dyDescent="0.25">
      <c r="A243" s="32">
        <v>138</v>
      </c>
      <c r="B243" s="4"/>
      <c r="C243" s="4"/>
      <c r="D243" s="31" t="s">
        <v>245</v>
      </c>
      <c r="E243" s="31"/>
      <c r="F243" s="7" t="s">
        <v>244</v>
      </c>
      <c r="G243" s="7" t="s">
        <v>243</v>
      </c>
      <c r="H243" s="7" t="s">
        <v>73</v>
      </c>
      <c r="I243" s="7" t="s">
        <v>219</v>
      </c>
      <c r="J243" s="29">
        <v>0</v>
      </c>
      <c r="K243" s="28"/>
      <c r="L243" s="29">
        <v>0</v>
      </c>
      <c r="M243" s="30"/>
      <c r="N243" s="29">
        <v>0</v>
      </c>
      <c r="O243" s="29"/>
      <c r="P243" s="29">
        <v>0</v>
      </c>
      <c r="Q243" s="29"/>
      <c r="R243" s="29">
        <v>0</v>
      </c>
      <c r="S243" s="28"/>
      <c r="T243" s="29">
        <v>0</v>
      </c>
      <c r="U243" s="29"/>
      <c r="V243" s="29">
        <v>0</v>
      </c>
      <c r="W243" s="5"/>
      <c r="X243" s="29">
        <v>0</v>
      </c>
      <c r="Y243" s="29"/>
    </row>
    <row r="244" spans="1:25" ht="90" x14ac:dyDescent="0.25">
      <c r="A244" s="4">
        <v>139</v>
      </c>
      <c r="B244" s="4"/>
      <c r="C244" s="4"/>
      <c r="D244" s="31" t="s">
        <v>242</v>
      </c>
      <c r="E244" s="31"/>
      <c r="F244" s="7" t="s">
        <v>241</v>
      </c>
      <c r="G244" s="7" t="s">
        <v>235</v>
      </c>
      <c r="H244" s="7" t="s">
        <v>240</v>
      </c>
      <c r="I244" s="7" t="s">
        <v>239</v>
      </c>
      <c r="J244" s="29">
        <v>0</v>
      </c>
      <c r="K244" s="28" t="s">
        <v>238</v>
      </c>
      <c r="L244" s="29">
        <v>0</v>
      </c>
      <c r="M244" s="30"/>
      <c r="N244" s="29">
        <v>0</v>
      </c>
      <c r="O244" s="29"/>
      <c r="P244" s="29">
        <v>0</v>
      </c>
      <c r="Q244" s="29"/>
      <c r="R244" s="29">
        <v>0</v>
      </c>
      <c r="S244" s="28"/>
      <c r="T244" s="29">
        <v>0</v>
      </c>
      <c r="U244" s="28" t="s">
        <v>238</v>
      </c>
      <c r="V244" s="29">
        <v>0</v>
      </c>
      <c r="W244" s="5"/>
      <c r="X244" s="29">
        <v>0</v>
      </c>
      <c r="Y244" s="28" t="s">
        <v>238</v>
      </c>
    </row>
    <row r="245" spans="1:25" ht="69" x14ac:dyDescent="0.25">
      <c r="A245" s="4">
        <v>140</v>
      </c>
      <c r="B245" s="4"/>
      <c r="C245" s="4"/>
      <c r="D245" s="31" t="s">
        <v>237</v>
      </c>
      <c r="E245" s="31"/>
      <c r="F245" s="7" t="s">
        <v>236</v>
      </c>
      <c r="G245" s="7" t="s">
        <v>235</v>
      </c>
      <c r="H245" s="7" t="s">
        <v>234</v>
      </c>
      <c r="I245" s="7" t="s">
        <v>8</v>
      </c>
      <c r="J245" s="29">
        <v>100</v>
      </c>
      <c r="K245" s="28" t="s">
        <v>233</v>
      </c>
      <c r="L245" s="29">
        <v>100</v>
      </c>
      <c r="M245" s="30"/>
      <c r="N245" s="29">
        <v>100</v>
      </c>
      <c r="O245" s="29"/>
      <c r="P245" s="29">
        <v>100</v>
      </c>
      <c r="Q245" s="29"/>
      <c r="R245" s="29">
        <v>100</v>
      </c>
      <c r="S245" s="28"/>
      <c r="T245" s="29">
        <v>100</v>
      </c>
      <c r="U245" s="28" t="s">
        <v>233</v>
      </c>
      <c r="V245" s="29">
        <v>100</v>
      </c>
      <c r="W245" s="5"/>
      <c r="X245" s="29">
        <v>100</v>
      </c>
      <c r="Y245" s="28" t="s">
        <v>233</v>
      </c>
    </row>
    <row r="246" spans="1:25" ht="150" x14ac:dyDescent="0.25">
      <c r="A246" s="4">
        <v>141</v>
      </c>
      <c r="B246" s="4"/>
      <c r="C246" s="4"/>
      <c r="D246" s="31" t="s">
        <v>232</v>
      </c>
      <c r="E246" s="31"/>
      <c r="F246" s="7" t="s">
        <v>231</v>
      </c>
      <c r="G246" s="7" t="s">
        <v>230</v>
      </c>
      <c r="H246" s="7" t="s">
        <v>229</v>
      </c>
      <c r="I246" s="7" t="s">
        <v>8</v>
      </c>
      <c r="J246" s="29">
        <v>100</v>
      </c>
      <c r="K246" s="28" t="s">
        <v>228</v>
      </c>
      <c r="L246" s="29">
        <v>100</v>
      </c>
      <c r="M246" s="30"/>
      <c r="N246" s="29">
        <v>100</v>
      </c>
      <c r="O246" s="29"/>
      <c r="P246" s="29">
        <v>100</v>
      </c>
      <c r="Q246" s="29"/>
      <c r="R246" s="29">
        <v>100</v>
      </c>
      <c r="S246" s="28" t="s">
        <v>228</v>
      </c>
      <c r="T246" s="29">
        <v>100</v>
      </c>
      <c r="U246" s="29"/>
      <c r="V246" s="29">
        <v>100</v>
      </c>
      <c r="W246" s="5"/>
      <c r="X246" s="29">
        <v>100</v>
      </c>
      <c r="Y246" s="29"/>
    </row>
    <row r="247" spans="1:25" ht="409.5" x14ac:dyDescent="0.25">
      <c r="A247" s="4">
        <v>142</v>
      </c>
      <c r="B247" s="4"/>
      <c r="C247" s="4"/>
      <c r="D247" s="31" t="s">
        <v>227</v>
      </c>
      <c r="E247" s="31"/>
      <c r="F247" s="7" t="s">
        <v>226</v>
      </c>
      <c r="G247" s="7" t="s">
        <v>213</v>
      </c>
      <c r="H247" s="7" t="s">
        <v>73</v>
      </c>
      <c r="I247" s="7" t="s">
        <v>219</v>
      </c>
      <c r="J247" s="29">
        <v>50</v>
      </c>
      <c r="K247" s="1" t="s">
        <v>225</v>
      </c>
      <c r="L247" s="29">
        <v>50</v>
      </c>
      <c r="M247" s="30"/>
      <c r="N247" s="29">
        <v>50</v>
      </c>
      <c r="O247" s="1" t="s">
        <v>224</v>
      </c>
      <c r="P247" s="29">
        <v>100</v>
      </c>
      <c r="Q247" s="29"/>
      <c r="R247" s="29">
        <v>100</v>
      </c>
      <c r="S247" s="28" t="s">
        <v>223</v>
      </c>
      <c r="T247" s="29">
        <v>100</v>
      </c>
      <c r="U247" s="28" t="s">
        <v>222</v>
      </c>
      <c r="V247" s="29">
        <v>100</v>
      </c>
      <c r="W247" s="5"/>
      <c r="X247" s="29">
        <v>100</v>
      </c>
      <c r="Y247" s="28" t="s">
        <v>222</v>
      </c>
    </row>
    <row r="248" spans="1:25" ht="195" x14ac:dyDescent="0.25">
      <c r="A248" s="4">
        <v>143</v>
      </c>
      <c r="B248" s="4"/>
      <c r="C248" s="4"/>
      <c r="D248" s="31" t="s">
        <v>221</v>
      </c>
      <c r="E248" s="31"/>
      <c r="F248" s="7" t="s">
        <v>220</v>
      </c>
      <c r="G248" s="7" t="s">
        <v>213</v>
      </c>
      <c r="H248" s="7" t="s">
        <v>73</v>
      </c>
      <c r="I248" s="7" t="s">
        <v>219</v>
      </c>
      <c r="J248" s="29">
        <v>100</v>
      </c>
      <c r="K248" s="28" t="s">
        <v>218</v>
      </c>
      <c r="L248" s="29">
        <v>100</v>
      </c>
      <c r="M248" s="30"/>
      <c r="N248" s="29">
        <v>100</v>
      </c>
      <c r="O248" s="29"/>
      <c r="P248" s="29">
        <v>100</v>
      </c>
      <c r="Q248" s="29"/>
      <c r="R248" s="29">
        <v>100</v>
      </c>
      <c r="S248" s="28" t="s">
        <v>217</v>
      </c>
      <c r="T248" s="29">
        <v>100</v>
      </c>
      <c r="U248" s="28" t="s">
        <v>216</v>
      </c>
      <c r="V248" s="29">
        <v>100</v>
      </c>
      <c r="W248" s="5"/>
      <c r="X248" s="29">
        <v>100</v>
      </c>
      <c r="Y248" s="28" t="s">
        <v>216</v>
      </c>
    </row>
    <row r="249" spans="1:25" ht="409.5" x14ac:dyDescent="0.25">
      <c r="A249" s="4">
        <v>144</v>
      </c>
      <c r="B249" s="4"/>
      <c r="C249" s="4"/>
      <c r="D249" s="31" t="s">
        <v>215</v>
      </c>
      <c r="E249" s="31"/>
      <c r="F249" s="7" t="s">
        <v>214</v>
      </c>
      <c r="G249" s="7" t="s">
        <v>213</v>
      </c>
      <c r="H249" s="7" t="s">
        <v>212</v>
      </c>
      <c r="I249" s="7" t="s">
        <v>46</v>
      </c>
      <c r="J249" s="29">
        <v>100</v>
      </c>
      <c r="K249" s="28" t="s">
        <v>211</v>
      </c>
      <c r="L249" s="29">
        <v>100</v>
      </c>
      <c r="M249" s="30"/>
      <c r="N249" s="29">
        <v>100</v>
      </c>
      <c r="O249" s="29"/>
      <c r="P249" s="29">
        <v>100</v>
      </c>
      <c r="Q249" s="29"/>
      <c r="R249" s="29">
        <v>100</v>
      </c>
      <c r="S249" s="28" t="s">
        <v>211</v>
      </c>
      <c r="T249" s="29">
        <v>100</v>
      </c>
      <c r="U249" s="28" t="s">
        <v>210</v>
      </c>
      <c r="V249" s="29">
        <v>100</v>
      </c>
      <c r="W249" s="5"/>
      <c r="X249" s="29">
        <v>100</v>
      </c>
      <c r="Y249" s="28" t="s">
        <v>210</v>
      </c>
    </row>
    <row r="250" spans="1:25" s="16" customFormat="1" ht="30" x14ac:dyDescent="0.25">
      <c r="A250" s="19"/>
      <c r="B250" s="20" t="s">
        <v>209</v>
      </c>
      <c r="C250" s="19"/>
      <c r="D250" s="19"/>
      <c r="E250" s="19"/>
      <c r="F250" s="19" t="s">
        <v>208</v>
      </c>
      <c r="G250" s="19"/>
      <c r="H250" s="19"/>
      <c r="I250" s="19"/>
      <c r="J250" s="18">
        <f>AVERAGE(J251,J267,J283,J294)</f>
        <v>63.888888888888886</v>
      </c>
      <c r="K250" s="17"/>
      <c r="L250" s="18" t="e">
        <f>AVERAGE(L251,L270,L276,L288)</f>
        <v>#DIV/0!</v>
      </c>
      <c r="M250" s="17"/>
      <c r="N250" s="18" t="e">
        <f>AVERAGE(N251,N270,N276,N288)</f>
        <v>#DIV/0!</v>
      </c>
      <c r="O250" s="17"/>
      <c r="P250" s="18" t="e">
        <f>AVERAGE(P251,P270,P276,P288)</f>
        <v>#DIV/0!</v>
      </c>
      <c r="Q250" s="17"/>
      <c r="R250" s="18" t="e">
        <f>AVERAGE(R251,R270,R276,R288)</f>
        <v>#DIV/0!</v>
      </c>
      <c r="S250" s="17"/>
      <c r="T250" s="18" t="e">
        <f>AVERAGE(T251,T270,T276,T288)</f>
        <v>#DIV/0!</v>
      </c>
      <c r="U250" s="17"/>
      <c r="V250" s="18" t="e">
        <f>AVERAGE(V251,V270,V276,V288)</f>
        <v>#DIV/0!</v>
      </c>
      <c r="W250" s="17"/>
      <c r="X250" s="18" t="e">
        <f>AVERAGE(X251,X270,X276,X288)</f>
        <v>#DIV/0!</v>
      </c>
      <c r="Y250" s="17"/>
    </row>
    <row r="251" spans="1:25" s="16" customFormat="1" ht="34.5" x14ac:dyDescent="0.25">
      <c r="A251" s="19"/>
      <c r="B251" s="19"/>
      <c r="C251" s="20" t="s">
        <v>207</v>
      </c>
      <c r="D251" s="19"/>
      <c r="E251" s="19"/>
      <c r="F251" s="19" t="s">
        <v>206</v>
      </c>
      <c r="G251" s="19"/>
      <c r="H251" s="19"/>
      <c r="I251" s="19"/>
      <c r="J251" s="18">
        <f>AVERAGE(J252,J256,J260,J264:J266)</f>
        <v>38.888888888888886</v>
      </c>
      <c r="K251" s="17"/>
      <c r="L251" s="18" t="e">
        <f>AVERAGE(L256:L266)</f>
        <v>#DIV/0!</v>
      </c>
      <c r="M251" s="17"/>
      <c r="N251" s="18" t="e">
        <f>AVERAGE(N256:N266)</f>
        <v>#DIV/0!</v>
      </c>
      <c r="O251" s="17"/>
      <c r="P251" s="18" t="e">
        <f>AVERAGE(P256:P266)</f>
        <v>#DIV/0!</v>
      </c>
      <c r="Q251" s="17"/>
      <c r="R251" s="18" t="e">
        <f>AVERAGE(R256:R266)</f>
        <v>#DIV/0!</v>
      </c>
      <c r="S251" s="17"/>
      <c r="T251" s="18" t="e">
        <f>AVERAGE(T256:T266)</f>
        <v>#DIV/0!</v>
      </c>
      <c r="U251" s="17"/>
      <c r="V251" s="18" t="e">
        <f>AVERAGE(V256:V266)</f>
        <v>#DIV/0!</v>
      </c>
      <c r="W251" s="17"/>
      <c r="X251" s="18" t="e">
        <f>AVERAGE(X256:X266)</f>
        <v>#DIV/0!</v>
      </c>
      <c r="Y251" s="17"/>
    </row>
    <row r="252" spans="1:25" s="9" customFormat="1" ht="80.25" customHeight="1" x14ac:dyDescent="0.25">
      <c r="A252" s="15">
        <v>145</v>
      </c>
      <c r="B252" s="15"/>
      <c r="C252" s="14"/>
      <c r="D252" s="14" t="s">
        <v>205</v>
      </c>
      <c r="E252" s="23"/>
      <c r="F252" s="21" t="s">
        <v>204</v>
      </c>
      <c r="G252" s="12"/>
      <c r="H252" s="12"/>
      <c r="I252" s="12"/>
      <c r="J252" s="11">
        <f>AVERAGE(J253:J255)</f>
        <v>83.333333333333329</v>
      </c>
      <c r="K252" s="10"/>
      <c r="L252" s="11" t="e">
        <f>AVERAGE(L253:L256)</f>
        <v>#DIV/0!</v>
      </c>
      <c r="M252" s="10"/>
      <c r="N252" s="11" t="e">
        <f>AVERAGE(N253:N256)</f>
        <v>#DIV/0!</v>
      </c>
      <c r="O252" s="10"/>
      <c r="P252" s="11" t="e">
        <f>AVERAGE(P253:P256)</f>
        <v>#DIV/0!</v>
      </c>
      <c r="Q252" s="10"/>
      <c r="R252" s="11" t="e">
        <f>AVERAGE(R253:R256)</f>
        <v>#DIV/0!</v>
      </c>
      <c r="S252" s="10"/>
      <c r="T252" s="11" t="e">
        <f>AVERAGE(T253:T256)</f>
        <v>#DIV/0!</v>
      </c>
      <c r="U252" s="10"/>
      <c r="V252" s="11" t="e">
        <f>AVERAGE(V253:V256)</f>
        <v>#DIV/0!</v>
      </c>
      <c r="W252" s="10"/>
      <c r="X252" s="11" t="e">
        <f>AVERAGE(X253:X256)</f>
        <v>#DIV/0!</v>
      </c>
      <c r="Y252" s="10"/>
    </row>
    <row r="253" spans="1:25" s="2" customFormat="1" ht="312" customHeight="1" x14ac:dyDescent="0.25">
      <c r="A253" s="4" t="s">
        <v>203</v>
      </c>
      <c r="B253" s="4"/>
      <c r="C253" s="4"/>
      <c r="D253" s="4"/>
      <c r="E253" s="8" t="s">
        <v>202</v>
      </c>
      <c r="F253" s="7" t="s">
        <v>201</v>
      </c>
      <c r="G253" s="7" t="s">
        <v>178</v>
      </c>
      <c r="H253" s="7" t="s">
        <v>177</v>
      </c>
      <c r="I253" s="7" t="s">
        <v>176</v>
      </c>
      <c r="J253" s="25">
        <v>50</v>
      </c>
      <c r="K253" s="24" t="s">
        <v>200</v>
      </c>
      <c r="L253" s="24"/>
      <c r="M253" s="24"/>
      <c r="N253" s="24"/>
      <c r="O253" s="24"/>
      <c r="P253" s="24"/>
      <c r="Q253" s="24"/>
      <c r="R253" s="24"/>
      <c r="S253" s="24"/>
      <c r="T253" s="24"/>
      <c r="U253" s="24"/>
      <c r="V253" s="24"/>
      <c r="W253" s="24"/>
      <c r="X253" s="24"/>
      <c r="Y253" s="24"/>
    </row>
    <row r="254" spans="1:25" s="2" customFormat="1" ht="60" x14ac:dyDescent="0.25">
      <c r="A254" s="4" t="s">
        <v>199</v>
      </c>
      <c r="B254" s="4"/>
      <c r="C254" s="4"/>
      <c r="D254" s="4"/>
      <c r="E254" s="8" t="s">
        <v>198</v>
      </c>
      <c r="F254" s="26" t="s">
        <v>197</v>
      </c>
      <c r="G254" s="7" t="s">
        <v>171</v>
      </c>
      <c r="H254" s="7" t="s">
        <v>170</v>
      </c>
      <c r="I254" s="7" t="s">
        <v>169</v>
      </c>
      <c r="J254" s="25">
        <v>100</v>
      </c>
      <c r="K254" s="24"/>
      <c r="L254" s="24"/>
      <c r="M254" s="24"/>
      <c r="N254" s="24"/>
      <c r="O254" s="24"/>
      <c r="P254" s="24"/>
      <c r="Q254" s="24"/>
      <c r="R254" s="24"/>
      <c r="S254" s="24"/>
      <c r="T254" s="24"/>
      <c r="U254" s="24"/>
      <c r="V254" s="24"/>
      <c r="W254" s="24"/>
      <c r="X254" s="24"/>
      <c r="Y254" s="24"/>
    </row>
    <row r="255" spans="1:25" s="2" customFormat="1" ht="303.75" x14ac:dyDescent="0.25">
      <c r="A255" s="4" t="s">
        <v>196</v>
      </c>
      <c r="B255" s="4"/>
      <c r="C255" s="27"/>
      <c r="D255" s="27"/>
      <c r="E255" s="8" t="s">
        <v>195</v>
      </c>
      <c r="F255" s="7" t="s">
        <v>165</v>
      </c>
      <c r="G255" s="7" t="s">
        <v>164</v>
      </c>
      <c r="H255" s="7" t="s">
        <v>163</v>
      </c>
      <c r="I255" s="7" t="s">
        <v>162</v>
      </c>
      <c r="J255" s="5">
        <v>100</v>
      </c>
      <c r="K255" s="6" t="s">
        <v>161</v>
      </c>
      <c r="L255" s="5"/>
      <c r="M255" s="5"/>
      <c r="N255" s="5"/>
      <c r="O255" s="5"/>
      <c r="P255" s="5"/>
      <c r="Q255" s="5"/>
      <c r="R255" s="5"/>
      <c r="S255" s="5"/>
      <c r="T255" s="5"/>
      <c r="U255" s="5"/>
      <c r="V255" s="5"/>
      <c r="W255" s="5"/>
      <c r="X255" s="5"/>
      <c r="Y255" s="5"/>
    </row>
    <row r="256" spans="1:25" s="9" customFormat="1" ht="80.25" customHeight="1" x14ac:dyDescent="0.25">
      <c r="A256" s="15">
        <v>146</v>
      </c>
      <c r="B256" s="15"/>
      <c r="C256" s="14"/>
      <c r="D256" s="14" t="s">
        <v>194</v>
      </c>
      <c r="E256" s="23"/>
      <c r="F256" s="21" t="s">
        <v>193</v>
      </c>
      <c r="G256" s="12"/>
      <c r="H256" s="12"/>
      <c r="I256" s="12"/>
      <c r="J256" s="11">
        <f>AVERAGE(J257:J259)</f>
        <v>100</v>
      </c>
      <c r="K256" s="10"/>
      <c r="L256" s="11" t="e">
        <f>AVERAGE(L257:L263)</f>
        <v>#DIV/0!</v>
      </c>
      <c r="M256" s="10"/>
      <c r="N256" s="11" t="e">
        <f>AVERAGE(N257:N263)</f>
        <v>#DIV/0!</v>
      </c>
      <c r="O256" s="10"/>
      <c r="P256" s="11" t="e">
        <f>AVERAGE(P257:P263)</f>
        <v>#DIV/0!</v>
      </c>
      <c r="Q256" s="10"/>
      <c r="R256" s="11" t="e">
        <f>AVERAGE(R257:R263)</f>
        <v>#DIV/0!</v>
      </c>
      <c r="S256" s="10"/>
      <c r="T256" s="11" t="e">
        <f>AVERAGE(T257:T263)</f>
        <v>#DIV/0!</v>
      </c>
      <c r="U256" s="10"/>
      <c r="V256" s="11" t="e">
        <f>AVERAGE(V257:V263)</f>
        <v>#DIV/0!</v>
      </c>
      <c r="W256" s="10"/>
      <c r="X256" s="11" t="e">
        <f>AVERAGE(X257:X263)</f>
        <v>#DIV/0!</v>
      </c>
      <c r="Y256" s="10"/>
    </row>
    <row r="257" spans="1:25" s="2" customFormat="1" ht="312" customHeight="1" x14ac:dyDescent="0.25">
      <c r="A257" s="4" t="s">
        <v>192</v>
      </c>
      <c r="B257" s="4"/>
      <c r="C257" s="4"/>
      <c r="D257" s="4"/>
      <c r="E257" s="8" t="s">
        <v>191</v>
      </c>
      <c r="F257" s="7" t="s">
        <v>190</v>
      </c>
      <c r="G257" s="7" t="s">
        <v>178</v>
      </c>
      <c r="H257" s="7" t="s">
        <v>177</v>
      </c>
      <c r="I257" s="7" t="s">
        <v>176</v>
      </c>
      <c r="J257" s="25">
        <v>100</v>
      </c>
      <c r="K257" s="24" t="s">
        <v>189</v>
      </c>
      <c r="L257" s="24"/>
      <c r="M257" s="24"/>
      <c r="N257" s="24"/>
      <c r="O257" s="24"/>
      <c r="P257" s="24"/>
      <c r="Q257" s="24"/>
      <c r="R257" s="24"/>
      <c r="S257" s="24"/>
      <c r="T257" s="24"/>
      <c r="U257" s="24"/>
      <c r="V257" s="24"/>
      <c r="W257" s="24"/>
      <c r="X257" s="24"/>
      <c r="Y257" s="24"/>
    </row>
    <row r="258" spans="1:25" s="2" customFormat="1" ht="60" x14ac:dyDescent="0.25">
      <c r="A258" s="4" t="s">
        <v>188</v>
      </c>
      <c r="B258" s="4"/>
      <c r="C258" s="4"/>
      <c r="D258" s="4"/>
      <c r="E258" s="8" t="s">
        <v>187</v>
      </c>
      <c r="F258" s="26" t="s">
        <v>186</v>
      </c>
      <c r="G258" s="7" t="s">
        <v>171</v>
      </c>
      <c r="H258" s="7" t="s">
        <v>170</v>
      </c>
      <c r="I258" s="7" t="s">
        <v>169</v>
      </c>
      <c r="J258" s="25">
        <v>100</v>
      </c>
      <c r="K258" s="24"/>
      <c r="L258" s="24"/>
      <c r="M258" s="24"/>
      <c r="N258" s="24"/>
      <c r="O258" s="24"/>
      <c r="P258" s="24"/>
      <c r="Q258" s="24"/>
      <c r="R258" s="24"/>
      <c r="S258" s="24"/>
      <c r="T258" s="24"/>
      <c r="U258" s="24"/>
      <c r="V258" s="24"/>
      <c r="W258" s="24"/>
      <c r="X258" s="24"/>
      <c r="Y258" s="24"/>
    </row>
    <row r="259" spans="1:25" s="2" customFormat="1" ht="240" x14ac:dyDescent="0.25">
      <c r="A259" s="4" t="s">
        <v>185</v>
      </c>
      <c r="B259" s="4"/>
      <c r="C259" s="27"/>
      <c r="D259" s="27"/>
      <c r="E259" s="8" t="s">
        <v>184</v>
      </c>
      <c r="F259" s="7" t="s">
        <v>165</v>
      </c>
      <c r="G259" s="7" t="s">
        <v>164</v>
      </c>
      <c r="H259" s="7" t="s">
        <v>163</v>
      </c>
      <c r="I259" s="7" t="s">
        <v>162</v>
      </c>
      <c r="J259" s="5"/>
      <c r="K259" s="6"/>
      <c r="L259" s="5"/>
      <c r="M259" s="5"/>
      <c r="N259" s="5"/>
      <c r="O259" s="5"/>
      <c r="P259" s="5"/>
      <c r="Q259" s="5"/>
      <c r="R259" s="5"/>
      <c r="S259" s="5"/>
      <c r="T259" s="5"/>
      <c r="U259" s="5"/>
      <c r="V259" s="5"/>
      <c r="W259" s="5"/>
      <c r="X259" s="5"/>
      <c r="Y259" s="5"/>
    </row>
    <row r="260" spans="1:25" s="9" customFormat="1" ht="80.25" customHeight="1" x14ac:dyDescent="0.25">
      <c r="A260" s="15">
        <v>147</v>
      </c>
      <c r="B260" s="15"/>
      <c r="C260" s="14"/>
      <c r="D260" s="14" t="s">
        <v>183</v>
      </c>
      <c r="E260" s="23"/>
      <c r="F260" s="21" t="s">
        <v>182</v>
      </c>
      <c r="G260" s="12"/>
      <c r="H260" s="12"/>
      <c r="I260" s="12"/>
      <c r="J260" s="11">
        <f>AVERAGE(J261:J263)</f>
        <v>50</v>
      </c>
      <c r="K260" s="10"/>
      <c r="L260" s="11" t="e">
        <f>AVERAGE(L261:L270)</f>
        <v>#DIV/0!</v>
      </c>
      <c r="M260" s="10"/>
      <c r="N260" s="11" t="e">
        <f>AVERAGE(N261:N270)</f>
        <v>#DIV/0!</v>
      </c>
      <c r="O260" s="10"/>
      <c r="P260" s="11" t="e">
        <f>AVERAGE(P261:P270)</f>
        <v>#DIV/0!</v>
      </c>
      <c r="Q260" s="10"/>
      <c r="R260" s="11" t="e">
        <f>AVERAGE(R261:R270)</f>
        <v>#DIV/0!</v>
      </c>
      <c r="S260" s="10"/>
      <c r="T260" s="11" t="e">
        <f>AVERAGE(T261:T270)</f>
        <v>#DIV/0!</v>
      </c>
      <c r="U260" s="10"/>
      <c r="V260" s="11" t="e">
        <f>AVERAGE(V261:V270)</f>
        <v>#DIV/0!</v>
      </c>
      <c r="W260" s="10"/>
      <c r="X260" s="11" t="e">
        <f>AVERAGE(X261:X270)</f>
        <v>#DIV/0!</v>
      </c>
      <c r="Y260" s="10"/>
    </row>
    <row r="261" spans="1:25" s="2" customFormat="1" ht="312" customHeight="1" x14ac:dyDescent="0.25">
      <c r="A261" s="4" t="s">
        <v>181</v>
      </c>
      <c r="B261" s="4"/>
      <c r="C261" s="4"/>
      <c r="D261" s="4"/>
      <c r="E261" s="8" t="s">
        <v>180</v>
      </c>
      <c r="F261" s="7" t="s">
        <v>179</v>
      </c>
      <c r="G261" s="7" t="s">
        <v>178</v>
      </c>
      <c r="H261" s="7" t="s">
        <v>177</v>
      </c>
      <c r="I261" s="7" t="s">
        <v>176</v>
      </c>
      <c r="J261" s="25">
        <v>50</v>
      </c>
      <c r="K261" s="24" t="s">
        <v>175</v>
      </c>
      <c r="L261" s="24"/>
      <c r="M261" s="24"/>
      <c r="N261" s="24"/>
      <c r="O261" s="24"/>
      <c r="P261" s="24"/>
      <c r="Q261" s="24"/>
      <c r="R261" s="24"/>
      <c r="S261" s="24"/>
      <c r="T261" s="24"/>
      <c r="U261" s="24"/>
      <c r="V261" s="24"/>
      <c r="W261" s="24"/>
      <c r="X261" s="24"/>
      <c r="Y261" s="24"/>
    </row>
    <row r="262" spans="1:25" s="2" customFormat="1" ht="180" x14ac:dyDescent="0.25">
      <c r="A262" s="4" t="s">
        <v>174</v>
      </c>
      <c r="B262" s="4"/>
      <c r="C262" s="4"/>
      <c r="D262" s="4"/>
      <c r="E262" s="8" t="s">
        <v>173</v>
      </c>
      <c r="F262" s="26" t="s">
        <v>172</v>
      </c>
      <c r="G262" s="7" t="s">
        <v>171</v>
      </c>
      <c r="H262" s="7" t="s">
        <v>170</v>
      </c>
      <c r="I262" s="7" t="s">
        <v>169</v>
      </c>
      <c r="J262" s="25">
        <v>0</v>
      </c>
      <c r="K262" s="24" t="s">
        <v>168</v>
      </c>
      <c r="L262" s="24"/>
      <c r="M262" s="24"/>
      <c r="N262" s="24"/>
      <c r="O262" s="24"/>
      <c r="P262" s="24"/>
      <c r="Q262" s="24"/>
      <c r="R262" s="24"/>
      <c r="S262" s="24"/>
      <c r="T262" s="24"/>
      <c r="U262" s="24"/>
      <c r="V262" s="24"/>
      <c r="W262" s="24"/>
      <c r="X262" s="24"/>
      <c r="Y262" s="24"/>
    </row>
    <row r="263" spans="1:25" s="2" customFormat="1" ht="303.75" x14ac:dyDescent="0.25">
      <c r="A263" s="4" t="s">
        <v>167</v>
      </c>
      <c r="B263" s="4"/>
      <c r="C263" s="4"/>
      <c r="D263" s="4"/>
      <c r="E263" s="8" t="s">
        <v>166</v>
      </c>
      <c r="F263" s="7" t="s">
        <v>165</v>
      </c>
      <c r="G263" s="7" t="s">
        <v>164</v>
      </c>
      <c r="H263" s="7" t="s">
        <v>163</v>
      </c>
      <c r="I263" s="7" t="s">
        <v>162</v>
      </c>
      <c r="J263" s="5">
        <v>100</v>
      </c>
      <c r="K263" s="6" t="s">
        <v>161</v>
      </c>
      <c r="L263" s="5"/>
      <c r="M263" s="5"/>
      <c r="N263" s="5"/>
      <c r="O263" s="5"/>
      <c r="P263" s="5"/>
      <c r="Q263" s="5"/>
      <c r="R263" s="5"/>
      <c r="S263" s="5"/>
      <c r="T263" s="5"/>
      <c r="U263" s="5"/>
      <c r="V263" s="5"/>
      <c r="W263" s="5"/>
      <c r="X263" s="5"/>
      <c r="Y263" s="5"/>
    </row>
    <row r="264" spans="1:25" s="2" customFormat="1" ht="300" x14ac:dyDescent="0.25">
      <c r="A264" s="4">
        <v>148</v>
      </c>
      <c r="B264" s="4"/>
      <c r="C264" s="4"/>
      <c r="D264" s="8" t="s">
        <v>160</v>
      </c>
      <c r="E264" s="8"/>
      <c r="F264" s="7" t="s">
        <v>157</v>
      </c>
      <c r="G264" s="7" t="s">
        <v>156</v>
      </c>
      <c r="H264" s="7" t="s">
        <v>155</v>
      </c>
      <c r="I264" s="7" t="s">
        <v>60</v>
      </c>
      <c r="J264" s="5">
        <v>0</v>
      </c>
      <c r="K264" s="6" t="s">
        <v>154</v>
      </c>
      <c r="L264" s="5"/>
      <c r="M264" s="5"/>
      <c r="N264" s="5"/>
      <c r="O264" s="5"/>
      <c r="P264" s="5"/>
      <c r="Q264" s="5"/>
      <c r="R264" s="5"/>
      <c r="S264" s="5"/>
      <c r="T264" s="5"/>
      <c r="U264" s="5"/>
      <c r="V264" s="5"/>
      <c r="W264" s="5"/>
      <c r="X264" s="5"/>
      <c r="Y264" s="5"/>
    </row>
    <row r="265" spans="1:25" s="2" customFormat="1" ht="300" x14ac:dyDescent="0.25">
      <c r="A265" s="4">
        <v>149</v>
      </c>
      <c r="B265" s="4"/>
      <c r="C265" s="4"/>
      <c r="D265" s="8" t="s">
        <v>159</v>
      </c>
      <c r="E265" s="8"/>
      <c r="F265" s="7" t="s">
        <v>157</v>
      </c>
      <c r="G265" s="7" t="s">
        <v>156</v>
      </c>
      <c r="H265" s="7" t="s">
        <v>155</v>
      </c>
      <c r="I265" s="7" t="s">
        <v>60</v>
      </c>
      <c r="J265" s="5">
        <v>0</v>
      </c>
      <c r="K265" s="6" t="s">
        <v>154</v>
      </c>
      <c r="L265" s="5"/>
      <c r="M265" s="5"/>
      <c r="N265" s="5"/>
      <c r="O265" s="5"/>
      <c r="P265" s="5"/>
      <c r="Q265" s="5"/>
      <c r="R265" s="5"/>
      <c r="S265" s="5"/>
      <c r="T265" s="5"/>
      <c r="U265" s="5"/>
      <c r="V265" s="5"/>
      <c r="W265" s="5"/>
      <c r="X265" s="5"/>
      <c r="Y265" s="5"/>
    </row>
    <row r="266" spans="1:25" s="2" customFormat="1" ht="300" x14ac:dyDescent="0.25">
      <c r="A266" s="4">
        <v>150</v>
      </c>
      <c r="B266" s="4"/>
      <c r="C266" s="4"/>
      <c r="D266" s="8" t="s">
        <v>158</v>
      </c>
      <c r="E266" s="8"/>
      <c r="F266" s="7" t="s">
        <v>157</v>
      </c>
      <c r="G266" s="7" t="s">
        <v>156</v>
      </c>
      <c r="H266" s="7" t="s">
        <v>155</v>
      </c>
      <c r="I266" s="7" t="s">
        <v>60</v>
      </c>
      <c r="J266" s="5">
        <v>0</v>
      </c>
      <c r="K266" s="6" t="s">
        <v>154</v>
      </c>
      <c r="L266" s="5"/>
      <c r="M266" s="5"/>
      <c r="N266" s="5"/>
      <c r="O266" s="5"/>
      <c r="P266" s="5"/>
      <c r="Q266" s="5"/>
      <c r="R266" s="5"/>
      <c r="S266" s="5"/>
      <c r="T266" s="5"/>
      <c r="U266" s="5"/>
      <c r="V266" s="5"/>
      <c r="W266" s="5"/>
      <c r="X266" s="5"/>
      <c r="Y266" s="5"/>
    </row>
    <row r="267" spans="1:25" s="16" customFormat="1" ht="34.5" x14ac:dyDescent="0.25">
      <c r="A267" s="19"/>
      <c r="B267" s="19"/>
      <c r="C267" s="20" t="s">
        <v>153</v>
      </c>
      <c r="D267" s="19"/>
      <c r="E267" s="19"/>
      <c r="F267" s="19" t="s">
        <v>152</v>
      </c>
      <c r="G267" s="19"/>
      <c r="H267" s="19"/>
      <c r="I267" s="19"/>
      <c r="J267" s="18">
        <f>AVERAGE(J268,J269,J273,J277,J280)</f>
        <v>41.666666666666664</v>
      </c>
      <c r="K267" s="17"/>
      <c r="L267" s="18"/>
      <c r="M267" s="17"/>
      <c r="N267" s="18"/>
      <c r="O267" s="17"/>
      <c r="P267" s="18"/>
      <c r="Q267" s="17"/>
      <c r="R267" s="18"/>
      <c r="S267" s="17"/>
      <c r="T267" s="18"/>
      <c r="U267" s="17"/>
      <c r="V267" s="18"/>
      <c r="W267" s="17"/>
      <c r="X267" s="18"/>
      <c r="Y267" s="17"/>
    </row>
    <row r="268" spans="1:25" s="2" customFormat="1" ht="315" x14ac:dyDescent="0.25">
      <c r="A268" s="4">
        <v>151</v>
      </c>
      <c r="B268" s="4"/>
      <c r="C268" s="4"/>
      <c r="D268" s="8" t="s">
        <v>151</v>
      </c>
      <c r="E268" s="8"/>
      <c r="F268" s="7" t="s">
        <v>150</v>
      </c>
      <c r="G268" s="7" t="s">
        <v>17</v>
      </c>
      <c r="H268" s="7" t="s">
        <v>149</v>
      </c>
      <c r="I268" s="7" t="s">
        <v>60</v>
      </c>
      <c r="J268" s="5">
        <v>50</v>
      </c>
      <c r="K268" s="6" t="s">
        <v>148</v>
      </c>
      <c r="L268" s="5"/>
      <c r="M268" s="5"/>
      <c r="N268" s="5"/>
      <c r="O268" s="5"/>
      <c r="P268" s="5"/>
      <c r="Q268" s="5"/>
      <c r="R268" s="5"/>
      <c r="S268" s="5"/>
      <c r="T268" s="5"/>
      <c r="U268" s="5"/>
      <c r="V268" s="5"/>
      <c r="W268" s="5"/>
      <c r="X268" s="5"/>
      <c r="Y268" s="5"/>
    </row>
    <row r="269" spans="1:25" s="9" customFormat="1" ht="80.25" customHeight="1" x14ac:dyDescent="0.25">
      <c r="A269" s="15">
        <v>152</v>
      </c>
      <c r="B269" s="15"/>
      <c r="C269" s="14"/>
      <c r="D269" s="21" t="s">
        <v>147</v>
      </c>
      <c r="E269" s="21"/>
      <c r="F269" s="21" t="s">
        <v>146</v>
      </c>
      <c r="G269" s="12"/>
      <c r="H269" s="12"/>
      <c r="I269" s="12"/>
      <c r="J269" s="11">
        <f>AVERAGE(J270:J272)</f>
        <v>50</v>
      </c>
      <c r="K269" s="10"/>
      <c r="L269" s="11"/>
      <c r="M269" s="10"/>
      <c r="N269" s="11"/>
      <c r="O269" s="10"/>
      <c r="P269" s="11"/>
      <c r="Q269" s="10"/>
      <c r="R269" s="11"/>
      <c r="S269" s="10"/>
      <c r="T269" s="11"/>
      <c r="U269" s="10"/>
      <c r="V269" s="11"/>
      <c r="W269" s="10"/>
      <c r="X269" s="11"/>
      <c r="Y269" s="10"/>
    </row>
    <row r="270" spans="1:25" s="2" customFormat="1" ht="191.25" x14ac:dyDescent="0.25">
      <c r="A270" s="4" t="s">
        <v>145</v>
      </c>
      <c r="B270" s="4"/>
      <c r="C270" s="4"/>
      <c r="D270" s="4"/>
      <c r="E270" s="8" t="s">
        <v>135</v>
      </c>
      <c r="F270" s="7" t="s">
        <v>134</v>
      </c>
      <c r="G270" s="7" t="s">
        <v>133</v>
      </c>
      <c r="H270" s="7" t="s">
        <v>73</v>
      </c>
      <c r="I270" s="7" t="s">
        <v>46</v>
      </c>
      <c r="J270" s="5">
        <v>50</v>
      </c>
      <c r="K270" s="6" t="s">
        <v>144</v>
      </c>
      <c r="L270" s="5"/>
      <c r="M270" s="5"/>
      <c r="N270" s="5"/>
      <c r="O270" s="5"/>
      <c r="P270" s="5"/>
      <c r="Q270" s="5"/>
      <c r="R270" s="5"/>
      <c r="S270" s="5"/>
      <c r="T270" s="5"/>
      <c r="U270" s="5"/>
      <c r="V270" s="5"/>
      <c r="W270" s="5"/>
      <c r="X270" s="5"/>
      <c r="Y270" s="5"/>
    </row>
    <row r="271" spans="1:25" s="2" customFormat="1" ht="236.25" x14ac:dyDescent="0.25">
      <c r="A271" s="4" t="s">
        <v>143</v>
      </c>
      <c r="B271" s="4"/>
      <c r="C271" s="4"/>
      <c r="D271" s="4"/>
      <c r="E271" s="8" t="s">
        <v>130</v>
      </c>
      <c r="F271" s="7" t="s">
        <v>142</v>
      </c>
      <c r="G271" s="7" t="s">
        <v>128</v>
      </c>
      <c r="H271" s="7" t="s">
        <v>127</v>
      </c>
      <c r="I271" s="7" t="s">
        <v>126</v>
      </c>
      <c r="J271" s="5">
        <v>100</v>
      </c>
      <c r="K271" s="6" t="s">
        <v>141</v>
      </c>
      <c r="L271" s="5"/>
      <c r="M271" s="5"/>
      <c r="N271" s="5"/>
      <c r="O271" s="5"/>
      <c r="P271" s="5"/>
      <c r="Q271" s="5"/>
      <c r="R271" s="5"/>
      <c r="S271" s="5"/>
      <c r="T271" s="5"/>
      <c r="U271" s="5"/>
      <c r="V271" s="5"/>
      <c r="W271" s="5"/>
      <c r="X271" s="5"/>
      <c r="Y271" s="5"/>
    </row>
    <row r="272" spans="1:25" s="2" customFormat="1" ht="135" x14ac:dyDescent="0.25">
      <c r="A272" s="4" t="s">
        <v>140</v>
      </c>
      <c r="B272" s="4"/>
      <c r="C272" s="4"/>
      <c r="D272" s="4"/>
      <c r="E272" s="8" t="s">
        <v>123</v>
      </c>
      <c r="F272" s="7" t="s">
        <v>139</v>
      </c>
      <c r="G272" s="7" t="s">
        <v>109</v>
      </c>
      <c r="H272" s="7" t="s">
        <v>108</v>
      </c>
      <c r="I272" s="7" t="s">
        <v>73</v>
      </c>
      <c r="J272" s="5">
        <v>0</v>
      </c>
      <c r="K272" s="6" t="s">
        <v>138</v>
      </c>
      <c r="L272" s="5"/>
      <c r="M272" s="5"/>
      <c r="N272" s="5"/>
      <c r="O272" s="5"/>
      <c r="P272" s="5"/>
      <c r="Q272" s="5"/>
      <c r="R272" s="5"/>
      <c r="S272" s="5"/>
      <c r="T272" s="5"/>
      <c r="U272" s="5"/>
      <c r="V272" s="5"/>
      <c r="W272" s="5"/>
      <c r="X272" s="5"/>
      <c r="Y272" s="5"/>
    </row>
    <row r="273" spans="1:25" s="9" customFormat="1" ht="80.25" customHeight="1" x14ac:dyDescent="0.25">
      <c r="A273" s="15">
        <v>153</v>
      </c>
      <c r="B273" s="15"/>
      <c r="C273" s="14"/>
      <c r="D273" s="21" t="s">
        <v>137</v>
      </c>
      <c r="E273" s="21"/>
      <c r="F273" s="21" t="s">
        <v>137</v>
      </c>
      <c r="G273" s="12"/>
      <c r="H273" s="12"/>
      <c r="I273" s="12"/>
      <c r="J273" s="11">
        <f>AVERAGE(J274:J276)</f>
        <v>83.333333333333329</v>
      </c>
      <c r="K273" s="10"/>
      <c r="L273" s="11"/>
      <c r="M273" s="10"/>
      <c r="N273" s="11"/>
      <c r="O273" s="10"/>
      <c r="P273" s="11"/>
      <c r="Q273" s="10"/>
      <c r="R273" s="11"/>
      <c r="S273" s="10"/>
      <c r="T273" s="11"/>
      <c r="U273" s="10"/>
      <c r="V273" s="11"/>
      <c r="W273" s="10"/>
      <c r="X273" s="11"/>
      <c r="Y273" s="10"/>
    </row>
    <row r="274" spans="1:25" s="2" customFormat="1" ht="258.75" x14ac:dyDescent="0.25">
      <c r="A274" s="4" t="s">
        <v>136</v>
      </c>
      <c r="B274" s="4"/>
      <c r="C274" s="4"/>
      <c r="D274" s="4"/>
      <c r="E274" s="8" t="s">
        <v>135</v>
      </c>
      <c r="F274" s="7" t="s">
        <v>134</v>
      </c>
      <c r="G274" s="7" t="s">
        <v>133</v>
      </c>
      <c r="H274" s="7" t="s">
        <v>73</v>
      </c>
      <c r="I274" s="7" t="s">
        <v>46</v>
      </c>
      <c r="J274" s="5">
        <v>50</v>
      </c>
      <c r="K274" s="6" t="s">
        <v>132</v>
      </c>
      <c r="L274" s="5"/>
      <c r="M274" s="5"/>
      <c r="N274" s="5"/>
      <c r="O274" s="5"/>
      <c r="P274" s="5"/>
      <c r="Q274" s="5"/>
      <c r="R274" s="5"/>
      <c r="S274" s="5"/>
      <c r="T274" s="5"/>
      <c r="U274" s="5"/>
      <c r="V274" s="5"/>
      <c r="W274" s="5"/>
      <c r="X274" s="5"/>
      <c r="Y274" s="5"/>
    </row>
    <row r="275" spans="1:25" s="2" customFormat="1" ht="105" x14ac:dyDescent="0.25">
      <c r="A275" s="4" t="s">
        <v>131</v>
      </c>
      <c r="B275" s="4"/>
      <c r="C275" s="4"/>
      <c r="D275" s="4"/>
      <c r="E275" s="8" t="s">
        <v>130</v>
      </c>
      <c r="F275" s="7" t="s">
        <v>129</v>
      </c>
      <c r="G275" s="7" t="s">
        <v>128</v>
      </c>
      <c r="H275" s="7" t="s">
        <v>127</v>
      </c>
      <c r="I275" s="7" t="s">
        <v>126</v>
      </c>
      <c r="J275" s="5">
        <v>100</v>
      </c>
      <c r="K275" s="6" t="s">
        <v>125</v>
      </c>
      <c r="L275" s="5"/>
      <c r="M275" s="5"/>
      <c r="N275" s="5"/>
      <c r="O275" s="5"/>
      <c r="P275" s="5"/>
      <c r="Q275" s="5"/>
      <c r="R275" s="5"/>
      <c r="S275" s="5"/>
      <c r="T275" s="5"/>
      <c r="U275" s="5"/>
      <c r="V275" s="5"/>
      <c r="W275" s="5"/>
      <c r="X275" s="5"/>
      <c r="Y275" s="5"/>
    </row>
    <row r="276" spans="1:25" s="2" customFormat="1" ht="135" x14ac:dyDescent="0.25">
      <c r="A276" s="4" t="s">
        <v>124</v>
      </c>
      <c r="B276" s="4"/>
      <c r="C276" s="4"/>
      <c r="D276" s="4"/>
      <c r="E276" s="8" t="s">
        <v>123</v>
      </c>
      <c r="F276" s="7" t="s">
        <v>122</v>
      </c>
      <c r="G276" s="7" t="s">
        <v>109</v>
      </c>
      <c r="H276" s="7" t="s">
        <v>108</v>
      </c>
      <c r="I276" s="7" t="s">
        <v>73</v>
      </c>
      <c r="J276" s="5">
        <v>100</v>
      </c>
      <c r="K276" s="6" t="s">
        <v>121</v>
      </c>
      <c r="L276" s="5"/>
      <c r="M276" s="5"/>
      <c r="N276" s="5"/>
      <c r="O276" s="5"/>
      <c r="P276" s="5"/>
      <c r="Q276" s="5"/>
      <c r="R276" s="5"/>
      <c r="S276" s="5"/>
      <c r="T276" s="5"/>
      <c r="U276" s="5"/>
      <c r="V276" s="5"/>
      <c r="W276" s="5"/>
      <c r="X276" s="5"/>
      <c r="Y276" s="5"/>
    </row>
    <row r="277" spans="1:25" s="9" customFormat="1" ht="80.25" customHeight="1" x14ac:dyDescent="0.25">
      <c r="A277" s="15">
        <v>154</v>
      </c>
      <c r="B277" s="15"/>
      <c r="C277" s="14"/>
      <c r="D277" s="14" t="s">
        <v>120</v>
      </c>
      <c r="E277" s="23"/>
      <c r="F277" s="21" t="s">
        <v>117</v>
      </c>
      <c r="G277" s="12"/>
      <c r="H277" s="12"/>
      <c r="I277" s="12"/>
      <c r="J277" s="11">
        <f>AVERAGE(J278:J279)</f>
        <v>0</v>
      </c>
      <c r="K277" s="10"/>
      <c r="L277" s="11"/>
      <c r="M277" s="10"/>
      <c r="N277" s="11"/>
      <c r="O277" s="10"/>
      <c r="P277" s="11"/>
      <c r="Q277" s="10"/>
      <c r="R277" s="11"/>
      <c r="S277" s="10"/>
      <c r="T277" s="11"/>
      <c r="U277" s="10"/>
      <c r="V277" s="11"/>
      <c r="W277" s="10"/>
      <c r="X277" s="11"/>
      <c r="Y277" s="10"/>
    </row>
    <row r="278" spans="1:25" s="2" customFormat="1" ht="315" x14ac:dyDescent="0.25">
      <c r="A278" s="4" t="s">
        <v>119</v>
      </c>
      <c r="B278" s="4"/>
      <c r="C278" s="4"/>
      <c r="D278" s="4"/>
      <c r="E278" s="8" t="s">
        <v>118</v>
      </c>
      <c r="F278" s="7" t="s">
        <v>117</v>
      </c>
      <c r="G278" s="7" t="s">
        <v>116</v>
      </c>
      <c r="H278" s="7" t="s">
        <v>115</v>
      </c>
      <c r="I278" s="7" t="s">
        <v>114</v>
      </c>
      <c r="J278" s="5">
        <v>0</v>
      </c>
      <c r="K278" s="6" t="s">
        <v>113</v>
      </c>
      <c r="L278" s="5"/>
      <c r="M278" s="5"/>
      <c r="N278" s="5"/>
      <c r="O278" s="5"/>
      <c r="P278" s="5"/>
      <c r="Q278" s="5"/>
      <c r="R278" s="5"/>
      <c r="S278" s="5"/>
      <c r="T278" s="5"/>
      <c r="U278" s="5"/>
      <c r="V278" s="5"/>
      <c r="W278" s="5"/>
      <c r="X278" s="5"/>
      <c r="Y278" s="5"/>
    </row>
    <row r="279" spans="1:25" s="2" customFormat="1" ht="135" x14ac:dyDescent="0.25">
      <c r="A279" s="4" t="s">
        <v>112</v>
      </c>
      <c r="B279" s="4"/>
      <c r="C279" s="4"/>
      <c r="D279" s="4"/>
      <c r="E279" s="8" t="s">
        <v>111</v>
      </c>
      <c r="F279" s="7" t="s">
        <v>110</v>
      </c>
      <c r="G279" s="7" t="s">
        <v>109</v>
      </c>
      <c r="H279" s="7" t="s">
        <v>108</v>
      </c>
      <c r="I279" s="7" t="s">
        <v>73</v>
      </c>
      <c r="J279" s="5"/>
      <c r="K279" s="6"/>
      <c r="L279" s="5"/>
      <c r="M279" s="5"/>
      <c r="N279" s="5"/>
      <c r="O279" s="5"/>
      <c r="P279" s="5"/>
      <c r="Q279" s="5"/>
      <c r="R279" s="5"/>
      <c r="S279" s="5"/>
      <c r="T279" s="5"/>
      <c r="U279" s="5"/>
      <c r="V279" s="5"/>
      <c r="W279" s="5"/>
      <c r="X279" s="5"/>
      <c r="Y279" s="5"/>
    </row>
    <row r="280" spans="1:25" s="9" customFormat="1" ht="80.25" customHeight="1" x14ac:dyDescent="0.25">
      <c r="A280" s="15">
        <v>155</v>
      </c>
      <c r="B280" s="15"/>
      <c r="C280" s="14"/>
      <c r="D280" s="22" t="s">
        <v>107</v>
      </c>
      <c r="E280" s="22"/>
      <c r="F280" s="21" t="s">
        <v>107</v>
      </c>
      <c r="G280" s="12"/>
      <c r="H280" s="12"/>
      <c r="I280" s="12"/>
      <c r="J280" s="11">
        <f>AVERAGE(J281:J282)</f>
        <v>25</v>
      </c>
      <c r="K280" s="10"/>
      <c r="L280" s="11"/>
      <c r="M280" s="10"/>
      <c r="N280" s="11"/>
      <c r="O280" s="10"/>
      <c r="P280" s="11"/>
      <c r="Q280" s="10"/>
      <c r="R280" s="11"/>
      <c r="S280" s="10"/>
      <c r="T280" s="11"/>
      <c r="U280" s="10"/>
      <c r="V280" s="11"/>
      <c r="W280" s="10"/>
      <c r="X280" s="11"/>
      <c r="Y280" s="10"/>
    </row>
    <row r="281" spans="1:25" s="2" customFormat="1" ht="360" x14ac:dyDescent="0.25">
      <c r="A281" s="4" t="s">
        <v>106</v>
      </c>
      <c r="B281" s="4"/>
      <c r="C281" s="4"/>
      <c r="D281" s="4"/>
      <c r="E281" s="8" t="s">
        <v>105</v>
      </c>
      <c r="F281" s="7" t="s">
        <v>104</v>
      </c>
      <c r="G281" s="7" t="s">
        <v>103</v>
      </c>
      <c r="H281" s="7" t="s">
        <v>102</v>
      </c>
      <c r="I281" s="7" t="s">
        <v>101</v>
      </c>
      <c r="J281" s="5">
        <v>0</v>
      </c>
      <c r="K281" s="6" t="s">
        <v>100</v>
      </c>
      <c r="L281" s="5"/>
      <c r="M281" s="5"/>
      <c r="N281" s="5"/>
      <c r="O281" s="5"/>
      <c r="P281" s="5"/>
      <c r="Q281" s="5"/>
      <c r="R281" s="5"/>
      <c r="S281" s="5"/>
      <c r="T281" s="5"/>
      <c r="U281" s="5"/>
      <c r="V281" s="5"/>
      <c r="W281" s="5"/>
      <c r="X281" s="5"/>
      <c r="Y281" s="5"/>
    </row>
    <row r="282" spans="1:25" s="2" customFormat="1" ht="105" x14ac:dyDescent="0.25">
      <c r="A282" s="4" t="s">
        <v>99</v>
      </c>
      <c r="B282" s="4"/>
      <c r="C282" s="4"/>
      <c r="D282" s="4"/>
      <c r="E282" s="8" t="s">
        <v>98</v>
      </c>
      <c r="F282" s="7" t="s">
        <v>97</v>
      </c>
      <c r="G282" s="7" t="s">
        <v>96</v>
      </c>
      <c r="H282" s="7" t="s">
        <v>95</v>
      </c>
      <c r="I282" s="7" t="s">
        <v>94</v>
      </c>
      <c r="J282" s="5">
        <v>50</v>
      </c>
      <c r="K282" s="6" t="s">
        <v>93</v>
      </c>
      <c r="L282" s="5"/>
      <c r="M282" s="5"/>
      <c r="N282" s="5"/>
      <c r="O282" s="5"/>
      <c r="P282" s="5"/>
      <c r="Q282" s="5"/>
      <c r="R282" s="5"/>
      <c r="S282" s="5"/>
      <c r="T282" s="5"/>
      <c r="U282" s="5"/>
      <c r="V282" s="5"/>
      <c r="W282" s="5"/>
      <c r="X282" s="5"/>
      <c r="Y282" s="5"/>
    </row>
    <row r="283" spans="1:25" s="16" customFormat="1" ht="45" x14ac:dyDescent="0.25">
      <c r="A283" s="19"/>
      <c r="B283" s="19"/>
      <c r="C283" s="20" t="s">
        <v>92</v>
      </c>
      <c r="D283" s="19"/>
      <c r="E283" s="19"/>
      <c r="F283" s="19" t="s">
        <v>91</v>
      </c>
      <c r="G283" s="19"/>
      <c r="H283" s="19"/>
      <c r="I283" s="19"/>
      <c r="J283" s="18">
        <f>AVERAGE(J284,J287,J288,J289,J290,J291)</f>
        <v>91.666666666666671</v>
      </c>
      <c r="K283" s="17"/>
      <c r="L283" s="18" t="e">
        <f>AVERAGE(L289:L302)</f>
        <v>#DIV/0!</v>
      </c>
      <c r="M283" s="17"/>
      <c r="N283" s="18" t="e">
        <f>AVERAGE(N289:N302)</f>
        <v>#DIV/0!</v>
      </c>
      <c r="O283" s="17"/>
      <c r="P283" s="18" t="e">
        <f>AVERAGE(P289:P302)</f>
        <v>#DIV/0!</v>
      </c>
      <c r="Q283" s="17"/>
      <c r="R283" s="18" t="e">
        <f>AVERAGE(R289:R302)</f>
        <v>#DIV/0!</v>
      </c>
      <c r="S283" s="17"/>
      <c r="T283" s="18" t="e">
        <f>AVERAGE(T289:T302)</f>
        <v>#DIV/0!</v>
      </c>
      <c r="U283" s="17"/>
      <c r="V283" s="18" t="e">
        <f>AVERAGE(V289:V302)</f>
        <v>#DIV/0!</v>
      </c>
      <c r="W283" s="17"/>
      <c r="X283" s="18" t="e">
        <f>AVERAGE(X289:X302)</f>
        <v>#DIV/0!</v>
      </c>
      <c r="Y283" s="17"/>
    </row>
    <row r="284" spans="1:25" s="9" customFormat="1" ht="80.25" customHeight="1" x14ac:dyDescent="0.25">
      <c r="A284" s="15">
        <v>156</v>
      </c>
      <c r="B284" s="15"/>
      <c r="C284" s="14"/>
      <c r="D284" s="14" t="s">
        <v>90</v>
      </c>
      <c r="E284" s="14"/>
      <c r="F284" s="13" t="s">
        <v>90</v>
      </c>
      <c r="G284" s="12"/>
      <c r="H284" s="12"/>
      <c r="I284" s="12"/>
      <c r="J284" s="11">
        <f>AVERAGE(J285:J286)</f>
        <v>100</v>
      </c>
      <c r="K284" s="10"/>
      <c r="L284" s="11"/>
      <c r="M284" s="10"/>
      <c r="N284" s="11"/>
      <c r="O284" s="10"/>
      <c r="P284" s="11"/>
      <c r="Q284" s="10"/>
      <c r="R284" s="11"/>
      <c r="S284" s="10"/>
      <c r="T284" s="11"/>
      <c r="U284" s="10"/>
      <c r="V284" s="11"/>
      <c r="W284" s="10"/>
      <c r="X284" s="11"/>
      <c r="Y284" s="10"/>
    </row>
    <row r="285" spans="1:25" s="2" customFormat="1" ht="409.5" x14ac:dyDescent="0.25">
      <c r="A285" s="4" t="s">
        <v>89</v>
      </c>
      <c r="B285" s="4"/>
      <c r="C285" s="4"/>
      <c r="D285" s="4"/>
      <c r="E285" s="8" t="s">
        <v>88</v>
      </c>
      <c r="F285" s="7" t="s">
        <v>87</v>
      </c>
      <c r="G285" s="7" t="s">
        <v>86</v>
      </c>
      <c r="H285" s="7" t="s">
        <v>85</v>
      </c>
      <c r="I285" s="7" t="s">
        <v>84</v>
      </c>
      <c r="J285" s="5">
        <v>100</v>
      </c>
      <c r="K285" s="6" t="s">
        <v>83</v>
      </c>
      <c r="L285" s="5"/>
      <c r="M285" s="5"/>
      <c r="N285" s="5"/>
      <c r="O285" s="5"/>
      <c r="P285" s="5"/>
      <c r="Q285" s="5"/>
      <c r="R285" s="5"/>
      <c r="S285" s="5"/>
      <c r="T285" s="5"/>
      <c r="U285" s="5"/>
      <c r="V285" s="5"/>
      <c r="W285" s="5"/>
      <c r="X285" s="5"/>
      <c r="Y285" s="5"/>
    </row>
    <row r="286" spans="1:25" s="2" customFormat="1" ht="135" x14ac:dyDescent="0.25">
      <c r="A286" s="4" t="s">
        <v>82</v>
      </c>
      <c r="B286" s="4"/>
      <c r="C286" s="4"/>
      <c r="D286" s="4"/>
      <c r="E286" s="8" t="s">
        <v>81</v>
      </c>
      <c r="F286" s="7" t="s">
        <v>80</v>
      </c>
      <c r="G286" s="7" t="s">
        <v>79</v>
      </c>
      <c r="H286" s="7" t="s">
        <v>78</v>
      </c>
      <c r="I286" s="7" t="s">
        <v>77</v>
      </c>
      <c r="J286" s="5">
        <v>100</v>
      </c>
      <c r="K286" s="6" t="s">
        <v>76</v>
      </c>
      <c r="L286" s="5"/>
      <c r="M286" s="5"/>
      <c r="N286" s="5"/>
      <c r="O286" s="5"/>
      <c r="P286" s="5"/>
      <c r="Q286" s="5"/>
      <c r="R286" s="5"/>
      <c r="S286" s="5"/>
      <c r="T286" s="5"/>
      <c r="U286" s="5"/>
      <c r="V286" s="5"/>
      <c r="W286" s="5"/>
      <c r="X286" s="5"/>
      <c r="Y286" s="5"/>
    </row>
    <row r="287" spans="1:25" s="2" customFormat="1" ht="225" x14ac:dyDescent="0.25">
      <c r="A287" s="4">
        <v>157</v>
      </c>
      <c r="B287" s="4"/>
      <c r="C287" s="4"/>
      <c r="D287" s="8" t="s">
        <v>75</v>
      </c>
      <c r="E287" s="8"/>
      <c r="F287" s="7" t="s">
        <v>74</v>
      </c>
      <c r="G287" s="7" t="s">
        <v>17</v>
      </c>
      <c r="H287" s="7" t="s">
        <v>73</v>
      </c>
      <c r="I287" s="7" t="s">
        <v>60</v>
      </c>
      <c r="J287" s="5">
        <v>50</v>
      </c>
      <c r="K287" s="6" t="s">
        <v>72</v>
      </c>
      <c r="L287" s="5"/>
      <c r="M287" s="5"/>
      <c r="N287" s="5"/>
      <c r="O287" s="5"/>
      <c r="P287" s="5"/>
      <c r="Q287" s="5"/>
      <c r="R287" s="5"/>
      <c r="S287" s="5"/>
      <c r="T287" s="5"/>
      <c r="U287" s="5"/>
      <c r="V287" s="5"/>
      <c r="W287" s="5"/>
      <c r="X287" s="5"/>
      <c r="Y287" s="5"/>
    </row>
    <row r="288" spans="1:25" s="2" customFormat="1" ht="120" x14ac:dyDescent="0.25">
      <c r="A288" s="4">
        <v>158</v>
      </c>
      <c r="B288" s="4"/>
      <c r="C288" s="4"/>
      <c r="D288" s="8" t="s">
        <v>71</v>
      </c>
      <c r="E288" s="8"/>
      <c r="F288" s="7" t="s">
        <v>70</v>
      </c>
      <c r="G288" s="7" t="s">
        <v>62</v>
      </c>
      <c r="H288" s="7" t="s">
        <v>61</v>
      </c>
      <c r="I288" s="7" t="s">
        <v>60</v>
      </c>
      <c r="J288" s="5">
        <v>100</v>
      </c>
      <c r="K288" s="6" t="s">
        <v>69</v>
      </c>
      <c r="L288" s="5"/>
      <c r="M288" s="5"/>
      <c r="N288" s="5"/>
      <c r="O288" s="5"/>
      <c r="P288" s="5"/>
      <c r="Q288" s="5"/>
      <c r="R288" s="5"/>
      <c r="S288" s="5"/>
      <c r="T288" s="5"/>
      <c r="U288" s="5"/>
      <c r="V288" s="5"/>
      <c r="W288" s="5"/>
      <c r="X288" s="5"/>
      <c r="Y288" s="5"/>
    </row>
    <row r="289" spans="1:25" s="2" customFormat="1" ht="330" x14ac:dyDescent="0.25">
      <c r="A289" s="4">
        <v>159</v>
      </c>
      <c r="B289" s="4"/>
      <c r="C289" s="4"/>
      <c r="D289" s="8" t="s">
        <v>68</v>
      </c>
      <c r="E289" s="8"/>
      <c r="F289" s="7" t="s">
        <v>67</v>
      </c>
      <c r="G289" s="7" t="s">
        <v>66</v>
      </c>
      <c r="H289" s="7" t="s">
        <v>33</v>
      </c>
      <c r="I289" s="7" t="s">
        <v>46</v>
      </c>
      <c r="J289" s="5">
        <v>100</v>
      </c>
      <c r="K289" s="6" t="s">
        <v>65</v>
      </c>
      <c r="L289" s="5"/>
      <c r="M289" s="5"/>
      <c r="N289" s="5"/>
      <c r="O289" s="5"/>
      <c r="P289" s="5"/>
      <c r="Q289" s="5"/>
      <c r="R289" s="5"/>
      <c r="S289" s="5"/>
      <c r="T289" s="5"/>
      <c r="U289" s="5"/>
      <c r="V289" s="5"/>
      <c r="W289" s="5"/>
      <c r="X289" s="5"/>
      <c r="Y289" s="5"/>
    </row>
    <row r="290" spans="1:25" s="2" customFormat="1" ht="202.5" x14ac:dyDescent="0.25">
      <c r="A290" s="4">
        <v>160</v>
      </c>
      <c r="B290" s="4"/>
      <c r="C290" s="4"/>
      <c r="D290" s="8" t="s">
        <v>64</v>
      </c>
      <c r="E290" s="8"/>
      <c r="F290" s="7" t="s">
        <v>63</v>
      </c>
      <c r="G290" s="7" t="s">
        <v>62</v>
      </c>
      <c r="H290" s="7" t="s">
        <v>61</v>
      </c>
      <c r="I290" s="7" t="s">
        <v>60</v>
      </c>
      <c r="J290" s="5">
        <v>100</v>
      </c>
      <c r="K290" s="6" t="s">
        <v>59</v>
      </c>
      <c r="L290" s="5"/>
      <c r="M290" s="5"/>
      <c r="N290" s="5"/>
      <c r="O290" s="5"/>
      <c r="P290" s="5"/>
      <c r="Q290" s="5"/>
      <c r="R290" s="5"/>
      <c r="S290" s="5"/>
      <c r="T290" s="5"/>
      <c r="U290" s="5"/>
      <c r="V290" s="5"/>
      <c r="W290" s="5"/>
      <c r="X290" s="5"/>
      <c r="Y290" s="5"/>
    </row>
    <row r="291" spans="1:25" s="9" customFormat="1" ht="80.25" customHeight="1" x14ac:dyDescent="0.25">
      <c r="A291" s="15">
        <v>161</v>
      </c>
      <c r="B291" s="15"/>
      <c r="C291" s="14"/>
      <c r="D291" s="14" t="s">
        <v>58</v>
      </c>
      <c r="E291" s="14"/>
      <c r="F291" s="13" t="s">
        <v>58</v>
      </c>
      <c r="G291" s="12"/>
      <c r="H291" s="12"/>
      <c r="I291" s="12"/>
      <c r="J291" s="11">
        <f>AVERAGE(J292:J293)</f>
        <v>100</v>
      </c>
      <c r="K291" s="10"/>
      <c r="L291" s="11"/>
      <c r="M291" s="10"/>
      <c r="N291" s="11"/>
      <c r="O291" s="10"/>
      <c r="P291" s="11"/>
      <c r="Q291" s="10"/>
      <c r="R291" s="11"/>
      <c r="S291" s="10"/>
      <c r="T291" s="11"/>
      <c r="U291" s="10"/>
      <c r="V291" s="11"/>
      <c r="W291" s="10"/>
      <c r="X291" s="11"/>
      <c r="Y291" s="10"/>
    </row>
    <row r="292" spans="1:25" s="2" customFormat="1" ht="135" x14ac:dyDescent="0.25">
      <c r="A292" s="4" t="s">
        <v>57</v>
      </c>
      <c r="B292" s="4"/>
      <c r="C292" s="4"/>
      <c r="D292" s="4"/>
      <c r="E292" s="8" t="s">
        <v>56</v>
      </c>
      <c r="F292" s="7" t="s">
        <v>55</v>
      </c>
      <c r="G292" s="7" t="s">
        <v>54</v>
      </c>
      <c r="H292" s="7" t="s">
        <v>53</v>
      </c>
      <c r="I292" s="7" t="s">
        <v>52</v>
      </c>
      <c r="J292" s="5">
        <v>100</v>
      </c>
      <c r="K292" s="6" t="s">
        <v>51</v>
      </c>
      <c r="L292" s="5"/>
      <c r="M292" s="5"/>
      <c r="N292" s="5"/>
      <c r="O292" s="5"/>
      <c r="P292" s="5"/>
      <c r="Q292" s="5"/>
      <c r="R292" s="5"/>
      <c r="S292" s="5"/>
      <c r="T292" s="5"/>
      <c r="U292" s="5"/>
      <c r="V292" s="5"/>
      <c r="W292" s="5"/>
      <c r="X292" s="5"/>
      <c r="Y292" s="5"/>
    </row>
    <row r="293" spans="1:25" s="2" customFormat="1" ht="225" x14ac:dyDescent="0.25">
      <c r="A293" s="4" t="s">
        <v>50</v>
      </c>
      <c r="B293" s="4"/>
      <c r="C293" s="4"/>
      <c r="D293" s="4"/>
      <c r="E293" s="8" t="s">
        <v>49</v>
      </c>
      <c r="F293" s="7" t="s">
        <v>48</v>
      </c>
      <c r="G293" s="7" t="s">
        <v>47</v>
      </c>
      <c r="H293" s="7" t="s">
        <v>33</v>
      </c>
      <c r="I293" s="7" t="s">
        <v>46</v>
      </c>
      <c r="J293" s="5">
        <v>100</v>
      </c>
      <c r="K293" s="6" t="s">
        <v>45</v>
      </c>
      <c r="L293" s="5"/>
      <c r="M293" s="5"/>
      <c r="N293" s="5"/>
      <c r="O293" s="5"/>
      <c r="P293" s="5"/>
      <c r="Q293" s="5"/>
      <c r="R293" s="5"/>
      <c r="S293" s="5"/>
      <c r="T293" s="5"/>
      <c r="U293" s="5"/>
      <c r="V293" s="5"/>
      <c r="W293" s="5"/>
      <c r="X293" s="5"/>
      <c r="Y293" s="5"/>
    </row>
    <row r="294" spans="1:25" s="16" customFormat="1" ht="45" x14ac:dyDescent="0.25">
      <c r="A294" s="19"/>
      <c r="B294" s="19"/>
      <c r="C294" s="20" t="s">
        <v>44</v>
      </c>
      <c r="D294" s="19"/>
      <c r="E294" s="19"/>
      <c r="F294" s="19" t="s">
        <v>43</v>
      </c>
      <c r="G294" s="19"/>
      <c r="H294" s="19"/>
      <c r="I294" s="19"/>
      <c r="J294" s="18">
        <f>AVERAGE(J295:J300)</f>
        <v>83.333333333333329</v>
      </c>
      <c r="K294" s="17"/>
      <c r="L294" s="18" t="e">
        <f>AVERAGE(L301:L313)</f>
        <v>#DIV/0!</v>
      </c>
      <c r="M294" s="17"/>
      <c r="N294" s="18" t="e">
        <f>AVERAGE(N301:N313)</f>
        <v>#DIV/0!</v>
      </c>
      <c r="O294" s="17"/>
      <c r="P294" s="18" t="e">
        <f>AVERAGE(P301:P313)</f>
        <v>#DIV/0!</v>
      </c>
      <c r="Q294" s="17"/>
      <c r="R294" s="18" t="e">
        <f>AVERAGE(R301:R313)</f>
        <v>#DIV/0!</v>
      </c>
      <c r="S294" s="17"/>
      <c r="T294" s="18" t="e">
        <f>AVERAGE(T301:T313)</f>
        <v>#DIV/0!</v>
      </c>
      <c r="U294" s="17"/>
      <c r="V294" s="18" t="e">
        <f>AVERAGE(V301:V313)</f>
        <v>#DIV/0!</v>
      </c>
      <c r="W294" s="17"/>
      <c r="X294" s="18" t="e">
        <f>AVERAGE(X301:X313)</f>
        <v>#DIV/0!</v>
      </c>
      <c r="Y294" s="17"/>
    </row>
    <row r="295" spans="1:25" s="2" customFormat="1" ht="236.25" x14ac:dyDescent="0.25">
      <c r="A295" s="4">
        <v>162</v>
      </c>
      <c r="B295" s="4"/>
      <c r="C295" s="4"/>
      <c r="D295" s="8" t="s">
        <v>42</v>
      </c>
      <c r="E295" s="8"/>
      <c r="F295" s="7" t="s">
        <v>41</v>
      </c>
      <c r="G295" s="7" t="s">
        <v>40</v>
      </c>
      <c r="H295" s="7" t="s">
        <v>39</v>
      </c>
      <c r="I295" s="7" t="s">
        <v>38</v>
      </c>
      <c r="J295" s="5">
        <v>100</v>
      </c>
      <c r="K295" s="6" t="s">
        <v>37</v>
      </c>
      <c r="L295" s="5"/>
      <c r="M295" s="5"/>
      <c r="N295" s="5"/>
      <c r="O295" s="5"/>
      <c r="P295" s="5"/>
      <c r="Q295" s="5"/>
      <c r="R295" s="5"/>
      <c r="S295" s="5"/>
      <c r="T295" s="5"/>
      <c r="U295" s="5"/>
      <c r="V295" s="5"/>
      <c r="W295" s="5"/>
      <c r="X295" s="5"/>
      <c r="Y295" s="5"/>
    </row>
    <row r="296" spans="1:25" s="2" customFormat="1" ht="281.25" x14ac:dyDescent="0.25">
      <c r="A296" s="4">
        <v>163</v>
      </c>
      <c r="B296" s="4"/>
      <c r="C296" s="4"/>
      <c r="D296" s="8" t="s">
        <v>36</v>
      </c>
      <c r="E296" s="8"/>
      <c r="F296" s="7" t="s">
        <v>35</v>
      </c>
      <c r="G296" s="7" t="s">
        <v>34</v>
      </c>
      <c r="H296" s="7" t="s">
        <v>33</v>
      </c>
      <c r="I296" s="7" t="s">
        <v>32</v>
      </c>
      <c r="J296" s="5">
        <v>100</v>
      </c>
      <c r="K296" s="6" t="s">
        <v>31</v>
      </c>
      <c r="L296" s="5"/>
      <c r="M296" s="5"/>
      <c r="N296" s="5"/>
      <c r="O296" s="5"/>
      <c r="P296" s="5"/>
      <c r="Q296" s="5"/>
      <c r="R296" s="5"/>
      <c r="S296" s="5"/>
      <c r="T296" s="5"/>
      <c r="U296" s="5"/>
      <c r="V296" s="5"/>
      <c r="W296" s="5"/>
      <c r="X296" s="5"/>
      <c r="Y296" s="5"/>
    </row>
    <row r="297" spans="1:25" s="2" customFormat="1" ht="101.25" x14ac:dyDescent="0.25">
      <c r="A297" s="4">
        <v>164</v>
      </c>
      <c r="B297" s="4"/>
      <c r="C297" s="4"/>
      <c r="D297" s="8" t="s">
        <v>30</v>
      </c>
      <c r="E297" s="8"/>
      <c r="F297" s="7" t="s">
        <v>29</v>
      </c>
      <c r="G297" s="7" t="s">
        <v>28</v>
      </c>
      <c r="H297" s="7" t="s">
        <v>27</v>
      </c>
      <c r="I297" s="7" t="s">
        <v>26</v>
      </c>
      <c r="J297" s="5">
        <v>100</v>
      </c>
      <c r="K297" s="6" t="s">
        <v>25</v>
      </c>
      <c r="L297" s="5"/>
      <c r="M297" s="5"/>
      <c r="N297" s="5"/>
      <c r="O297" s="5"/>
      <c r="P297" s="5"/>
      <c r="Q297" s="5"/>
      <c r="R297" s="5"/>
      <c r="S297" s="5"/>
      <c r="T297" s="5"/>
      <c r="U297" s="5"/>
      <c r="V297" s="5"/>
      <c r="W297" s="5"/>
      <c r="X297" s="5"/>
      <c r="Y297" s="5"/>
    </row>
    <row r="298" spans="1:25" s="2" customFormat="1" ht="135" x14ac:dyDescent="0.25">
      <c r="A298" s="4">
        <v>165</v>
      </c>
      <c r="B298" s="4"/>
      <c r="C298" s="4"/>
      <c r="D298" s="8" t="s">
        <v>24</v>
      </c>
      <c r="E298" s="8"/>
      <c r="F298" s="7" t="s">
        <v>23</v>
      </c>
      <c r="G298" s="7" t="s">
        <v>22</v>
      </c>
      <c r="H298" s="7" t="s">
        <v>21</v>
      </c>
      <c r="I298" s="7" t="s">
        <v>20</v>
      </c>
      <c r="J298" s="5">
        <v>100</v>
      </c>
      <c r="K298" s="6"/>
      <c r="L298" s="5"/>
      <c r="M298" s="5"/>
      <c r="N298" s="5"/>
      <c r="O298" s="5"/>
      <c r="P298" s="5"/>
      <c r="Q298" s="5"/>
      <c r="R298" s="5"/>
      <c r="S298" s="5"/>
      <c r="T298" s="5"/>
      <c r="U298" s="5"/>
      <c r="V298" s="5"/>
      <c r="W298" s="5"/>
      <c r="X298" s="5"/>
      <c r="Y298" s="5"/>
    </row>
    <row r="299" spans="1:25" s="2" customFormat="1" ht="90" x14ac:dyDescent="0.25">
      <c r="A299" s="4">
        <v>166</v>
      </c>
      <c r="B299" s="4"/>
      <c r="C299" s="4"/>
      <c r="D299" s="8" t="s">
        <v>19</v>
      </c>
      <c r="E299" s="8"/>
      <c r="F299" s="7" t="s">
        <v>18</v>
      </c>
      <c r="G299" s="7" t="s">
        <v>17</v>
      </c>
      <c r="H299" s="7" t="s">
        <v>16</v>
      </c>
      <c r="I299" s="7" t="s">
        <v>15</v>
      </c>
      <c r="J299" s="5">
        <v>50</v>
      </c>
      <c r="K299" s="6" t="s">
        <v>14</v>
      </c>
      <c r="L299" s="5"/>
      <c r="M299" s="5"/>
      <c r="N299" s="5"/>
      <c r="O299" s="5"/>
      <c r="P299" s="5"/>
      <c r="Q299" s="5"/>
      <c r="R299" s="5"/>
      <c r="S299" s="5"/>
      <c r="T299" s="5"/>
      <c r="U299" s="5"/>
      <c r="V299" s="5"/>
      <c r="W299" s="5"/>
      <c r="X299" s="5"/>
      <c r="Y299" s="5"/>
    </row>
    <row r="300" spans="1:25" s="9" customFormat="1" ht="80.25" customHeight="1" x14ac:dyDescent="0.25">
      <c r="A300" s="15">
        <v>167</v>
      </c>
      <c r="B300" s="15"/>
      <c r="C300" s="14"/>
      <c r="D300" s="14" t="s">
        <v>13</v>
      </c>
      <c r="E300" s="14"/>
      <c r="F300" s="13" t="s">
        <v>13</v>
      </c>
      <c r="G300" s="12"/>
      <c r="H300" s="12"/>
      <c r="I300" s="12"/>
      <c r="J300" s="11">
        <f>AVERAGE(J301:J302)</f>
        <v>50</v>
      </c>
      <c r="K300" s="10"/>
      <c r="L300" s="11"/>
      <c r="M300" s="10"/>
      <c r="N300" s="11"/>
      <c r="O300" s="10"/>
      <c r="P300" s="11"/>
      <c r="Q300" s="10"/>
      <c r="R300" s="11"/>
      <c r="S300" s="10"/>
      <c r="T300" s="11"/>
      <c r="U300" s="10"/>
      <c r="V300" s="11"/>
      <c r="W300" s="10"/>
      <c r="X300" s="11"/>
      <c r="Y300" s="10"/>
    </row>
    <row r="301" spans="1:25" s="2" customFormat="1" ht="405" x14ac:dyDescent="0.25">
      <c r="A301" s="4" t="s">
        <v>12</v>
      </c>
      <c r="B301" s="4"/>
      <c r="C301" s="4"/>
      <c r="D301" s="4"/>
      <c r="E301" s="8" t="s">
        <v>11</v>
      </c>
      <c r="F301" s="7" t="s">
        <v>10</v>
      </c>
      <c r="G301" s="7" t="s">
        <v>9</v>
      </c>
      <c r="H301" s="7" t="s">
        <v>2</v>
      </c>
      <c r="I301" s="7" t="s">
        <v>8</v>
      </c>
      <c r="J301" s="5">
        <v>50</v>
      </c>
      <c r="K301" s="6" t="s">
        <v>7</v>
      </c>
      <c r="L301" s="5"/>
      <c r="M301" s="5"/>
      <c r="N301" s="5"/>
      <c r="O301" s="5"/>
      <c r="P301" s="5"/>
      <c r="Q301" s="5"/>
      <c r="R301" s="5"/>
      <c r="S301" s="5"/>
      <c r="T301" s="5"/>
      <c r="U301" s="5"/>
      <c r="V301" s="5"/>
      <c r="W301" s="5"/>
      <c r="X301" s="5"/>
      <c r="Y301" s="5"/>
    </row>
    <row r="302" spans="1:25" s="2" customFormat="1" ht="135" x14ac:dyDescent="0.25">
      <c r="A302" s="4" t="s">
        <v>6</v>
      </c>
      <c r="B302" s="4"/>
      <c r="C302" s="4"/>
      <c r="D302" s="4"/>
      <c r="E302" s="8" t="s">
        <v>5</v>
      </c>
      <c r="F302" s="7" t="s">
        <v>4</v>
      </c>
      <c r="G302" s="7" t="s">
        <v>3</v>
      </c>
      <c r="H302" s="7" t="s">
        <v>2</v>
      </c>
      <c r="I302" s="7" t="s">
        <v>1</v>
      </c>
      <c r="J302" s="5">
        <v>50</v>
      </c>
      <c r="K302" s="6" t="s">
        <v>0</v>
      </c>
      <c r="L302" s="5"/>
      <c r="M302" s="5"/>
      <c r="N302" s="5"/>
      <c r="O302" s="5"/>
      <c r="P302" s="5"/>
      <c r="Q302" s="5"/>
      <c r="R302" s="5"/>
      <c r="S302" s="5"/>
      <c r="T302" s="5"/>
      <c r="U302" s="5"/>
      <c r="V302" s="5"/>
      <c r="W302" s="5"/>
      <c r="X302" s="5"/>
      <c r="Y302" s="5"/>
    </row>
  </sheetData>
  <pageMargins left="0.7" right="0.7" top="0.75" bottom="0.75" header="0.3" footer="0.3"/>
  <pageSetup paperSize="9" scale="39"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UK</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Usuario de Windows</dc:creator>
  <cp:lastModifiedBy>Usuario de Windows</cp:lastModifiedBy>
  <dcterms:created xsi:type="dcterms:W3CDTF">2015-06-04T11:50:40Z</dcterms:created>
  <dcterms:modified xsi:type="dcterms:W3CDTF">2015-06-04T13:34:24Z</dcterms:modified>
</cp:coreProperties>
</file>