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RO" sheetId="1" r:id="rId1"/>
  </sheets>
  <calcPr calcId="145621"/>
</workbook>
</file>

<file path=xl/calcChain.xml><?xml version="1.0" encoding="utf-8"?>
<calcChain xmlns="http://schemas.openxmlformats.org/spreadsheetml/2006/main">
  <c r="J6" i="1" l="1"/>
  <c r="J5" i="1" s="1"/>
  <c r="L6" i="1"/>
  <c r="L5" i="1" s="1"/>
  <c r="N6" i="1"/>
  <c r="P6" i="1"/>
  <c r="P5" i="1" s="1"/>
  <c r="R6" i="1"/>
  <c r="R5" i="1" s="1"/>
  <c r="V6" i="1"/>
  <c r="V5" i="1" s="1"/>
  <c r="J12" i="1"/>
  <c r="L12" i="1"/>
  <c r="N12" i="1"/>
  <c r="N5" i="1" s="1"/>
  <c r="P12" i="1"/>
  <c r="R12" i="1"/>
  <c r="V12" i="1"/>
  <c r="J19" i="1"/>
  <c r="L19" i="1"/>
  <c r="N19" i="1"/>
  <c r="P19" i="1"/>
  <c r="R19" i="1"/>
  <c r="V19" i="1"/>
  <c r="J25" i="1"/>
  <c r="L25" i="1"/>
  <c r="N25" i="1"/>
  <c r="P25" i="1"/>
  <c r="R25" i="1"/>
  <c r="V25" i="1"/>
  <c r="L31" i="1"/>
  <c r="N31" i="1"/>
  <c r="N30" i="1" s="1"/>
  <c r="V31" i="1"/>
  <c r="V30" i="1" s="1"/>
  <c r="J35" i="1"/>
  <c r="J31" i="1" s="1"/>
  <c r="J30" i="1" s="1"/>
  <c r="L35" i="1"/>
  <c r="N35" i="1"/>
  <c r="P35" i="1"/>
  <c r="P31" i="1" s="1"/>
  <c r="R35" i="1"/>
  <c r="R31" i="1" s="1"/>
  <c r="R30" i="1" s="1"/>
  <c r="V35" i="1"/>
  <c r="V41" i="1"/>
  <c r="J42" i="1"/>
  <c r="J41" i="1" s="1"/>
  <c r="L42" i="1"/>
  <c r="N42" i="1"/>
  <c r="P42" i="1"/>
  <c r="P41" i="1" s="1"/>
  <c r="R42" i="1"/>
  <c r="R41" i="1" s="1"/>
  <c r="V42" i="1"/>
  <c r="J49" i="1"/>
  <c r="L49" i="1"/>
  <c r="L41" i="1" s="1"/>
  <c r="N49" i="1"/>
  <c r="N41" i="1" s="1"/>
  <c r="P49" i="1"/>
  <c r="R49" i="1"/>
  <c r="V49" i="1"/>
  <c r="J60" i="1"/>
  <c r="L60" i="1"/>
  <c r="N60" i="1"/>
  <c r="P60" i="1"/>
  <c r="R60" i="1"/>
  <c r="V60" i="1"/>
  <c r="J66" i="1"/>
  <c r="L66" i="1"/>
  <c r="N66" i="1"/>
  <c r="P66" i="1"/>
  <c r="R66" i="1"/>
  <c r="V66" i="1"/>
  <c r="J74" i="1"/>
  <c r="L74" i="1"/>
  <c r="N74" i="1"/>
  <c r="P74" i="1"/>
  <c r="R74" i="1"/>
  <c r="L81" i="1"/>
  <c r="P81" i="1"/>
  <c r="J83" i="1"/>
  <c r="J81" i="1" s="1"/>
  <c r="L83" i="1"/>
  <c r="N83" i="1"/>
  <c r="N81" i="1" s="1"/>
  <c r="P83" i="1"/>
  <c r="R83" i="1"/>
  <c r="R81" i="1" s="1"/>
  <c r="P90" i="1"/>
  <c r="P73" i="1" s="1"/>
  <c r="J91" i="1"/>
  <c r="J90" i="1" s="1"/>
  <c r="L91" i="1"/>
  <c r="N91" i="1"/>
  <c r="N90" i="1" s="1"/>
  <c r="P91" i="1"/>
  <c r="R91" i="1"/>
  <c r="R90" i="1" s="1"/>
  <c r="J94" i="1"/>
  <c r="L94" i="1"/>
  <c r="L90" i="1" s="1"/>
  <c r="N94" i="1"/>
  <c r="P94" i="1"/>
  <c r="R94" i="1"/>
  <c r="J100" i="1"/>
  <c r="L100" i="1"/>
  <c r="N100" i="1"/>
  <c r="P100" i="1"/>
  <c r="R100" i="1"/>
  <c r="V100" i="1"/>
  <c r="J107" i="1"/>
  <c r="J106" i="1" s="1"/>
  <c r="L107" i="1"/>
  <c r="L106" i="1" s="1"/>
  <c r="N107" i="1"/>
  <c r="P107" i="1"/>
  <c r="R107" i="1"/>
  <c r="R106" i="1" s="1"/>
  <c r="V107" i="1"/>
  <c r="V106" i="1" s="1"/>
  <c r="J112" i="1"/>
  <c r="L112" i="1"/>
  <c r="N112" i="1"/>
  <c r="P112" i="1"/>
  <c r="R112" i="1"/>
  <c r="V112" i="1"/>
  <c r="J115" i="1"/>
  <c r="R115" i="1"/>
  <c r="V115" i="1"/>
  <c r="J116" i="1"/>
  <c r="L116" i="1"/>
  <c r="N116" i="1"/>
  <c r="N115" i="1" s="1"/>
  <c r="P116" i="1"/>
  <c r="P115" i="1" s="1"/>
  <c r="R116" i="1"/>
  <c r="V116" i="1"/>
  <c r="V122" i="1"/>
  <c r="J128" i="1"/>
  <c r="L128" i="1"/>
  <c r="L115" i="1" s="1"/>
  <c r="N128" i="1"/>
  <c r="P128" i="1"/>
  <c r="R128" i="1"/>
  <c r="V128" i="1"/>
  <c r="J134" i="1"/>
  <c r="L134" i="1"/>
  <c r="N134" i="1"/>
  <c r="P134" i="1"/>
  <c r="R134" i="1"/>
  <c r="V134" i="1"/>
  <c r="J140" i="1"/>
  <c r="L140" i="1"/>
  <c r="N140" i="1"/>
  <c r="P140" i="1"/>
  <c r="R140" i="1"/>
  <c r="V140" i="1"/>
  <c r="V146" i="1"/>
  <c r="J147" i="1"/>
  <c r="L147" i="1"/>
  <c r="N147" i="1"/>
  <c r="P147" i="1"/>
  <c r="R147" i="1"/>
  <c r="V147" i="1"/>
  <c r="L152" i="1"/>
  <c r="L146" i="1" s="1"/>
  <c r="N152" i="1"/>
  <c r="N146" i="1" s="1"/>
  <c r="V152" i="1"/>
  <c r="J153" i="1"/>
  <c r="J152" i="1" s="1"/>
  <c r="L153" i="1"/>
  <c r="N153" i="1"/>
  <c r="P153" i="1"/>
  <c r="P152" i="1" s="1"/>
  <c r="R153" i="1"/>
  <c r="R152" i="1" s="1"/>
  <c r="V153" i="1"/>
  <c r="J163" i="1"/>
  <c r="L163" i="1"/>
  <c r="N163" i="1"/>
  <c r="P163" i="1"/>
  <c r="R163" i="1"/>
  <c r="V163" i="1"/>
  <c r="J172" i="1"/>
  <c r="L172" i="1"/>
  <c r="N172" i="1"/>
  <c r="P172" i="1"/>
  <c r="R172" i="1"/>
  <c r="V172" i="1"/>
  <c r="J177" i="1"/>
  <c r="P177" i="1"/>
  <c r="R177" i="1"/>
  <c r="R176" i="1" s="1"/>
  <c r="J181" i="1"/>
  <c r="L181" i="1"/>
  <c r="L177" i="1" s="1"/>
  <c r="N181" i="1"/>
  <c r="N177" i="1" s="1"/>
  <c r="N176" i="1" s="1"/>
  <c r="P181" i="1"/>
  <c r="R181" i="1"/>
  <c r="V181" i="1"/>
  <c r="V177" i="1" s="1"/>
  <c r="V176" i="1" s="1"/>
  <c r="J187" i="1"/>
  <c r="L187" i="1"/>
  <c r="L186" i="1" s="1"/>
  <c r="N187" i="1"/>
  <c r="N186" i="1" s="1"/>
  <c r="P187" i="1"/>
  <c r="R187" i="1"/>
  <c r="V187" i="1"/>
  <c r="V186" i="1" s="1"/>
  <c r="J193" i="1"/>
  <c r="J186" i="1" s="1"/>
  <c r="L193" i="1"/>
  <c r="N193" i="1"/>
  <c r="P193" i="1"/>
  <c r="P186" i="1" s="1"/>
  <c r="R193" i="1"/>
  <c r="R186" i="1" s="1"/>
  <c r="V193" i="1"/>
  <c r="L203" i="1"/>
  <c r="N203" i="1"/>
  <c r="V203" i="1"/>
  <c r="J208" i="1"/>
  <c r="J203" i="1" s="1"/>
  <c r="L208" i="1"/>
  <c r="N208" i="1"/>
  <c r="P208" i="1"/>
  <c r="P203" i="1" s="1"/>
  <c r="R208" i="1"/>
  <c r="R203" i="1" s="1"/>
  <c r="V208" i="1"/>
  <c r="L212" i="1"/>
  <c r="N212" i="1"/>
  <c r="V212" i="1"/>
  <c r="J213" i="1"/>
  <c r="J212" i="1" s="1"/>
  <c r="L213" i="1"/>
  <c r="N213" i="1"/>
  <c r="P213" i="1"/>
  <c r="P212" i="1" s="1"/>
  <c r="R213" i="1"/>
  <c r="R212" i="1" s="1"/>
  <c r="V213" i="1"/>
  <c r="V217" i="1"/>
  <c r="J218" i="1"/>
  <c r="J217" i="1" s="1"/>
  <c r="L218" i="1"/>
  <c r="N218" i="1"/>
  <c r="P218" i="1"/>
  <c r="P217" i="1" s="1"/>
  <c r="R218" i="1"/>
  <c r="R217" i="1" s="1"/>
  <c r="V218" i="1"/>
  <c r="J225" i="1"/>
  <c r="L225" i="1"/>
  <c r="L217" i="1" s="1"/>
  <c r="N225" i="1"/>
  <c r="N217" i="1" s="1"/>
  <c r="P225" i="1"/>
  <c r="R225" i="1"/>
  <c r="V225" i="1"/>
  <c r="J231" i="1"/>
  <c r="L231" i="1"/>
  <c r="N231" i="1"/>
  <c r="P231" i="1"/>
  <c r="R231" i="1"/>
  <c r="V231" i="1"/>
  <c r="J240" i="1"/>
  <c r="L240" i="1"/>
  <c r="N240" i="1"/>
  <c r="P240" i="1"/>
  <c r="R240" i="1"/>
  <c r="V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N283" i="1"/>
  <c r="P283" i="1"/>
  <c r="V283" i="1"/>
  <c r="X283" i="1"/>
  <c r="J284" i="1"/>
  <c r="J283" i="1" s="1"/>
  <c r="J291" i="1"/>
  <c r="L294" i="1"/>
  <c r="L283" i="1" s="1"/>
  <c r="N294" i="1"/>
  <c r="P294" i="1"/>
  <c r="R294" i="1"/>
  <c r="R283" i="1" s="1"/>
  <c r="T294" i="1"/>
  <c r="T283" i="1" s="1"/>
  <c r="V294" i="1"/>
  <c r="X294" i="1"/>
  <c r="J300" i="1"/>
  <c r="J294" i="1" s="1"/>
  <c r="V251" i="1" l="1"/>
  <c r="V250" i="1" s="1"/>
  <c r="V252" i="1"/>
  <c r="N251" i="1"/>
  <c r="N250" i="1" s="1"/>
  <c r="N252" i="1"/>
  <c r="J250" i="1"/>
  <c r="L176" i="1"/>
  <c r="J176" i="1"/>
  <c r="P146" i="1"/>
  <c r="N106" i="1"/>
  <c r="L73" i="1"/>
  <c r="T251" i="1"/>
  <c r="T250" i="1" s="1"/>
  <c r="T252" i="1"/>
  <c r="L251" i="1"/>
  <c r="L250" i="1" s="1"/>
  <c r="L252" i="1"/>
  <c r="R73" i="1"/>
  <c r="R2" i="1" s="1"/>
  <c r="J73" i="1"/>
  <c r="P30" i="1"/>
  <c r="P2" i="1" s="1"/>
  <c r="R251" i="1"/>
  <c r="R250" i="1" s="1"/>
  <c r="R252" i="1"/>
  <c r="X251" i="1"/>
  <c r="X250" i="1" s="1"/>
  <c r="X252" i="1"/>
  <c r="P251" i="1"/>
  <c r="P250" i="1" s="1"/>
  <c r="P252" i="1"/>
  <c r="P176" i="1"/>
  <c r="R146" i="1"/>
  <c r="J146" i="1"/>
  <c r="J2" i="1" s="1"/>
  <c r="P106" i="1"/>
  <c r="N73" i="1"/>
  <c r="L30" i="1"/>
  <c r="L2" i="1" s="1"/>
  <c r="N2" i="1"/>
  <c r="J3" i="1" l="1"/>
</calcChain>
</file>

<file path=xl/sharedStrings.xml><?xml version="1.0" encoding="utf-8"?>
<sst xmlns="http://schemas.openxmlformats.org/spreadsheetml/2006/main" count="1578" uniqueCount="1168">
  <si>
    <t xml:space="preserve">There are projects developed by NGOs that address, among others, migrants’ contribution to health policy making at national and local level. At the same time, the intercultural mediators representing the immigrant communities together and through the General Inspectorate for Immigration that is the responsible governmental actor and coordinator in the field of immigration, ensure that migrant stakeholders participate in national policy making affecting their health (through meetings, consultations, recommendations, policy and law amendments, as the case may be).
NGO projects are funded by European and Governemental funds. At the same time, the General Inspectorate for Immigration and the Romanian autorities, within the national healthcare system are open and they get involved and cooperate to have the migrants’point of view into the healthcare policies and to address the obstacles the migrants encounter when accessing the national healthcare system.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</si>
  <si>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</si>
  <si>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</si>
  <si>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</si>
  <si>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</si>
  <si>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</si>
  <si>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</si>
  <si>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are consultations of the civil society in order to design and implement the national health policy and also every year in order to adopt the national annual healthcare program framework. However, there is no special focus on migrant health policies at the level of the Ministry of Health. Instead, cooperation with the National Healthcare Insurance House, consultations with NGOs, intercultural mediators, migrants’ representatives and promoting the migrants’ needs and representation as regards the healthcare policies is provided through the General Inspectorate for Immigration (at central and local level). 
Migrant health is actively promoted  through this cooperation. The General Inspectorate for Immigration is the national authority at central and local level that ensures coordination with other Romanian institutions, including the National/ County Healthcare Insurance House.
Among different problems and solutions discussed, there are: how to ensure better access for immigrants to medical services, difficulties encountered by migrants and how they can be addressed, means and better ways to inform migrants about their rights to medical care, develop means of cooperation between the authorities and NGOs to better assist migrants etc, how to develop migrant friendly healthcare policies, etc.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</si>
  <si>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</si>
  <si>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</si>
  <si>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</si>
  <si>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</si>
  <si>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</si>
  <si>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</si>
  <si>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There are special law provisions on migrant health but no specific plan of action in this sense. There are, however, different policies that address migrants’ health that are in the responsibility of the General Inspectorate for Immigration that coordinates and cooperates with the actors responsible for the healthcare field such as the National Healthcare Insurance House, Ministry of Health, hospitals etc., at central and local level.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</si>
  <si>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</si>
  <si>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</si>
  <si>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</si>
  <si>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</si>
  <si>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</si>
  <si>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According to the Law 95/2006 regarding the reform of the healthcare system, with latest updates: “medical assistance is provided without any discrimination referring to and not limited to income, sex, age, ethnicity, religion, citizenship or political views”. The same law states also: “Every person that has is covered within the national healthcare insurance system has the right to be informed, at least once a year, through the healthcare insurance houses, regarding the services he/she benefits, the level of his/her contribution and ways of payment as well as about his/her rights and obligations”.
At the same time, the law stipulates “the right to receive information that is well understood and explained regarding the medical treatment prescribed, that the confidentiality of personal data is ensured, especially regarding the diagnosis and treatment received”.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</si>
  <si>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</si>
  <si>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</si>
  <si>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</si>
  <si>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</si>
  <si>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</si>
  <si>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To a limited extent, the impact on migrant health policies is taken into consideration as part of the general migrants’ integration national policies and also on employment / education policies (for example, you need a medical certificate to get employed or to access education).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</si>
  <si>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</si>
  <si>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</si>
  <si>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</si>
  <si>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</si>
  <si>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</si>
  <si>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C, D
Information is collected and research (points c. and d.) is conducted, nevertheless, because of the small number of migrants at national level, the issues are not so prevalent so that extensive research be performed in this area. At local level, in the local communities with an important agglomeration of migrants these issues are addressed on the spot, through better cooperation and knowledge of the health difficulties faced by the migrants. 
Support for extensive research on the below mentioned issues (points c and d.) concern mainly the ethnic minorities (e.g. the Roma) who are nationals and not the migrant’ communities.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</si>
  <si>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</si>
  <si>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</si>
  <si>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</si>
  <si>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</si>
  <si>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</si>
  <si>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Different actors in the field collect data on migrant health (for example: family doctors, the healthcare insurance houses, hospitals etc.) but there is no systematic, integrated collection of such data to be available in a national database especially designed for this. There is a national database of the healthcare system and some information about migrant health could be extracted from it. Also, this is also valid at county level where the county healthcare insurance houses collect and specific databases at county level.</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</si>
  <si>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</si>
  <si>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</si>
  <si>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</si>
  <si>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</si>
  <si>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</si>
  <si>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</si>
  <si>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</si>
  <si>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</si>
  <si>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</si>
  <si>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</si>
  <si>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</si>
  <si>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</si>
  <si>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</si>
  <si>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</si>
  <si>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</si>
  <si>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</si>
  <si>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</si>
  <si>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</si>
  <si>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</si>
  <si>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Access and participation of TCNs on the labour market is regulated by: Emergency Ordinance 56/2007 regarding foreigner’s labour market participation and posting of foreign worker on the Romanian territory, with latest updates and Law 157/2011 that modified and completed normative acts regarding the foreigners’ regime in Romania. They stipulate that a third-country national should be only employed in the case the employer has not managed to find a national or a EU/EEA citizen that fulfil the job requirements. 
In addition, several conditions should be met by a third-country national according to art 370 of the Law 95/2006 regarding the reform of the healthcare system, with latest updates to obtain the quality of medical doctor and labour market participation in this profession: TCNs with permanent resident status, the husband/wife of a Romanian citizen, ascendant or descendant who are in the care of a Romanian citizen and other several specific conditions related to the medical profession.
During these last years, because of the austerity policy, the employment in the national healthcare system was blocked and the wages are very small. (this explains why Romania has a massive emigration of healthcare professionals).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</si>
  <si>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</si>
  <si>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</si>
  <si>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</si>
  <si>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</si>
  <si>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</si>
  <si>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B
Involvement of migrants in information provision, service design and delivery is enabled through ad-hoc cooperation and under different targeted NGOs’ projects. Additionally, there are migrant professional organisations (e.g. the Palestinian Pharmacists Organisation) or migrant students’ organisations (that include a lot of students that study medicine) that are directly involved and have direct interest in the process of information provision, service design and delivery.
It should be noted that much of the private medical service providers are migrant owned companies. 
Comment: The TCN community is not that large at the level of society, while consultation process (as in the case of transparency procedures during the development of laws) are open for the entire population, not specifically targeting foreigners. The positive aspect here is that almost half of them resides with family reunification visa and they are perceived as being “naturalised”.
On the other hand, the legislative framework is available only in Romanian, being a strong barrier in ensuring proper communication. Thus, the consultation is likely to be realised by organisations assisting migrants, and not necessarily  by those created by themselves.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</si>
  <si>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</si>
  <si>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</si>
  <si>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</si>
  <si>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Comment: The cultural or diversity approach towards services provided are randomly applied in several hospitals, depending on the management strategy, as well as number of foreign doctors. They are mainly in the big emergency hospitals in Bucharest. The capital has more than 35% of the TCN population in Romania.
Policies exist to support training of staff in providing services responsive to the needs of different categories and in the areas with important migrant communities the staff is trained to provide services responsive to the needs of migrants, too. This is related as well with the fact that the medical schools and medicine universities in Romania attract a lot of foreign students who after graduation remain in Romania and are part of the medical personnel that works in the national healthcare system.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</si>
  <si>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</si>
  <si>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</si>
  <si>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The Law 95/2006 regarding the reform of the healthcare system, with latest updates specifically states the right to information and to receive health services that take into account individual and family characteristics, experiences and situation, respect for different beliefs, religion, culture, competence in intercultural communication. Nevertheless, there are no measures and practices to actually implement such requirements besides some NGOs’ initiatives/ projects and/or hospitals’ internal regulations.</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</si>
  <si>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</si>
  <si>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</si>
  <si>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</si>
  <si>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Interpretation and accompanying services are provided on a voluntary basis, most of the time by the intercultural mediators and with the support of NGOs or within NGOs’ projects.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</si>
  <si>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</si>
  <si>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</si>
  <si>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</si>
  <si>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</si>
  <si>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</si>
  <si>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</si>
  <si>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 Law 95/2006 regarding the reform of the healthcare system, with latest updates stipulates that the patient should receive the information in a manner that is comprehensive by the patient, but has no specific provisions regarding qualified interpretation services.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</si>
  <si>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</si>
  <si>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</si>
  <si>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</si>
  <si>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</si>
  <si>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</si>
  <si>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</si>
  <si>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</si>
  <si>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</si>
  <si>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</si>
  <si>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According to the Law 95/2006 regarding the reform of the healthcare system, with latest updates, the undocumented migrants fits the category of persons who are covered only for emergency medical assistance, category that is automatically covered in the national healthcare system without payment of contribution to the Fund. Therefore, healthcare professionals should provide emergency medical assistance to undocumented migrants, according to the law, even if this category is not specifically written in the law.</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</si>
  <si>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</si>
  <si>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</si>
  <si>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</si>
  <si>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</si>
  <si>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</si>
  <si>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</si>
  <si>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The General Inspectorate for Immigration develops information campaigns and actions in order to combat illegal migration. However, the healthcare professionals and organisations have no legal obligation to report undocumented migrants.</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</si>
  <si>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</si>
  <si>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</si>
  <si>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</si>
  <si>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</si>
  <si>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</si>
  <si>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</si>
  <si>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</si>
  <si>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</si>
  <si>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</si>
  <si>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</si>
  <si>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</si>
  <si>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</si>
  <si>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There are intercultural mediators representing the migrant communities in Romania who have been trained to facilitate access for migrants to healthcare, as well. The intercultural mediators were officially acknowledged as mediators within a NGO project (www.migrant.ro), they are present in major cities of Romania and cover all the territory. The intercultural mediators are not directly state-funded and this is why the provision of cultural mediators is not guaranteed across the (state) healthcare system but rather on a smaller or adhoc basis and dependable on the NGOs’ projects and funding available. However, the government contributes to some of these projects.</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</si>
  <si>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</si>
  <si>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</si>
  <si>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</si>
  <si>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</si>
  <si>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</si>
  <si>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</si>
  <si>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</si>
  <si>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The targeted information addresses two main groups of migrants: legal migrants and asylum seekers.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</si>
  <si>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</si>
  <si>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</si>
  <si>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</si>
  <si>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 Targeted information for migrants about health education and health promotion developed within different projects include promotion materials &amp; information available on the websites in Romanian and English as well as the languages of the main migrant communities in Romania, for example in Turkish, Arab, Chinese and French.</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</si>
  <si>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</si>
  <si>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</si>
  <si>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</si>
  <si>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</si>
  <si>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</si>
  <si>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</si>
  <si>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 Some examples of methods of dissemination of the health education and health promotion for migrants include as follows: websites of the national and county healthcare houses (http://www.cnas.ro/), of the ministry of health (http://www.ms.ro/) and other institutions at central and local level, including hospitals and healthcare centres;  the website of the Romanian Immigration Inspectorate that has a distinct section with healthcare information for migrants and brochures in different languages of the TCNs in Romania regarding the access to medical services and the healthcare system in Romania (http://igi.mai.gov.ro/detalii/pagina/ro/Asistenta-medicala/118) 
The responsible actors together with the NGOs have developed and funded projects that have included a component of health education/ health promotion for migrants ( some examples, http://www.romaniaeacasa.ro/index.php/ro/, www.ForMigrants.ro, www.migrant.ro) This has taken the form of meetings of health education for migrants in schools, at NGOs places, in the accommodation centres (for refugees and asylum seekers). At the same time, health education is included in the medical assistance provided by (state supported)  NGOs through individualized counselling sessions.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</si>
  <si>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</si>
  <si>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</si>
  <si>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</si>
  <si>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</si>
  <si>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</si>
  <si>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As explained above, the information addresses two main groups of migrants: legal migrants and asylum seekers. Also, targeted information is available for persons who want to obtain their permit of stay.</t>
  </si>
  <si>
    <t xml:space="preserve">Groups reached by information for migrants on entitlements and use of health services 
A. Legal migrants
B. Asylum seekers
C. Undocumented migrants
Skip this question if answered Option 3 in previous questions.
</t>
  </si>
  <si>
    <t>152c</t>
  </si>
  <si>
    <t>Information on the responsible authorities’ websites (the NHIH and GII) is available in Romanian and partially in English. The information of the brochures, leaflets, the Guide etc. are available in the languages of the main migrant communities in Romania.</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</si>
  <si>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</si>
  <si>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</si>
  <si>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C, D
The responsible actor: the National Healthcare Insurance House (NHIH) along with its representatives in the territory (county/ local healthcare insurance houses) provide targeted information for migrants concerning entitlements and use of health services however the method and content are offered in a general manner: for example, the information is available in a separate section on the website, there are FAQs regarding specific situations and necessary documents that should be presented by migrants when accessing different types of services etc. The main problem is that most information is presented only in Romanian.
http://portal.casan.ro:88/intrebari-frecvente/ce-trebuie-sa-faca-un-cetatean-strain-
Besides NHIH, the General Inspectorate for Immigration  is the responsible actor that coordinates all policy areas in the field of immigration, including healthcare for migrants. Targeted information for migrants concerning entitlements and use of health services is available on its website and/or in person through its local/ county offices in the territory. At the same time, the General Inspectorate for Immigration has funded and developed together with NGOs projects that include or address directly the provision of targeted information for migrants about their legal entitlements to healthcare. These projects involved the local and central responsible actors in the field of immigration and healthcare.
Example of products of such projects include: brochures on access to healthcare for TCNs, brochure and leaflets for medical care to asylum seekers and refugees, 15 migrant information centres that provide information and support to access healthcare services for migrants, support and accompanying to migrants in the relationship with the healthcare insurance houses/ hospitals/ family doctors, updated guide that includes information on the national healthcare system. These products and information are available on the General Inspectorate for Immigration webpage and also on the NGOs’ websites.
</t>
  </si>
  <si>
    <t>152a</t>
  </si>
  <si>
    <t>Information for migrants concerning entitlements and use of health services</t>
  </si>
  <si>
    <t>a-c. Information for migrants concerning entitlements and use of health services</t>
  </si>
  <si>
    <t xml:space="preserve">A.
The necessary information, the practices and the law provisions (Law 95/2006 regarding the reform of the healthcare system, with latest updates) are provided to service provider organisations. Situations on the ground showed that it depends a lot if in that area you find migrant communities. In such cases, for the employees of these organisations as well as information for service providers about migrants’ entitlements become relevant as they deal with migrant cases.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</si>
  <si>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</si>
  <si>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</si>
  <si>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</si>
  <si>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</si>
  <si>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</si>
  <si>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Documentation required, depending on the situation/ category that the person belongs to. The list of necessary documents for each case is available on the National Healthcare Insurance House and the Healthcare Insurance Houses in the territory.
http://www.cnas.ro/casmb/page/cum-dovedesc-calitatea-de-asigurat.html 
For legal migrants and undocument migrants, some of these documents will probably be difficult to produce 
As in the case of nationals, in order to access the national healthcare system the person needs an identity document because one needs an identity personal number to enrol in the national healthcare system. This applies to all categories of people, nationals or migrants. For example, similar difficulties as undocumented migrants in accessing the healthcare national system, besides emergency medical assistance, are also quite widespread in the Roma communities (nationals) who are undocumented.     
B:  Definition of “emergency care” for UDM requires clinical judgement.</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</si>
  <si>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</si>
  <si>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</si>
  <si>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</si>
  <si>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</si>
  <si>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</si>
  <si>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A: Documentation required, depending on the situation/ category that the person belongs to. The list of necessary documents for each case is available on the National Healthcare Insurance House and the Healthcare Insurance Houses in the territory.
http://www.cnas.ro/casmb/page/cum-dovedesc-calitatea-de-asigurat.html 
For legal migrants and undocument migrants, some of these documents will probably be difficult to produce 
As in the case of nationals, in order to access the national healthcare system the person needs an identity document because one needs an identity personal number to enrol in the national healthcare system. This applies to all categories of people, nationals or migrants. For example, similar difficulties as undocumented migrants in accessing the healthcare national system, besides emergency medical assistance, are also quite widespread in the Roma communities (nationals) who are undocumented. 
</t>
  </si>
  <si>
    <t>Administrative discretion and documentation for legal migrants</t>
  </si>
  <si>
    <t xml:space="preserve">A, B, C, D and many others.
According to the Law 95/2006 regarding the reform of the healthcare system, with latest updates, these vulnerable groups are automatically covered in the national healthcare system without payment of the contribution to the National Healthcare Insurance Fund. These groups include
a) Children.
b) Youth until 26 years old, provided they attend school and apprenticeship and have no income from employment.
c) Youth until 26 years old who come from the child protection system and have no income or social benefit.
d) Persons with disabilities without income.
e) The husband, wife and the parents without own income who are supported by a healthcare insured/covered person, being considered as co-insured/ co-covered.
f) Pregnant women (ante-natal care) and women that gave birth who have no income or whose income is lower than the national minimum gross salary.
g) Mothers and babies (childbirth and post-natal care) until the baby is 2 years old or until the baby is 3 years old in the case of babies with disabilities.
h) The person that is no working to take care of the child with disabilities that is between 3-7 years old.
i) The person who is not working because of temporary loss of work capacity, as a result of work accident or a professional disease. 
j) People at increased risk of exposure to, or 
k) suffering from, infectious diseases.
l) Victims of torture or psychological trauma
m) Victims of human trafficking.
n) The members of the family that receives social benefit according to Law 416/2001 with latest updates.
o) The persons that are imprisoned or are under arrest, without income.
p) The persons receiving unemployment benefit.
q) The pensioners with pensions lower than 740lei.
r) The foreigners in accommodation centres or in public custody centres.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</si>
  <si>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</si>
  <si>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</si>
  <si>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</si>
  <si>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</si>
  <si>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</si>
  <si>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</si>
  <si>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</si>
  <si>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</si>
  <si>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</si>
  <si>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</si>
  <si>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</si>
  <si>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</si>
  <si>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may benefit, free of charge, according to the Law 95/2006 regarding the reform of the healthcare system, with latest updates only of “emergency medical assistance, national vaccines programs, monitoring of the pregnancy and of the woman that gave birth, family planning services and all the other medical services that have been approved as part of the minimal healthcare package*, in the annual framework program”.
*emergency care, family medicine, family planning and access to consultations for serious diseases.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</si>
  <si>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</si>
  <si>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</si>
  <si>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</si>
  <si>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</si>
  <si>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</si>
  <si>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</si>
  <si>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</si>
  <si>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</si>
  <si>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</si>
  <si>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</si>
  <si>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</si>
  <si>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</si>
  <si>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</si>
  <si>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According to the Law 122/2006 on asylum in Romania with latest updates and the Law 95/2006 regarding the reform of the healthcare system, with latest updates:
“The asylum seekers have the right to receive free of charge basic medical assistance and necessary treatment emergency hospital care as well as free of charge medical treatment for acute diseases that jeopardise his/her life within the national emergency medical system or other recognized medical establishments.” 
“The asylum seekers with special needs are entitled to receive adequate medical assistance.”
In practice, in many cases, especially as regards the basic medical care, the medical assistance is provided and available in the accommodation centres.  
http://lege5.ro/Gratuit/ha2tqmbu/legea-nr-122-2006-privind-azilul-in-romania 
Asylum seekers automatically benefit from healthcare insurance without the payment of any contribution to the National Healthcare Insurance Fund. 
However, the law does not entitle them to non-urgent treatment (except in case of “special needs”)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</si>
  <si>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</si>
  <si>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</si>
  <si>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</si>
  <si>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</si>
  <si>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</si>
  <si>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</si>
  <si>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</si>
  <si>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</si>
  <si>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</si>
  <si>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</si>
  <si>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Art. 211 of the Law 95/2006 regarding the reform of the healthcare system, with latest updates, states that “According to the provisions of this law, all Romanian citizens with residence in Romania and foreign and stateless citizens who have requested and obtained the prolonging of temporary stay or who have residence in Romania and also make proof of the payment of the contribution to the Fund (National Healthcare Insurance Fund) are covered/ insured.”  http://legeaz.net/legea-95-2006/art-211
Migrants without an employer who pays contributions can pay the contributions themselves, just as nationals do.
Responsible actor: Ministry of Health and the executive body is the National Healthcare Insurance House that coordinates and ensures the well-functioning of the healthcare social insurance national system. It is represented in the territory by County Healthcare Insurance Houses, and also Bucharest’s Healthcare Insurance House, Healthcare Insurance House of the Ministry of Transportation, Constructions and Tourism, Healthcare Insurance House of Defence, Public Order, National Security and Court Authority. http://www.cnas.ro/default/index/index/lang/EN 
The level of contribution to the National Healthcare Insurance Fund depend on other variables (age, employment, no income, vulnerable groups etc.). The Fiscal Code details the way and the percentage applied to calculate the level of contribution to the Fund in each situation as well as the administrative documents and procedures that are followed. 
http://www.mfinante.ro/detalii.html?method=searchAnaf&amp;pagina=taxe&amp;den=CONTRIBUTII%20DE%20ASIGURARI%20SOCIALE%20DE%20SANATATE 
For each category, detailed information is available also on the National/ County/ Bucharest Healthcare Insurance House’s websites.
http://www.casmb.ro/main.php 
Main responsible actors: National Healthcare Insurance House (with the same territorial structure as explained above) and the National Public Finance Agency (represented in the territory by Local and County Public Finance Agencies).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</si>
  <si>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</si>
  <si>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</si>
  <si>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</si>
  <si>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</si>
  <si>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</si>
  <si>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</si>
  <si>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</si>
  <si>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</si>
  <si>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</si>
  <si>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</si>
  <si>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</si>
  <si>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</si>
  <si>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</si>
  <si>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</si>
  <si>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</si>
  <si>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</si>
  <si>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Following the 2008 decisions of the Romanian Constitutional Court which limited both the mandate of the NCCD and of the civil courts in relation to discrimination generated by legislative norms, only the Constitutional Court might review discriminatory norms containing provisions contrary to the principle of equality. In the past, the NCCD found that particular norms were contrary to the principle of equality and recommended to relevant authorities to amend the legislation, without an adequate follow up.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</si>
  <si>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</si>
  <si>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</si>
  <si>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</si>
  <si>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</si>
  <si>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</si>
  <si>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</si>
  <si>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</si>
  <si>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</si>
  <si>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</si>
  <si>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</si>
  <si>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Decisions of the NCCD can be appealed before the courts in administrative proceedings. In case of civil complaints based on the Anti-discrimination Law, the NCCD is invited in the civil proceedings - it is not called as a party, an expert  or as a witness, its sanding is specifically provided in the law.</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</si>
  <si>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</si>
  <si>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</si>
  <si>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</si>
  <si>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</si>
  <si>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</si>
  <si>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</si>
  <si>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</si>
  <si>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Distinct departments in NCCD deal with legal assistance and investigation.</t>
  </si>
  <si>
    <t>Only one (please specify)</t>
  </si>
  <si>
    <t>Specialised Body has the powers to assist victims by way of
a)  independent legal advice to victims on their case                                                     
b) independent investigation of the facts of the case</t>
  </si>
  <si>
    <t>Powers to assists victims</t>
  </si>
  <si>
    <t>National equality body - National Council on Combating Discrimination (NCCD).</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</si>
  <si>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</si>
  <si>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</si>
  <si>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</si>
  <si>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</si>
  <si>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</si>
  <si>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</si>
  <si>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</si>
  <si>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The NCCD can issue administrative sanctions: warnings, fines, recommendations. In the case of a civil complaint for damages, the plaintiff can request pecuniary and moral damages and other types of sanctions (withdrawal or suspension of license for private entities providing services).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</si>
  <si>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</si>
  <si>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</si>
  <si>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</si>
  <si>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</si>
  <si>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</si>
  <si>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Class action and actio popularis are not possible under Romanian civil procedure</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</si>
  <si>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</si>
  <si>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</si>
  <si>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</si>
  <si>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</si>
  <si>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</si>
  <si>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</si>
  <si>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</si>
  <si>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</si>
  <si>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Legal aid or interpreters are not specifically mentioned in the Anti-discrimination Law but they are granted under the requirements of the general law.</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</si>
  <si>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</si>
  <si>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</si>
  <si>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</si>
  <si>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</si>
  <si>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</si>
  <si>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</si>
  <si>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</si>
  <si>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</si>
  <si>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Statistical data are expressly mentioned. Testing is not specifically mentioned but the law provides that "any means of evidence can be used, including audio and video recordings or statistical data."</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</si>
  <si>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</si>
  <si>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</si>
  <si>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</si>
  <si>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</si>
  <si>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Art. 20(6) provides for sharing the burden of proof before the NCCD, Art. 27(4) provides for sharing the burden of proof before the courts in civil procedures.</t>
  </si>
  <si>
    <t xml:space="preserve">Only a </t>
  </si>
  <si>
    <t>a) shift in burden of proof in judicial civil procedures                                        
b) shift in burden of proof in administrative procedures</t>
  </si>
  <si>
    <t xml:space="preserve">Shift in burden of proof in procedures </t>
  </si>
  <si>
    <t>If the deed is not criminal, the victim can choose between civil procedures (torts) and administrative procedures.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</si>
  <si>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</si>
  <si>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</si>
  <si>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</si>
  <si>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</si>
  <si>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</si>
  <si>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</si>
  <si>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</si>
  <si>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</si>
  <si>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</si>
  <si>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</si>
  <si>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</si>
  <si>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</si>
  <si>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</si>
  <si>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</si>
  <si>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</si>
  <si>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</si>
  <si>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</si>
  <si>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</si>
  <si>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The law provides for multiple discrimination but does not specify if the victim can choose one main ground or not.</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</si>
  <si>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</si>
  <si>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</si>
  <si>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</si>
  <si>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</si>
  <si>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</si>
  <si>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Provisions regarding the three types of offenses described are spelled out in the Criminal Code and not in the Anti-discrimination Law. racial profiling is not specifically prohibited. Depending on specific circumstances, racial profiling might be also criminalized (as abuse in public function for example).</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</si>
  <si>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</si>
  <si>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</si>
  <si>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</si>
  <si>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</si>
  <si>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</si>
  <si>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</si>
  <si>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</si>
  <si>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Applies to natural and legal persons (public and private).</t>
  </si>
  <si>
    <t xml:space="preserve">Anti-discrimination law applies to natural and/or legal persons: 
a) In the private sector                          
b) Including private sector carrying out public sector activities                                          </t>
  </si>
  <si>
    <t xml:space="preserve">Law applies to natural&amp; legal persons </t>
  </si>
  <si>
    <t>Discrimination by association is not specifically mentioned in the Romanian legislation.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</si>
  <si>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</si>
  <si>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</si>
  <si>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There are distinct definitions for direct and indirect discrimination, harassment and instruction to discriminate, all of them being applicable to the three grounds mentioned. The Romanian Anti-discrimination Law includes an open list of protected grounds.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</si>
  <si>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</si>
  <si>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</si>
  <si>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</si>
  <si>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</si>
  <si>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</si>
  <si>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</si>
  <si>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</si>
  <si>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</si>
  <si>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</si>
  <si>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</si>
  <si>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</si>
  <si>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</si>
  <si>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</si>
  <si>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</si>
  <si>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</si>
  <si>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</si>
  <si>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</si>
  <si>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</si>
  <si>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</si>
  <si>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</si>
  <si>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</si>
  <si>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</si>
  <si>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</si>
  <si>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</si>
  <si>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</si>
  <si>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</si>
  <si>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General warranties against statelessness: A person wishing to renounce their Romanian citizenship must bring evidence or warranty that they have obtained or will obtain another citizenship. Art. 26, let. c), Law 21/1991. Romanian citizenship cannot be withdrawn to persons who have obtained it by birth. Art. 24 par. 2 of Law 21/1991.</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</si>
  <si>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</si>
  <si>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</si>
  <si>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</si>
  <si>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</si>
  <si>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</si>
  <si>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</si>
  <si>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</si>
  <si>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</si>
  <si>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</si>
  <si>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</si>
  <si>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</si>
  <si>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</si>
  <si>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Both points a and b apply - for point B, the law includes additional specifications: "joins the army of an enemy state" or "is known to have ties with terrorist groups". In addition, there is one condition - "if abroad, harms Romania's prestige or state interests". Art. 24 of Law 21/1991.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</si>
  <si>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</si>
  <si>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</si>
  <si>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</si>
  <si>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</si>
  <si>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</si>
  <si>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</si>
  <si>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</si>
  <si>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Art.13, par. 5; Art. 16. par. 1; Art. 18 par. 4 of Law 21/1991 on citizenship.</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</si>
  <si>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</si>
  <si>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</si>
  <si>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</si>
  <si>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</si>
  <si>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</si>
  <si>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There are two parts of the procedure: the first one consists of analyzing the application and the data on file against the general conditions imposed by the law; as such, this part is usually objective. The second part of the procedure consists of an oral interview, carried out by the administrative staff of the Citizenship Commission, characterized by total administrative discretion. The interview assesses the social integration as well as language and general knowledge (Constitution, rights and obligations, history, geography, culture, etc.) of the applicant. See Chapter III of Law no. 21/1991 on Romanian citizenship.</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</si>
  <si>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</si>
  <si>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</si>
  <si>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</si>
  <si>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</si>
  <si>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</si>
  <si>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</si>
  <si>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</si>
  <si>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</si>
  <si>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</si>
  <si>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</si>
  <si>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</si>
  <si>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</si>
  <si>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</si>
  <si>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</si>
  <si>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</si>
  <si>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Administrative fees amounting to aprox. 45 EUR. For comparison in normal non-emergency procedure to acquire Romanian passport, cost is 266 RON (63 EUR) whil Romanian ID is 12 RON (3 EUR)</t>
  </si>
  <si>
    <t>Higher costs
(please specify amount)</t>
  </si>
  <si>
    <t>Normal costs (please specify amount) ex. same as regular administrative fees</t>
  </si>
  <si>
    <t>No or nominal costs (please specify amount)</t>
  </si>
  <si>
    <t>Costs of application and/or issue of nationality title</t>
  </si>
  <si>
    <t>Costs of application</t>
  </si>
  <si>
    <t>Art. 8, par. 1, let. e) Law no. 21/1991 proves, by behaviour, actions and attitude, loyalty towards the Romanian state, does
not perform or support actions against the order by right or national security and declares he
has never performed such actions;</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</si>
  <si>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</si>
  <si>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</si>
  <si>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</si>
  <si>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</si>
  <si>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There should be no previous sentencing (in Romania or abroad) for a crime making the applicant "unworthy" of Romanian citizenship (art. 8 par 1 let. e, Law 21/1991).</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</si>
  <si>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</si>
  <si>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</si>
  <si>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</si>
  <si>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</si>
  <si>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</si>
  <si>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Citizenship law no. 21/1991, art. 8, par 1, let d. - "legal means for decent living, in accordance with provisions of legislation regarding aliens". Law on aliens (GEO 194/2002), art. 71 – economic requirements for permanent residence – minimum income, health insurance, legal evidence of living space (rent, property, etc.). Administrative practice: evidence of employment, private business, pension or other stable income sources as well as legal evidence of living space (rent contract, property, etc.) (source – Ministry of Justice website on citizenship – Required documents: http://www.just.ro/Sections/PrimaPagina_MeniuDreapta/TotuldespreCet%C4%83%C5%A3enie/Cet%C4%83%C5%A3enie/art8/tabid/591/Default.aspx)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</si>
  <si>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</si>
  <si>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</si>
  <si>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</si>
  <si>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</si>
  <si>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</si>
  <si>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</si>
  <si>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</si>
  <si>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</si>
  <si>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</si>
  <si>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</si>
  <si>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</si>
  <si>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</si>
  <si>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</si>
  <si>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</si>
  <si>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No cost for interview</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</si>
  <si>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</si>
  <si>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</si>
  <si>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</si>
  <si>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</si>
  <si>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</si>
  <si>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</si>
  <si>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Only minors (under 18) do not have to go through the interview stage. They acquire Romanian citizenship together with their parent(s). Art. 9, par. 1, law 21/1991.</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</si>
  <si>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</si>
  <si>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</si>
  <si>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</si>
  <si>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</si>
  <si>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</si>
  <si>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Interview. See art. 14, Law 21/1991 on Romanian citizenship.</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</si>
  <si>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</si>
  <si>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</si>
  <si>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</si>
  <si>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</si>
  <si>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</si>
  <si>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</si>
  <si>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</si>
  <si>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</si>
  <si>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Unclear whether courses match level required for naturalisation</t>
  </si>
  <si>
    <t>e. Naturalisation language courses</t>
  </si>
  <si>
    <t>104e</t>
  </si>
  <si>
    <t>Unclear whether study materials match level required for naturalisation</t>
  </si>
  <si>
    <t>Support to pass language requirement                            a. Assessment based on publicly available list of questions                                                                      b. Assessment based on free/low-cost study guide</t>
  </si>
  <si>
    <t>d. Naturalisation language support</t>
  </si>
  <si>
    <t>104d</t>
  </si>
  <si>
    <t>No fee for interview, only for general application.</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</si>
  <si>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</si>
  <si>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</si>
  <si>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</si>
  <si>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</si>
  <si>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</si>
  <si>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Interview is conducted in Romanian - there are no standards set in the law regarding the examination, language skills or level or specific knowledge; therefore, the examination committee exercises very high administrative discretion.</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</si>
  <si>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</si>
  <si>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</si>
  <si>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</si>
  <si>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</si>
  <si>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</si>
  <si>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</si>
  <si>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</si>
  <si>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</si>
  <si>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</si>
  <si>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</si>
  <si>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facilitated naturalisation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</si>
  <si>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</si>
  <si>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</si>
  <si>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</si>
  <si>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</si>
  <si>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</si>
  <si>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</si>
  <si>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</si>
  <si>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</si>
  <si>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</si>
  <si>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</si>
  <si>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</si>
  <si>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</si>
  <si>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</si>
  <si>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After at least 5 years of residence. No other additional requirements (art. 8, par. 1, let. a) Law 21/1991 on Romanian citizenship)</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</si>
  <si>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</si>
  <si>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</si>
  <si>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</si>
  <si>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</si>
  <si>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</si>
  <si>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</si>
  <si>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For permanent residence (prior mandatory condition) - less than 6 consecutive months but no longer than 10 months for the last 5 years prior to application for permanent residence. (art. 71, par. 1, GEO 194/2002 on the status of aliens). 
For citizenship – more than 6 months within one year. If this period is exceeded, that respective year won’t be taken into account. (Law 21/1991, art. 8, par. 3)
</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</si>
  <si>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</si>
  <si>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</si>
  <si>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</si>
  <si>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</si>
  <si>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</si>
  <si>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TCNs may file for Romanian citizenship after 8 years of legal stay and must be a permanent resident or, if married to a Romanian national, 5 years of residence (art. 8, par. 1, let a. of the Romanian Citizenship Law no. 21/1991). These terms may be reduced to half if the applicant is a world renowned personality, an EU citizen, a refugee or a person having invested more than 1 mil EUR in Romania. (art. 8, par 2, Law 21/1991).</t>
  </si>
  <si>
    <t>Several years of permanent residence required (please specify)</t>
  </si>
  <si>
    <t>Required in year of application</t>
  </si>
  <si>
    <t>Not required</t>
  </si>
  <si>
    <t>Is possession of a permanent or long-term residence permit required?</t>
  </si>
  <si>
    <t>Permits considered</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</si>
  <si>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</si>
  <si>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</si>
  <si>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</si>
  <si>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</si>
  <si>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</si>
  <si>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</si>
  <si>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</si>
  <si>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</si>
  <si>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</si>
  <si>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</si>
  <si>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</si>
  <si>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</si>
  <si>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</si>
  <si>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</si>
  <si>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 xml:space="preserve">Art. 75, GEO 194/2002 on the legal status of aliens (for permanent residents). </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</si>
  <si>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</si>
  <si>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</si>
  <si>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</si>
  <si>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</si>
  <si>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</si>
  <si>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</si>
  <si>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</si>
  <si>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</si>
  <si>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Art. 74, GEO 194/2002.</t>
  </si>
  <si>
    <t>All rights</t>
  </si>
  <si>
    <t>Legal guarantees and redress in case of refusal, non-renewal, or withdrawal:
a. reasoned decision
b. right to appeal
c. representation before an independent administrative authority and/or a court</t>
  </si>
  <si>
    <t xml:space="preserve">B covered: Expulsion is precluded in the following cases: minors whose parents have a right to stay in Romania; parents of dependent minor Romanian citizens; spouses of Romanian citizens; the TCN is over 80 years old or there is justified fear that he will be subject to life-threatening situations, torture, inhuman or degrading treatment or if expulsion is prohibited by international documents to which Romania is a party. Exemptions: aliens who pose a threat to public order, national security or national health and refuse treatment. Art. 92, GEO 194/2002.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</si>
  <si>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</si>
  <si>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</si>
  <si>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</si>
  <si>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</si>
  <si>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See answer to question 88 below.</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</si>
  <si>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</si>
  <si>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</si>
  <si>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</si>
  <si>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</si>
  <si>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</si>
  <si>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All four grounds are applicable. Additional grounds for withdrawal/annulment of right to permanent residence: right of stay was granted on the basis of a marriage of convenience; the person concerned violated a previous prohibition to enter Romanian territory; the applicant was granted a permanent right to stay on the territory of another country. Arts. 70 and 77, GEO 194/2002.</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</si>
  <si>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</si>
  <si>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</si>
  <si>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</si>
  <si>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</si>
  <si>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</si>
  <si>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12 consecutive months if resident on the territory of a non-EU state, 6 consecutive years if resident in an EU member state. Art. 70, par. 3, let. c and d), GEO 194/2002.</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</si>
  <si>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</si>
  <si>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</si>
  <si>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</si>
  <si>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</si>
  <si>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</si>
  <si>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Applicant must bring legal evidence (rent, property, etc.) of holding a living space in Romania. Art. 110, par. 3, let. b), GEO 194/2002.</t>
  </si>
  <si>
    <t>Provided original requirements are still met</t>
  </si>
  <si>
    <t xml:space="preserve">Upon application </t>
  </si>
  <si>
    <t>Automatically</t>
  </si>
  <si>
    <t>Renewable permit</t>
  </si>
  <si>
    <t>Validity of 5 years - art. 110, par. 1, GEO 194/2002. For family members of Romanian nationals, the duration of validity of permit is 10 years.</t>
  </si>
  <si>
    <t>&lt; 5 years</t>
  </si>
  <si>
    <t>5 years</t>
  </si>
  <si>
    <t>&gt; 5 years</t>
  </si>
  <si>
    <t>Duration of validity of permit</t>
  </si>
  <si>
    <t xml:space="preserve">Duration of validity of permit </t>
  </si>
  <si>
    <t>Maximum 6 months from registration of application. May be extended by 3 months, for just cause, with notification of applicant. Therefore the procedure may go up to 9 months. Art. 73, par. 3, OUG 194/2002.</t>
  </si>
  <si>
    <t>≤ 6 months defined by law (please specify)</t>
  </si>
  <si>
    <t xml:space="preserve">Maximum duration of procedure </t>
  </si>
  <si>
    <t>Does the state protect applicants from discretionary procedures (e.g. like EU nationals)?</t>
  </si>
  <si>
    <t>SECURITY OF STATUS</t>
  </si>
  <si>
    <t>88 euros: Application costs are nominal - aprox. 2 EUR. Issuance of permit is more expensive: aprox. 88 EUR (compared to the national minimum net wage which is now 600 RON/133 EUR).</t>
  </si>
  <si>
    <t>Higher costs
(please specify amounts for each)</t>
  </si>
  <si>
    <t>Normal costs (please specify amount) e.g. same as regular administrative fees in the country</t>
  </si>
  <si>
    <t>Costs of application and/or issue of status</t>
  </si>
  <si>
    <t>Amount: minimum income ("national minimum net wage") - currently 133€ (600 RON). Exceptions: family members of Romanian citizens. Art. 71, par. 1 let. b). Income sources: personal bank account statement, employment, business, pension.</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</si>
  <si>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</si>
  <si>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</si>
  <si>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</si>
  <si>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</si>
  <si>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</si>
  <si>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Government-provided language and integration classes are free of charge for non-EU citizens who reside legally in Romania. Art. 35(1) par. 1. GO 44/2004 on social integration of aliens</t>
  </si>
  <si>
    <t>g. LTR language courses</t>
  </si>
  <si>
    <t>84g</t>
  </si>
  <si>
    <t>Although there are no lists of questions publicly available, there are available some language/integration guides developed by NGOs co-financed by the Immigraion Inspectorate according to the GO 44/2004 on social integration of aliens.</t>
  </si>
  <si>
    <t>Support to pass language/integration requirement                                                                   a. Assessment based on publicly available list of questions
b. Assessment based on free/low-cost study guide</t>
  </si>
  <si>
    <t>f. LTR language support</t>
  </si>
  <si>
    <t>84f</t>
  </si>
  <si>
    <t>Government-provided language and integration classes are free of charge for EU and non-EU citizens with a right to stay in Romania. Art. 35(1) par. 1. GO 44/2004 on social integration of aliens.</t>
  </si>
  <si>
    <t>e. LTR language cost</t>
  </si>
  <si>
    <t>84e</t>
  </si>
  <si>
    <t>Language requirement exemptions for aliens of Romanian origin, those born in Romania or those whose stay is in the interest of the Romanian state, as well as minors (under 18) whose parent(s) hold a permanent residence permit. Art. 71, par. 2 and 3, OUG 194/2002.</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</si>
  <si>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</si>
  <si>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</si>
  <si>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</si>
  <si>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</si>
  <si>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</si>
  <si>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</si>
  <si>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</si>
  <si>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</si>
  <si>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</si>
  <si>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 xml:space="preserve">Administrative discretion.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</si>
  <si>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</si>
  <si>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</si>
  <si>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</si>
  <si>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</si>
  <si>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</si>
  <si>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Law requires "satisfactory language knowledge"; the assessment is made by the Romanian Immigration Office during an interview carried out at the time of the application. Art. 71, par. 1, let. e) and art. 72 par. 2, OUG 194/2002.</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</si>
  <si>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</si>
  <si>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</si>
  <si>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</si>
  <si>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</si>
  <si>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</si>
  <si>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</si>
  <si>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</si>
  <si>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</si>
  <si>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Art. 71, par. 1, let. a, point i), GEO 194/2002.</t>
  </si>
  <si>
    <t>Shorter periods</t>
  </si>
  <si>
    <t>Up to 10 non-consecutive months and/or 6 consecutive months</t>
  </si>
  <si>
    <t>Periods of absence allowed previous to granting of status</t>
  </si>
  <si>
    <t>Only half of the period of residence as a student/pupil is counted when determining eligibility for permanent residence. Art. 71, par 1, let. a), point iii), GEO194/2002.</t>
  </si>
  <si>
    <t>Yes, with some conditions (limited number of years or type of study)</t>
  </si>
  <si>
    <t>Yes, all</t>
  </si>
  <si>
    <t>Is time of residence as a pupil/student counted?</t>
  </si>
  <si>
    <t>Time counted as pupil/student</t>
  </si>
  <si>
    <t>The following categories of aliens are not eligible for permanent residence: holders of temporary study visas, work or diplomatic visas, asylum seekers and beneficiaries of temporary humanitarian protection. Art. 70, par. 2, GEO194/2002.</t>
  </si>
  <si>
    <t xml:space="preserve">Law 157/ 2011: Immigrants who had continuous legal residence in Romania in the past 5 years (except the residence provided by a short-stay visa, a diplomatic stay visa, study visa or seasonal workers ‘visa); have not committed any illegal action on the Romanian territory.  </t>
  </si>
  <si>
    <t xml:space="preserve">Law 157/ 2011 : Immigrants who had continuous legal residence in Romania in the past 5 years (except the residence provided by a short-stay visa, a diplomatic stay visa, study visa or seasonal workers ‘visa); have not committed any illegal action on the Romanian territory.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</si>
  <si>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</si>
  <si>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</si>
  <si>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</si>
  <si>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</si>
  <si>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</si>
  <si>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Art. 71, par 1, let. a), GEO 194/2002 on the legal status of aliens.</t>
  </si>
  <si>
    <t xml:space="preserve">Law 157/ 2011 for modification and completion of the laws concerning foreigners in Romania: The minimum duration needed to apply for a long-term residence for an unlimited period is reduced to 4 years in the case of refugees, and 5 years for other categories of immigrants who are eligible for applying for a long-term residence for unlimited period, that is: immigrants who had continuous legal residence in Romania in the past 5 years (except the residence provided by a short-stay visa, a diplomatic stay visa or seasonal workers ‘visa); have not committed any illegal action on the Romanian territory.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</si>
  <si>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</si>
  <si>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</si>
  <si>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</si>
  <si>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</si>
  <si>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</si>
  <si>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</si>
  <si>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</si>
  <si>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</si>
  <si>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</si>
  <si>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</si>
  <si>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</si>
  <si>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</si>
  <si>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</si>
  <si>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</si>
  <si>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</si>
  <si>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</si>
  <si>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</si>
  <si>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</si>
  <si>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</si>
  <si>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</si>
  <si>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</si>
  <si>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political rights at any level to be informed about.</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</si>
  <si>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</si>
  <si>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</si>
  <si>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</si>
  <si>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</si>
  <si>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</si>
  <si>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</si>
  <si>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</si>
  <si>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</si>
  <si>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</si>
  <si>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</si>
  <si>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</si>
  <si>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</si>
  <si>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</si>
  <si>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</si>
  <si>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</si>
  <si>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</si>
  <si>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</si>
  <si>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</si>
  <si>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</si>
  <si>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</si>
  <si>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</si>
  <si>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</si>
  <si>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</si>
  <si>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</si>
  <si>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</si>
  <si>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</si>
  <si>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</si>
  <si>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</si>
  <si>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</si>
  <si>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</si>
  <si>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</si>
  <si>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</si>
  <si>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</si>
  <si>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</si>
  <si>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</si>
  <si>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</si>
  <si>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</si>
  <si>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</si>
  <si>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</si>
  <si>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</si>
  <si>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</si>
  <si>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</si>
  <si>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</si>
  <si>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</si>
  <si>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</si>
  <si>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</si>
  <si>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</si>
  <si>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</si>
  <si>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</si>
  <si>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</si>
  <si>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</si>
  <si>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</si>
  <si>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</si>
  <si>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</si>
  <si>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</si>
  <si>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</si>
  <si>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</si>
  <si>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</si>
  <si>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</si>
  <si>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</si>
  <si>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</si>
  <si>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</si>
  <si>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</si>
  <si>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</si>
  <si>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</si>
  <si>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</si>
  <si>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</si>
  <si>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</si>
  <si>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</si>
  <si>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</si>
  <si>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</si>
  <si>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</si>
  <si>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</si>
  <si>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</si>
  <si>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</si>
  <si>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</si>
  <si>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</si>
  <si>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</si>
  <si>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</si>
  <si>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</si>
  <si>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</si>
  <si>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</si>
  <si>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TCNs are strictly prohibited from creating or becoming members of political parties or similar organizations. (art. 4, par. 2, GEO 194/2002)</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</si>
  <si>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</si>
  <si>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</si>
  <si>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</si>
  <si>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</si>
  <si>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</si>
  <si>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 xml:space="preserve">General right to association exists (art. 75, let. h, GEO 194/2002); however, strict prohibitions exist in terms of political association. </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</si>
  <si>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</si>
  <si>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</si>
  <si>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</si>
  <si>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</si>
  <si>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</si>
  <si>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</si>
  <si>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</si>
  <si>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Law 67/2004 regarding the election of local public administration authorities grants the right to stand for local elections only to Romanian and EU citizens.</t>
  </si>
  <si>
    <t>No right / other restrictions apply</t>
  </si>
  <si>
    <t>Restricted to certain posts, reciprocity or special requirements</t>
  </si>
  <si>
    <t xml:space="preserve">Unrestricted </t>
  </si>
  <si>
    <t>Right to stand for elections at local level</t>
  </si>
  <si>
    <t>Right to stand in local elections</t>
  </si>
  <si>
    <t>Law 67/2004 regarding the election of local public administration authorities grants the right to vote in local elections only to Romanian and EU citizens.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</si>
  <si>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</si>
  <si>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</si>
  <si>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</si>
  <si>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</si>
  <si>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</si>
  <si>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</si>
  <si>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</si>
  <si>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Articles 36 and 37 of the Romanian Constitution grant the right to vote and stand for elections only to Romanian citizens.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</si>
  <si>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</si>
  <si>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</si>
  <si>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</si>
  <si>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</si>
  <si>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</si>
  <si>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</si>
  <si>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</si>
  <si>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Training on intercultural education is not provide asa pre-service training or in service professional development training.</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</si>
  <si>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</si>
  <si>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</si>
  <si>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</si>
  <si>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</si>
  <si>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</si>
  <si>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Law prescribes that framework plans primary education, primary, secondary and vocational  school subjects include religion, part of the common trunk. Students with parents or legal guardian consent up, choose to study religion and confession.  At the written request of parents or legal guardian established, the student may not to attend religion classes. In this case the school situation ends without  this discipline(L84/1995, art.9) Ministry of Education and Research may approve the holding of units and education institutions within the teaching is made in international languagesL84/1995, art.10.3) -- Y. Comment: state schools make no room for daily programme alterations based on alternative cultural and religious needs. However, private schools accredited by the Ministry may choose to structure  their schedule around different cultural/ religious systems as long as they meet the general educational requirements imposed by the same Ministry. Eg: Jewish, American schools.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</si>
  <si>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</si>
  <si>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</si>
  <si>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</si>
  <si>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</si>
  <si>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</si>
  <si>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</si>
  <si>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</si>
  <si>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</si>
  <si>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</si>
  <si>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</si>
  <si>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Imigration Romanian Office, Ministry of Education, Ministry of Culture</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</si>
  <si>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</si>
  <si>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</si>
  <si>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</si>
  <si>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</si>
  <si>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</si>
  <si>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The official aims of intercultural education include the appreciation of cultural diversity, and is delivered integrated throughout the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</si>
  <si>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</si>
  <si>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</si>
  <si>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</si>
  <si>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</si>
  <si>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</si>
  <si>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</si>
  <si>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</si>
  <si>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</si>
  <si>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</si>
  <si>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</si>
  <si>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</si>
  <si>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</si>
  <si>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Romania has no specific measures  to encourage schools with few migrant pupils to attract more migrant pupils and schools with many to attract more non-migrant pupils or measures to link schools with few migrant pupils and many migrant pupils (curricular or extra-curricular).</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</si>
  <si>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</si>
  <si>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</si>
  <si>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</si>
  <si>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</si>
  <si>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</si>
  <si>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</si>
  <si>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</si>
  <si>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</si>
  <si>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</si>
  <si>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</si>
  <si>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</si>
  <si>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</si>
  <si>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</si>
  <si>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</si>
  <si>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</si>
  <si>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</si>
  <si>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</si>
  <si>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</si>
  <si>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</si>
  <si>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</si>
  <si>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</si>
  <si>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</si>
  <si>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</si>
  <si>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</si>
  <si>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</si>
  <si>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Ministry of Education, the General Directorate of Continuing Education will provide training to teachers who teach the introductory course in Romanian.
In carrying out teacher training, Directorate General of General Directorate of Continuing Education works with early education, schools, performance and programs. In order to better organization and training support activities, by mutual agreement, the General Directorate of Continuing Education, General Directorate of Early Education, Schools, Programs and Performance and Romanian Language Institute may establish partnerships with different institutions and organizations accredited / recognized in the field.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</si>
  <si>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</si>
  <si>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</si>
  <si>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In the case of an insufficient adaptation of the pupil to learning activities, proved by the non-attainment of educational standards or poor knowledge of the Romanian language, the school head, with the parents’ consent, may decide either the pupil’s transfer into a lower class or the pupil’s retraining in the Romanian language (remedial courses). In order to facilitate the integration of immigrant children within the Romanian educational environment, the teaching staff must include supplementary communication activities in Romanian language. These extracurricular activities are usually offered to pupils on an optional basis.(Methodology for the organization and development Training Course in Romanian and schooling of children of foreigners who have acquired a form of protection or a right to stay in Romania and citizens of EU Member States and the European Economic Area published in Official Gazette 863 of 10 December 2009). The migrants benefit of scholarships. The support for cultural accomodation is offered only from the beginning of their staying in Romania.They can receive also support in after hours programs or in day -care centres  - but not as a specific targeted service addressed to migrants. At the request of parents depending on local resources and existing units education can be organized by students after classes, and educational activities learning under the supervision of teaching staff and / or auxiliary teaching.(L84/1995, art.17.3)</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</si>
  <si>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</si>
  <si>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</si>
  <si>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</si>
  <si>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Romania  has statistics and reports the figures for specific migrant groups, for example female migrant pupils, or pupils from specific countries.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</si>
  <si>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</si>
  <si>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</si>
  <si>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</si>
  <si>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</si>
  <si>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</si>
  <si>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A: Teaching introductory course in Romanian language is done on special programs, developed and approved by the Ministry of Education (the program, curricula and teachers). Ministry of Education, the General Directorate of Continuing Education will provide training to teachers who teach the introductory course in Romanian. In carrying out teacher training, Directorate General of General Directorate of Continuing Education works with early education, schools, performance and programs. The "Procedure of November 12, 2009" (Official Gazette 863 of 10 December 2009) stipulates that the responsibility for validating a curriculum for RSL aimed at immigrants falls with the Ministry of Education while the drafting and devising is shared among a panel of specialists from the Ministry, the National Centre for Curriculum and Assessment in Primary &amp; Secondary Education and one or two academics with RSL expertise (art.1 and 2). The remaining articles (3 to 6) talk about the textbooks developed in agreement to this curriculum, the standard procedures to make them available through county educational inspectorates upon aggregated request, but say nothing of who creates them or about what kind of teaching staff is meant to use them.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</si>
  <si>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</si>
  <si>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</si>
  <si>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</si>
  <si>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</si>
  <si>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</si>
  <si>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Assessing the knowledge of Romanian language has to check the following powers:
   a) understanding the global significance of oral messages;
   b) Construction of Oral coherent statements on a given topic;
   c) reading of texts and their separation global significance;
   d) the correct writing of sentences. (Methodology for
the organization and development Training Course in Romanian and schooling of children of foreigners who have acquired a form of protection or a right to stay in Romania and citizens of EU Member States and the European Economic Area published in Official Gazette 863 of 10 December 2009).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</si>
  <si>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</si>
  <si>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</si>
  <si>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</si>
  <si>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</si>
  <si>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</si>
  <si>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For access to school, children of the foreign citizens with the right to stay in Romania, which do not speak Romanian, enjoy an one year free Romanian language course (Methodology for organizing and conducting the initiation rate Romanian language and schooling of children of foreigners who have acquired a form protection or a right of residence in Romania, and citizens Member States of the European Union and European Economic Area, Annex 1 to the Order of the Ministry of Education no. 5925 of 12/11/2009) In order to facilitate access to the Romanian education system, minor asylum seekers benefit, for free, of a preparation course, that lasts one school year, for enrollment in the national education system(Law 122/2006 regarding asylum in Romania, art. 18(01))  </t>
  </si>
  <si>
    <t xml:space="preserve">Name of new law/policy: OG 1/ 2014 for modification and completion of the law 122/2006 concerning asylum in Romania and OG 44/2004 concerning social integration of foreigners who have been granted protection or a residence right in Romania, as well as citizens EU member states and EEA.
Date of adoption &amp; date of entry into force: 22.01.2014 / 24.01.2014: Children under 18 are granted the right to be enrolled, free of charge, in one academic year preparatory courses provided by the public educational system .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</si>
  <si>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</si>
  <si>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</si>
  <si>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</si>
  <si>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</si>
  <si>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</si>
  <si>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The necesary written information is available in minority languages and also international languages.
B:  In order to overcome the difficulties related to adaptation, during the course of initiation in Romanian, and later, during schooling, students benefit from the assistance of an academic pedagogue in the county resource center and educational assistance /of Bucharest or of the a psycho-pedagogical assistance office (Methodology for the organization and development Training Course in Romanian and schooling of children of foreigners who have acquired a form of protection or a right to stay in Romania and citizens of EU Member States and the European Economic Area published in Official Gazette 863 of 10 December 2009). Interpreters are only available for beneficiaries of international protection.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</si>
  <si>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</si>
  <si>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</si>
  <si>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</si>
  <si>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</si>
  <si>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</si>
  <si>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</si>
  <si>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Aliens may be accepted by an educational institution in Romania and under a scholarship granted either unilaterally by the Romanian state, either through agreements
bilateral between countries or grants from other countries or by organizations international. Conditions for granting scholarships are available on the METI website
www.edu.ro, http://www.edu.ro/index.php/pressrel/10591. In some cities there are educational institutions on all levels of education, teaching in foreign languages. They can be public or private, tuition fees are set at that institution level. For the higher education they can subscribe to one of the universities offering courses in foreign languages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</si>
  <si>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</si>
  <si>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</si>
  <si>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</si>
  <si>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</si>
  <si>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</si>
  <si>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Support for integration of foreigners
(1) The Romanian State shall ensure conditions for integration of foreigners granted a residence permit in Romania, economic, social and cultural life of the country.
(2) In order to integrate foreigners can be organized and conducted the following activities:
a) The Romanian language courses;
b) courses and other training and vocational training;
c) providing information on rights and obligations of aliens, and the opportunities for integration in Romanian society;
d) courses of knowledge of history, culture, civilization and legal system in Romania;
e) meeting occasioned by different events, and involving Romanian citizens, to promote knowledge and mutual understanding (EO 194/2002, art.77).</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</si>
  <si>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</si>
  <si>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</si>
  <si>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</si>
  <si>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The immigrants who do not have the right to reside in Romania can't access vocational training and higher education. The legal immigrants have access in the same conditions as nationals.
</t>
  </si>
  <si>
    <t xml:space="preserve">Although pre-primary education is still not compulsory in Romania and migrants are not specifically granted access to this type of education (or any other kind of non-compulsory education as the university level) the law does not exclude them from accessing it under the same condition as nationals. The Law 157/ 2011 modified L194/2008, art 79, only by adding the access to education for migrants to the previously stated integration rights (economic, social and cultural).
</t>
  </si>
  <si>
    <t xml:space="preserve">Undocumented migrants do not have access to all levels: Although pre-primary education is still not compulsory in Romania and migrants are not specifically granted access to this type of education (or any other kind of non-compulsory education as the university level) the law does not exclude them from accessing it under the same condition as nationals. The Law 157/ 2011 modified L194/2008, art 79, only by adding the access to education for migrants to the previously stated integration rights (economic, social and cultural).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</si>
  <si>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</si>
  <si>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</si>
  <si>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</si>
  <si>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</si>
  <si>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</si>
  <si>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 In order to facilitate access to the Romanian education system, minor asylum seekers benefit, for free, from a preparation course, that lasts one school year, and from enrollment in the national education system (Law 122/2006 regarding asylum in Romania, ar. 18(01)). The minor asylum seekers have the right to gain access to compulsory education, under the same conditions as Romanian minor citizens (L122/2006, art.17.1p).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</si>
  <si>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</si>
  <si>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</si>
  <si>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</si>
  <si>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If migrants do not have the right to stay, they can't go to school. Only the asylum seekers children can start to learn Romanian language in an one year free program, before receiving the refugee status. Children of the foreign citizens with the right to stay in Romania, which do not speak Romanian, enjoy an one year free Romanian language course (Methodology for organizing and conducting the initiation rate Romanian language and schooling of children of foreigners who have acquired a form protection or a right of residence in Romania, and citizens Member States of the European Union and European Economic Area, Annex 1 to the Order of the Ministry of Education no. 5925 of 12/11/2009).</t>
  </si>
  <si>
    <t xml:space="preserve">Name of new law/policy: Law 157/ 2011 for modification and completion of the laws concerning foreigners in Romania. Date of adoption &amp; date of entry into force: 28.07.2011 / 31.07.2011: The access to public educational system was added among the migrant integration rights . The access to compulsory-age education for all children, regardless of their citizenship, is guaranteed by the new National Education Law (L1/2011), as well as by the Order of Ministry of Education 6000/2012, thus in theory, it should include all children, however, there is no specific reference to the undocumented migrants  in the law, thus the access for them depends on the practices of each school.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</si>
  <si>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</si>
  <si>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</si>
  <si>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</si>
  <si>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</si>
  <si>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</si>
  <si>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</si>
  <si>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</si>
  <si>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</si>
  <si>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</si>
  <si>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</si>
  <si>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</si>
  <si>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</si>
  <si>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</si>
  <si>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See art. 3 of GEO 194/2002 but also sector-specific legislation.</t>
  </si>
  <si>
    <t xml:space="preserve">Access to social benefits </t>
  </si>
  <si>
    <t xml:space="preserve">Art. 65, GEO 194/2002. However, family members do have to observe the general requirements of Romanian labor law (including those imposing on them a requirement to obtain work permits). This also means family members do not have to obtain a speific work permit once they have the family reunion permit. </t>
  </si>
  <si>
    <t>Access to employment and self-employment</t>
  </si>
  <si>
    <t>See art. 3 of GEO 194/2002.</t>
  </si>
  <si>
    <t>Access to education and training for adult family members</t>
  </si>
  <si>
    <t>Access  to education and training</t>
  </si>
  <si>
    <t>Only in case of death or divorce and only for a limited period (6 months) with a possibility to renew without leaving the Romanian territory, if general visa conditions are met (art. 64, GEO 194/2002).</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</si>
  <si>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</si>
  <si>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</si>
  <si>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</si>
  <si>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</si>
  <si>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Only for spouses (not partners) and children reaching the age of majority and only for a limited period (6 months), with a possibility to renew without leaving Romanian territory, if general visa conditions are met (art. 64, GEO 94/2002), meaning having a valid identity and proof of family member status (certificate of marriage or divorce, birth certificate etc.). If conditions for granting permanent residence are met, they may apply autonomously for a permanent residence permit, after 5 years of legal and continuous residence in Romania (art. 71, GEO 94/2002).</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</si>
  <si>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</si>
  <si>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</si>
  <si>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</si>
  <si>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</si>
  <si>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</si>
  <si>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</si>
  <si>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</si>
  <si>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Art. 52 and 84 of GEO 194/2002.</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</si>
  <si>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</si>
  <si>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</si>
  <si>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</si>
  <si>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</si>
  <si>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</si>
  <si>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</si>
  <si>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Points a, b and d are applicable. In the case of break-up of family relationship, former family members have a right to apply for an independent right of stay which cannot exceed 6 months (art. 64, GEO 194/2002). During this period they may apply for a renewal of permit on a different ground, if they come to satisfy the general provisions of the law (work, study, etc.). Other grounds for annulment/ withdrawal:right of stay was granted on the basis of a marriage of convenience; the person concerned violated a previous prohibition to enter Romanian territory, regulations regarding the state borders or employment; the person concerned is a threat to public health and refuses to undergo adequate medical treatment. (art. 77 of GEO 194/2002).</t>
  </si>
  <si>
    <t xml:space="preserve">Law 157/ 2011 for modification and completion of the laws concerning foreigners in Romania: Bigamy, polygamy and lack of conjugal relations are included among grounds for refusal of granting family reunion; In the case of short-term residence, the 2011 law introduced the no showing at the interview for the residence extension as a ground for refusal the residence prolongation;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</si>
  <si>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</si>
  <si>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</si>
  <si>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</si>
  <si>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</si>
  <si>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The first visa for family reunion has a validity of 90 days (art. 24, par 1 let. f), GEO 194/2002); however, it is renewable and its validity will be equal to the sponsor's residence permit. (art. 62, par. 5, GEO 194/2002).</t>
  </si>
  <si>
    <t>&lt; 1 year renewable permit or new application necessary</t>
  </si>
  <si>
    <t>Not equal to sponsor’s but ≥ 1 year renewable permit</t>
  </si>
  <si>
    <t>Equal to sponsor’s residence permit and renewable</t>
  </si>
  <si>
    <t>The application will be processed in maximum 3 months from the submission date. Art. 46 par 11. GEO 194/2002.</t>
  </si>
  <si>
    <t>the deadline for taking a decision for the family reunification visa in the country of origin has been reduced from unspecified to 60 days</t>
  </si>
  <si>
    <t xml:space="preserve">Approximately 179 euros total (EMN). Application costs amount to approx. 6 EUR; however, costs for authentication and translation of foreign documents will be higher, on a case by case basis. Visa costs will also add up to the application costs. </t>
  </si>
  <si>
    <t xml:space="preserve">
Same as regular administrative fees and duties in the country (please specify amounts for each)</t>
  </si>
  <si>
    <t>Cost of application</t>
  </si>
  <si>
    <t>Sponsor must bring evidence of economic resources at the level of the national minimum economy wage (currently 600 RON) for each family member, for the entire period of the stay. Art. 46, par. 7 and 9, GEO 194/2002. Sources may be other than full time employment (bank account statement, other economic activities, etc) - see the official RIO website: http://ori.mai.gov.ro/api/media/userfilesfile/Cetateni%20non-UE/click%2016reintregire.pdf.</t>
  </si>
  <si>
    <t>Art. 46, par 9 let. c), GEO 194/2002.</t>
  </si>
  <si>
    <t xml:space="preserve">Law 157/ 2011 for modification and completion of the laws concerning foreigners in Romania: A new requirement concerning housing has been introduced and refers to the “proof of holding a housing space considered normal for a Romanian family”, a concept still unclearly defined. The change in the art 46 of the 157/2011 law refers to the proof of “legally holding accommodation considered to be appropriate for a similar Romanian family” with no other specific requirements.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</si>
  <si>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</si>
  <si>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</si>
  <si>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</si>
  <si>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</si>
  <si>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</si>
  <si>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</si>
  <si>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</si>
  <si>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</si>
  <si>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</si>
  <si>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</si>
  <si>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</si>
  <si>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</si>
  <si>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</si>
  <si>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</si>
  <si>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</si>
  <si>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</si>
  <si>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</si>
  <si>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All TCNs with a right to stay in Romania may sign up (voluntarily) for free language and integration courses, organized by the Romanian Ministry of Education and the Romanian Immigration Office. (art. 35-1 and the following, GO no. 44/2004 on the social integration of aliens).</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</si>
  <si>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</si>
  <si>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</si>
  <si>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</si>
  <si>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</si>
  <si>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</si>
  <si>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</si>
  <si>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</si>
  <si>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</si>
  <si>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</si>
  <si>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</si>
  <si>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</si>
  <si>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</si>
  <si>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</si>
  <si>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</si>
  <si>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</si>
  <si>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</si>
  <si>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</si>
  <si>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</si>
  <si>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No language requirement for family members.</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</si>
  <si>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</si>
  <si>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</si>
  <si>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</si>
  <si>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</si>
  <si>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</si>
  <si>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</si>
  <si>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Dependent adult children should not be able to take care of themselves due to medical reasons. Art. 46 par 2, let b), GEO 194/2002.</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</si>
  <si>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</si>
  <si>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</si>
  <si>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</si>
  <si>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</si>
  <si>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</si>
  <si>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Art. 46, par. 2, let a), GEO 194/2002.</t>
  </si>
  <si>
    <t>Allowed for all dependent ascendants</t>
  </si>
  <si>
    <t xml:space="preserve">Eligibility for dependent relatives in the ascending line </t>
  </si>
  <si>
    <t>Dependent parents/grandparents</t>
  </si>
  <si>
    <t>Eligible minor children must be in the "effective care" of (dependent on) the sponsor and/or spouse. Art. 46, par. 1, let b), GEO 194/2002. Since in Romanian legislation the concept of "shared custody" does not exist - minor children may only be entrusted to one parent, the law does not address it specifically. The Romanian Immigration Office is likely to solve such situations on a case-by-case basis.</t>
  </si>
  <si>
    <t xml:space="preserve">Law 157/ 2011 for modification and completion of the laws concerning foreigners in Romania
Change: the categories of children under 18 that are eligible for family reunification has been better described. The category of children for whom the custody is shared are included in the change operated in 2011 and now the Law states that: “Eligible minor children must be in the effective care of the sponsor and/or spouse and, in the case the custody is shared, the family reunification procedure is possible only with the consent of the other parent/spouse”.
</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</si>
  <si>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</si>
  <si>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</si>
  <si>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</si>
  <si>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</si>
  <si>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</si>
  <si>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</si>
  <si>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</si>
  <si>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</si>
  <si>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</si>
  <si>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</si>
  <si>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Only for partners of Romanian citizens, if they have at least one child together. Art. 46 par 16 let. b), GEO 194/2002.</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</si>
  <si>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</si>
  <si>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</si>
  <si>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</si>
  <si>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</si>
  <si>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</si>
  <si>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</si>
  <si>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</si>
  <si>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Since an application for family reunification may be lodged only by holders of residence permits valid for at least 1 year (see comment above), some categories are implicitly excluded, like that of seasonal workers, who can only work on Romanian territory for a period which cannot exceed 6 months in a 12 month time frame. (art. 6, let.c, GEO 56/2007 on employment and posting of aliens in Romania).</t>
  </si>
  <si>
    <t xml:space="preserve">Law 157/ 2011 for modification and completion of the laws concerning foreigners in Romania: holders of a study permit cannot act as sponsors for family reunification request anymore while holders of a residence permit for scientific research can request family reunification even if their permit is valid for less than 1 year, unlike before 2011;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</si>
  <si>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</si>
  <si>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</si>
  <si>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</si>
  <si>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</si>
  <si>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</si>
  <si>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</si>
  <si>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</si>
  <si>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</si>
  <si>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</si>
  <si>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</si>
  <si>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</si>
  <si>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</si>
  <si>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</si>
  <si>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</si>
  <si>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</si>
  <si>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</si>
  <si>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</si>
  <si>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Art. 39, par. 1, Labor Code</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</si>
  <si>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</si>
  <si>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</si>
  <si>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</si>
  <si>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</si>
  <si>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</si>
  <si>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Provisions of Art 43. of Law no. 114/1996 on housing include foreigners from non-EU states as eligible category for access to social housing</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</si>
  <si>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</si>
  <si>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</si>
  <si>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</si>
  <si>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</si>
  <si>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Art. 3, par. 4 of GEO 194/2002 - "aliens residing in Romania may benefit from social protection measures offered by the state in the same conditions as Romanian citizens." This provision is reiterated by field-specific legislation (Unemployment law, social security legislation, etc.). See for instance - art 39, par. 1, Labor Code. </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</si>
  <si>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</si>
  <si>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</si>
  <si>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Art. 39, par. 1, Labor Code. Also, provisions of Law 54/2003 on trade unions.</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</si>
  <si>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</si>
  <si>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</si>
  <si>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</si>
  <si>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</si>
  <si>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</si>
  <si>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</si>
  <si>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General Inspectorate for Immigration has among its legal responsabilities, the responsability to develop and promote information campaigns for the immigrants, as well as for the national public. Usually these campaigns are developed in partnership with non-governmental organizations that work with migrants.</t>
  </si>
  <si>
    <t>Active policy of information on rights of migrant workers at national level (or regional in federal states)</t>
  </si>
  <si>
    <t>Active information policy</t>
  </si>
  <si>
    <t>Point b applicable - National Strategy on Migration provides that public servants in the fields of health, education, employment and social assistance will receive adequate training in order to respond to the integration needs of migrants. (point 2.4.3.). One of the three strategic objectives of Romania's 2007-2013 Multi-annual Program for the European Integration Fund is to improve employment services offered by the Romanian state to migrants through an adequate training of public servants, contractual personnel and management staff (Strategic Objective no. 3).</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</si>
  <si>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</si>
  <si>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</si>
  <si>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</si>
  <si>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</si>
  <si>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</si>
  <si>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Not specifically addressed in the National Strategy on Migration for 2007-2010, nor in the 2010 Annual Action Plan targeted at implementing the National Strategy. However, Romania's 2007-2013 Multi-annual Program for the European Integration Fund identifies both migrant youth and women as target groups and sets specific operational objectives and priorities for their integration into the labor market. (See for instance Objective 2 or Priority 1 of the Program). Funding for these objectives and priorities is project-based and varies on an yearly basis.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</si>
  <si>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</si>
  <si>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</si>
  <si>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</si>
  <si>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</si>
  <si>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</si>
  <si>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The National Strategy on Migration emphasizes the importance of participation in language programs and of assistance services for finding employment (points 2.4.2 and 2.4.3.). Also, Priority 1 - Objective 2 of Romania's 2007-2013 Multi-annual Program for the European Integration Fund sets as a priority for integration programs: "the creation of opportunities for an increase of competencies, offering counseling and support services for integration into the labor market".  Funding for these objectives and priorities is project-based and varies on an yearly basis.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</si>
  <si>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</si>
  <si>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</si>
  <si>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</si>
  <si>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</si>
  <si>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The Regulation for the organization and functioning of the National Center for the Recognition and Validation of Diplomas (CNRED) and the Methodology for the Recognition and Validation of Diplomas, Certificates and Scientific Titles, approved by Order no 4022/2008 of the Minister of Education, Research and Youth sets all the procedures, time lines and information necessary for the recognition at national level of qualifications and skills obtained outside the EU. CNRED - a state agency - also acts as an information center. Applications can be submitted to CNRED.</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</si>
  <si>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</si>
  <si>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</si>
  <si>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</si>
  <si>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</si>
  <si>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</si>
  <si>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There are no specific procedure for validation of skills/competences outside EU</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</si>
  <si>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</si>
  <si>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</si>
  <si>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</si>
  <si>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</si>
  <si>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</si>
  <si>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The professional regulations obtained outside EU are not covered by the  Law no. 200/2004 on the recognition of diplomas and professional qualifications for professions recognized in Romania.There are 43 specific laws regulating the recognition procedures for TCN in the case of specific professions (architecture, medicine &amp; law are included),</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</si>
  <si>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</si>
  <si>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</si>
  <si>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</si>
  <si>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</si>
  <si>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recognition of academic and professional qualifications for EU/EEA citizens is regulated by a separate body of law - Law no. 200/2004 on the recognition of diplomas and professional qualifications for professions recognized in Romania. CNRED, the body responsible for the recognition and validation of diplomas and qualifications, establishes different procedures and documents in the case of TCNs and EU/EEA nationals. For more information, see: http://www.cnred.edu.ro/#cetateni-straini. </t>
  </si>
  <si>
    <t>Recognition of academic qualifications acquired abroad</t>
  </si>
  <si>
    <t xml:space="preserve">Recognition of academic qualifications </t>
  </si>
  <si>
    <t xml:space="preserve"> A and C: All children  (under 18) who have legal residence in Romania are eligible for school allowance if they are enrolled in the educational system  Art. 2, Law no. 61/1993 concerning public allowances modified in 2012 </t>
  </si>
  <si>
    <t>Equality of access to study grants:
What categories of TCNs have equal access?
a. Long-term residents
b. Residents on temporary work permits (excluding seasonal)
c. Residents on family reunion permits (same as sponsor)</t>
  </si>
  <si>
    <t>Study grants</t>
  </si>
  <si>
    <t>In principle, all three categories have access to education and vocational training. See also art. 39 of the Labor Code (access to vocational training). However, for b and c, once the validity of their residence permit has expired, they have to reapply for a new type of permit corresponding to their purpose of stay - in this case, study.</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</si>
  <si>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</si>
  <si>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</si>
  <si>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Equal treatment for TCN residents with right to work (work permit), those having permanent residence and their family members on family reunion permits. (Art. 75, let. d, GEO 194/2002). Law also provides that 'aliens may benefit from social protection measures.' (art. 3 par. 4 GEO 194/2002). Law no. 76/2002 regarding the unemployment insurance system and the stimulation of employment also provides that TCNs who were employed or obtained any type of revenue in Romania may benefit from placement and public employment services (art. 16, let. e).</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</si>
  <si>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</si>
  <si>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</si>
  <si>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</si>
  <si>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</si>
  <si>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 Law no. 178/1997 on the certification and payment of interpreters and translators employed by the Superior Council of Magistrates, the Ministry of Justice, the Public Attorney Office of the High Court of Cassation and Justice, the National Anti-corruption Public Attorney Office, criminal prosecution bodies, public notaries and judicial executors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</si>
  <si>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</si>
  <si>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</si>
  <si>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</si>
  <si>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</si>
  <si>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</si>
  <si>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Categories a and c have immediate access to self employment: GEO no. 56/2007 on employment and posting of workers on Romanian territory, art. 5: "The following categories may be employed without a work permit: a) long term residents; ... g) family members of Romanian citizens." GEO no. 194/2002 on the legal status of aliens in Romania, art. 65: "Aliens with a right to stay on family reunion grounds may be employed or carry out economic activities." However, residents on temporary work permits are prohibited from changing the purpose of their stay (GEO 194/2002, art. 4, par. 4). Therefore, if they wish to become self employed and thus change the purpose of their stay they need to re-apply for a different type of visa (residence permit).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</si>
  <si>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</si>
  <si>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</si>
  <si>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Art. 4, GEO 194/2002 - TCNs are prohibited from accepting public office/ functions. However, they may accept positions in the public sector outside the scope of provisions of the above-mentioned art. 4. Law no. 188/1999 on the legal status of public officers defines the "public function" as: "the attributions and responsibilities, set by law, for the purpose of exercising public authority by central, local and autonomous public administration." (art. 2, par. 1). Any person entrusted with a public function is considered a public officer. The exceptions are set in art. 6 of the same law: "contractual staff of public authorities and institutions, that carry out secretarial, administrative, protocol, administration, maintenance, protection activities, as well as other categories of staff without the exercise of public authority. They are not considered public officers and are employed under general labor law."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</si>
  <si>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</si>
  <si>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</si>
  <si>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</si>
  <si>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</si>
  <si>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</si>
  <si>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</si>
  <si>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</si>
  <si>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</si>
  <si>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(I) GEO no. 56/2007 on employment and posting of workers on Romanian territory, art. 5: "The following categories may be employed without a work permit: a) long term residents." (II) GEO 56/2007, art. 15, par. 9: for residents on temporary work permits who terminate their employment relationship before the expiry date of the work permit, "accepting employment with another employer is permitted only if a new work permit is obtained." Exemptions: posted, seasonal and nominal workers. (III) GEO no. 194/2002 on the legal status of aliens in Romania, art. 65: "Aliens with a right to stay on family reunion grounds may be employed or carry out economic activities, in the conditions set by the legislation." The law still requires this category to obtain a work permit: GEO 56/2007, art. 4, par. 3, let b: "The work permit will be issued in the case of aliens with a temporary right to stay on family reunion grounds."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</si>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</sst>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b/>
      <sz val="8"/>
      <name val="Calibri"/>
      <family val="2"/>
      <scheme val="minor"/>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alignment vertical="center"/>
    </xf>
    <xf numFmtId="0" fontId="2" fillId="0" borderId="0"/>
    <xf numFmtId="0" fontId="17"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9">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2"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0" borderId="1" xfId="0" applyFont="1" applyBorder="1"/>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1" xfId="0" applyFont="1" applyFill="1" applyBorder="1"/>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3"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0" applyFont="1" applyFill="1" applyBorder="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1" fontId="1"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3" fillId="3" borderId="1" xfId="0" applyNumberFormat="1" applyFont="1" applyFill="1" applyBorder="1" applyAlignment="1">
      <alignment vertical="top" wrapText="1"/>
    </xf>
    <xf numFmtId="0" fontId="14"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4"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2"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1" fontId="15" fillId="2" borderId="1" xfId="0" applyNumberFormat="1"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5" xfId="0" applyFont="1" applyFill="1" applyBorder="1" applyAlignment="1">
      <alignment wrapText="1"/>
    </xf>
    <xf numFmtId="0" fontId="1" fillId="2" borderId="5" xfId="0" applyFont="1" applyFill="1" applyBorder="1" applyAlignment="1">
      <alignment wrapText="1"/>
    </xf>
    <xf numFmtId="0" fontId="15" fillId="6" borderId="1" xfId="0" applyNumberFormat="1" applyFont="1" applyFill="1" applyBorder="1" applyAlignment="1">
      <alignment vertical="top"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1" xfId="0" applyNumberFormat="1" applyFont="1" applyFill="1" applyBorder="1" applyAlignment="1">
      <alignment vertical="top" wrapText="1"/>
    </xf>
    <xf numFmtId="1" fontId="15" fillId="13" borderId="1"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4"/>
    <cellStyle name="Normal" xfId="0" builtinId="0"/>
    <cellStyle name="Normal 10" xfId="5"/>
    <cellStyle name="Normal 11" xfId="6"/>
    <cellStyle name="Normal 12" xfId="7"/>
    <cellStyle name="Normal 13" xfId="8"/>
    <cellStyle name="Normal 14" xfId="9"/>
    <cellStyle name="Normal 15" xfId="10"/>
    <cellStyle name="Normal 16" xfId="11"/>
    <cellStyle name="Normal 17" xfId="12"/>
    <cellStyle name="Normal 18" xfId="13"/>
    <cellStyle name="Normal 19" xfId="14"/>
    <cellStyle name="Normal 2" xfId="2"/>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1"/>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3"/>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76.28515625" style="1" customWidth="1"/>
    <col min="12" max="12" width="11.5703125" style="1" customWidth="1"/>
    <col min="13" max="13" width="21.7109375" style="1" customWidth="1"/>
    <col min="14" max="14" width="13" style="1" customWidth="1"/>
    <col min="15" max="15" width="9.42578125" style="1" customWidth="1"/>
    <col min="16" max="16" width="13.85546875" style="1" customWidth="1"/>
    <col min="17" max="17" width="14.28515625" style="1" customWidth="1"/>
    <col min="18" max="18" width="15.28515625" style="1" customWidth="1"/>
    <col min="19" max="19" width="45.4257812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18" t="s">
        <v>1167</v>
      </c>
      <c r="B1" s="118" t="s">
        <v>1166</v>
      </c>
      <c r="C1" s="117" t="s">
        <v>1165</v>
      </c>
      <c r="D1" s="117" t="s">
        <v>1164</v>
      </c>
      <c r="E1" s="117" t="s">
        <v>1163</v>
      </c>
      <c r="F1" s="117" t="s">
        <v>1162</v>
      </c>
      <c r="G1" s="117" t="s">
        <v>1161</v>
      </c>
      <c r="H1" s="117" t="s">
        <v>1160</v>
      </c>
      <c r="I1" s="117" t="s">
        <v>1159</v>
      </c>
      <c r="J1" s="116" t="s">
        <v>1158</v>
      </c>
      <c r="K1" s="115" t="s">
        <v>1157</v>
      </c>
      <c r="L1" s="114" t="s">
        <v>1156</v>
      </c>
      <c r="M1" s="114" t="s">
        <v>1155</v>
      </c>
      <c r="N1" s="113" t="s">
        <v>1154</v>
      </c>
      <c r="O1" s="113" t="s">
        <v>1153</v>
      </c>
      <c r="P1" s="112" t="s">
        <v>1152</v>
      </c>
      <c r="Q1" s="112" t="s">
        <v>1151</v>
      </c>
      <c r="R1" s="111" t="s">
        <v>1150</v>
      </c>
      <c r="S1" s="111" t="s">
        <v>1149</v>
      </c>
      <c r="T1" s="110" t="s">
        <v>1148</v>
      </c>
      <c r="U1" s="110" t="s">
        <v>1147</v>
      </c>
      <c r="V1" s="109" t="s">
        <v>1146</v>
      </c>
      <c r="W1" s="109" t="s">
        <v>1145</v>
      </c>
      <c r="X1" s="108" t="s">
        <v>1144</v>
      </c>
      <c r="Y1" s="108" t="s">
        <v>1143</v>
      </c>
    </row>
    <row r="2" spans="1:25" s="64" customFormat="1" ht="66.75" customHeight="1" x14ac:dyDescent="0.25">
      <c r="A2" s="106"/>
      <c r="B2" s="106" t="s">
        <v>1142</v>
      </c>
      <c r="C2" s="105"/>
      <c r="D2" s="105"/>
      <c r="E2" s="105"/>
      <c r="F2" s="105"/>
      <c r="G2" s="105"/>
      <c r="H2" s="105"/>
      <c r="I2" s="105"/>
      <c r="J2" s="103">
        <f>AVERAGE(J5,J30,J73,J106,J146,J176,J217)</f>
        <v>44.545068027210888</v>
      </c>
      <c r="K2" s="104"/>
      <c r="L2" s="103">
        <f>AVERAGE(L5,L30,L73,L106,L146,L176,L217)</f>
        <v>44.545068027210888</v>
      </c>
      <c r="M2" s="102"/>
      <c r="N2" s="103">
        <f>AVERAGE(N5,N30,N73,N106,N146,N176,N217)</f>
        <v>44.545068027210888</v>
      </c>
      <c r="O2" s="102"/>
      <c r="P2" s="103">
        <f>AVERAGE(P5,P30,P73,P106,P146,P176,P217)</f>
        <v>44.545068027210888</v>
      </c>
      <c r="Q2" s="102"/>
      <c r="R2" s="103">
        <f>AVERAGE(R5,R30,R73,R106,R146,R176,R217)</f>
        <v>43.801020408163268</v>
      </c>
      <c r="S2" s="104"/>
      <c r="T2" s="103"/>
      <c r="U2" s="102"/>
      <c r="V2" s="103"/>
      <c r="W2" s="102"/>
      <c r="X2" s="103"/>
      <c r="Y2" s="102"/>
    </row>
    <row r="3" spans="1:25" s="9" customFormat="1" ht="66.75" customHeight="1" x14ac:dyDescent="0.25">
      <c r="A3" s="106"/>
      <c r="B3" s="107" t="s">
        <v>1141</v>
      </c>
      <c r="C3" s="105"/>
      <c r="D3" s="105"/>
      <c r="E3" s="105"/>
      <c r="F3" s="105"/>
      <c r="G3" s="105"/>
      <c r="H3" s="105"/>
      <c r="I3" s="105"/>
      <c r="J3" s="103">
        <f>AVERAGE(J5,J30,J73,J106,J146,J176,J217,J250)</f>
        <v>44.601934523809526</v>
      </c>
      <c r="K3" s="102"/>
      <c r="L3" s="103"/>
      <c r="M3" s="102"/>
      <c r="N3" s="103"/>
      <c r="O3" s="102"/>
      <c r="P3" s="103"/>
      <c r="Q3" s="102"/>
      <c r="R3" s="103"/>
      <c r="S3" s="102"/>
      <c r="T3" s="103"/>
      <c r="U3" s="102"/>
      <c r="V3" s="103"/>
      <c r="W3" s="102"/>
      <c r="X3" s="103"/>
      <c r="Y3" s="102"/>
    </row>
    <row r="4" spans="1:25" s="64" customFormat="1" ht="66.75" customHeight="1" x14ac:dyDescent="0.25">
      <c r="A4" s="106"/>
      <c r="B4" s="106"/>
      <c r="C4" s="105"/>
      <c r="D4" s="15"/>
      <c r="E4" s="15"/>
      <c r="F4" s="105"/>
      <c r="G4" s="105"/>
      <c r="H4" s="105"/>
      <c r="I4" s="105"/>
      <c r="J4" s="103"/>
      <c r="K4" s="104"/>
      <c r="L4" s="103"/>
      <c r="M4" s="102"/>
      <c r="N4" s="103"/>
      <c r="O4" s="102"/>
      <c r="P4" s="103"/>
      <c r="Q4" s="102"/>
      <c r="R4" s="103"/>
      <c r="S4" s="104"/>
      <c r="T4" s="103"/>
      <c r="U4" s="102"/>
      <c r="V4" s="103"/>
      <c r="W4" s="102"/>
      <c r="X4" s="103"/>
      <c r="Y4" s="102"/>
    </row>
    <row r="5" spans="1:25" s="53" customFormat="1" ht="104.25" customHeight="1" x14ac:dyDescent="0.25">
      <c r="A5" s="19"/>
      <c r="B5" s="20" t="s">
        <v>1140</v>
      </c>
      <c r="C5" s="19"/>
      <c r="D5" s="19"/>
      <c r="E5" s="19"/>
      <c r="F5" s="57" t="s">
        <v>1139</v>
      </c>
      <c r="G5" s="19"/>
      <c r="H5" s="19"/>
      <c r="I5" s="19"/>
      <c r="J5" s="55">
        <f>AVERAGE(J6,J12,J19,J25)</f>
        <v>56.875</v>
      </c>
      <c r="K5" s="54"/>
      <c r="L5" s="55">
        <f>AVERAGE(L6,L12,L19,L25)</f>
        <v>56.875</v>
      </c>
      <c r="M5" s="54"/>
      <c r="N5" s="55">
        <f>AVERAGE(N6,N12,N19,N25)</f>
        <v>56.875</v>
      </c>
      <c r="O5" s="54"/>
      <c r="P5" s="55">
        <f>AVERAGE(P6,P12,P19,P25)</f>
        <v>56.875</v>
      </c>
      <c r="Q5" s="54"/>
      <c r="R5" s="55">
        <f>AVERAGE(R6,R12,R19,R25)</f>
        <v>56.875</v>
      </c>
      <c r="S5" s="54"/>
      <c r="T5" s="55"/>
      <c r="U5" s="54"/>
      <c r="V5" s="18" t="e">
        <f>AVERAGE(V6,V12,V19,V25)</f>
        <v>#DIV/0!</v>
      </c>
      <c r="W5" s="17"/>
      <c r="X5" s="55"/>
      <c r="Y5" s="54"/>
    </row>
    <row r="6" spans="1:25" s="53" customFormat="1" ht="104.25" customHeight="1" x14ac:dyDescent="0.25">
      <c r="A6" s="19"/>
      <c r="B6" s="101"/>
      <c r="C6" s="20" t="s">
        <v>1138</v>
      </c>
      <c r="D6" s="19"/>
      <c r="E6" s="19"/>
      <c r="F6" s="57" t="s">
        <v>1137</v>
      </c>
      <c r="G6" s="19"/>
      <c r="H6" s="19"/>
      <c r="I6" s="19"/>
      <c r="J6" s="55">
        <f>AVERAGE(J7:J11)</f>
        <v>50</v>
      </c>
      <c r="K6" s="54"/>
      <c r="L6" s="54">
        <f>AVERAGE(L7:L11)</f>
        <v>50</v>
      </c>
      <c r="M6" s="54"/>
      <c r="N6" s="54">
        <f>AVERAGE(N7:N11)</f>
        <v>50</v>
      </c>
      <c r="O6" s="54"/>
      <c r="P6" s="54">
        <f>AVERAGE(P7:P11)</f>
        <v>50</v>
      </c>
      <c r="Q6" s="54"/>
      <c r="R6" s="55">
        <f>AVERAGE(R7:R11)</f>
        <v>50</v>
      </c>
      <c r="S6" s="54"/>
      <c r="T6" s="54"/>
      <c r="U6" s="54"/>
      <c r="V6" s="17" t="e">
        <f>AVERAGE(V7:V11)</f>
        <v>#DIV/0!</v>
      </c>
      <c r="W6" s="17"/>
      <c r="X6" s="54"/>
      <c r="Y6" s="54"/>
    </row>
    <row r="7" spans="1:25" ht="284.25" customHeight="1" x14ac:dyDescent="0.25">
      <c r="A7" s="4">
        <v>1</v>
      </c>
      <c r="B7" s="100"/>
      <c r="C7" s="4"/>
      <c r="D7" s="8" t="s">
        <v>1136</v>
      </c>
      <c r="E7" s="8"/>
      <c r="F7" s="7" t="s">
        <v>1135</v>
      </c>
      <c r="G7" s="7" t="s">
        <v>1053</v>
      </c>
      <c r="H7" s="7" t="s">
        <v>1052</v>
      </c>
      <c r="I7" s="7" t="s">
        <v>1051</v>
      </c>
      <c r="J7" s="71">
        <v>50</v>
      </c>
      <c r="K7" s="32" t="s">
        <v>1134</v>
      </c>
      <c r="L7" s="60">
        <v>50</v>
      </c>
      <c r="M7" s="29"/>
      <c r="N7" s="60">
        <v>50</v>
      </c>
      <c r="O7" s="29"/>
      <c r="P7" s="60">
        <v>50</v>
      </c>
      <c r="Q7" s="29"/>
      <c r="R7" s="60">
        <v>50</v>
      </c>
      <c r="S7" s="41"/>
      <c r="T7" s="60"/>
      <c r="U7" s="29"/>
      <c r="V7" s="82"/>
      <c r="W7" s="5"/>
      <c r="X7" s="60"/>
      <c r="Y7" s="29"/>
    </row>
    <row r="8" spans="1:25" ht="75" x14ac:dyDescent="0.25">
      <c r="A8" s="4">
        <v>2</v>
      </c>
      <c r="B8" s="100"/>
      <c r="C8" s="4"/>
      <c r="D8" s="8" t="s">
        <v>1133</v>
      </c>
      <c r="E8" s="8"/>
      <c r="F8" s="7" t="s">
        <v>1132</v>
      </c>
      <c r="G8" s="7" t="s">
        <v>1131</v>
      </c>
      <c r="H8" s="7" t="s">
        <v>1118</v>
      </c>
      <c r="I8" s="7" t="s">
        <v>1117</v>
      </c>
      <c r="J8" s="63">
        <v>100</v>
      </c>
      <c r="K8" s="37"/>
      <c r="L8" s="63">
        <v>100</v>
      </c>
      <c r="M8" s="37"/>
      <c r="N8" s="63">
        <v>100</v>
      </c>
      <c r="O8" s="37"/>
      <c r="P8" s="63">
        <v>100</v>
      </c>
      <c r="Q8" s="37"/>
      <c r="R8" s="63">
        <v>100</v>
      </c>
      <c r="S8" s="41"/>
      <c r="T8" s="63"/>
      <c r="U8" s="37"/>
      <c r="V8" s="26"/>
      <c r="W8" s="25"/>
      <c r="X8" s="63"/>
      <c r="Y8" s="37"/>
    </row>
    <row r="9" spans="1:25" ht="180" x14ac:dyDescent="0.25">
      <c r="A9" s="4">
        <v>3</v>
      </c>
      <c r="B9" s="100"/>
      <c r="C9" s="4"/>
      <c r="D9" s="8" t="s">
        <v>1130</v>
      </c>
      <c r="E9" s="8"/>
      <c r="F9" s="7" t="s">
        <v>1129</v>
      </c>
      <c r="G9" s="7" t="s">
        <v>1128</v>
      </c>
      <c r="H9" s="7" t="s">
        <v>1127</v>
      </c>
      <c r="I9" s="7" t="s">
        <v>1126</v>
      </c>
      <c r="J9" s="60">
        <v>50</v>
      </c>
      <c r="K9" s="32" t="s">
        <v>1125</v>
      </c>
      <c r="L9" s="60">
        <v>50</v>
      </c>
      <c r="M9" s="29"/>
      <c r="N9" s="60">
        <v>50</v>
      </c>
      <c r="O9" s="29"/>
      <c r="P9" s="60">
        <v>50</v>
      </c>
      <c r="Q9" s="29"/>
      <c r="R9" s="60">
        <v>50</v>
      </c>
      <c r="S9" s="41"/>
      <c r="T9" s="60"/>
      <c r="U9" s="29"/>
      <c r="V9" s="5"/>
      <c r="W9" s="5"/>
      <c r="X9" s="60"/>
      <c r="Y9" s="29"/>
    </row>
    <row r="10" spans="1:25" ht="165" x14ac:dyDescent="0.25">
      <c r="A10" s="4">
        <v>4</v>
      </c>
      <c r="B10" s="100"/>
      <c r="C10" s="4"/>
      <c r="D10" s="8" t="s">
        <v>1124</v>
      </c>
      <c r="E10" s="8"/>
      <c r="F10" s="7" t="s">
        <v>1123</v>
      </c>
      <c r="G10" s="7" t="s">
        <v>1053</v>
      </c>
      <c r="H10" s="7" t="s">
        <v>1052</v>
      </c>
      <c r="I10" s="7"/>
      <c r="J10" s="29">
        <v>50</v>
      </c>
      <c r="K10" s="32" t="s">
        <v>1122</v>
      </c>
      <c r="L10" s="29">
        <v>50</v>
      </c>
      <c r="M10" s="29"/>
      <c r="N10" s="29">
        <v>50</v>
      </c>
      <c r="O10" s="29"/>
      <c r="P10" s="29">
        <v>50</v>
      </c>
      <c r="Q10" s="29"/>
      <c r="R10" s="29">
        <v>50</v>
      </c>
      <c r="S10" s="41"/>
      <c r="T10" s="29"/>
      <c r="U10" s="29"/>
      <c r="V10" s="5"/>
      <c r="W10" s="5"/>
      <c r="X10" s="29"/>
      <c r="Y10" s="5"/>
    </row>
    <row r="11" spans="1:25" ht="90" x14ac:dyDescent="0.25">
      <c r="A11" s="4">
        <v>5</v>
      </c>
      <c r="B11" s="100"/>
      <c r="C11" s="4"/>
      <c r="D11" s="8" t="s">
        <v>1121</v>
      </c>
      <c r="E11" s="8"/>
      <c r="F11" s="7" t="s">
        <v>1120</v>
      </c>
      <c r="G11" s="7" t="s">
        <v>1119</v>
      </c>
      <c r="H11" s="7" t="s">
        <v>1118</v>
      </c>
      <c r="I11" s="7" t="s">
        <v>1117</v>
      </c>
      <c r="J11" s="60">
        <v>0</v>
      </c>
      <c r="K11" s="32" t="s">
        <v>1116</v>
      </c>
      <c r="L11" s="60">
        <v>0</v>
      </c>
      <c r="M11" s="29"/>
      <c r="N11" s="60">
        <v>0</v>
      </c>
      <c r="O11" s="29"/>
      <c r="P11" s="60">
        <v>0</v>
      </c>
      <c r="Q11" s="29"/>
      <c r="R11" s="60">
        <v>0</v>
      </c>
      <c r="S11" s="41"/>
      <c r="T11" s="60"/>
      <c r="U11" s="29"/>
      <c r="V11" s="5"/>
      <c r="W11" s="5"/>
      <c r="X11" s="60"/>
      <c r="Y11" s="29"/>
    </row>
    <row r="12" spans="1:25" s="53" customFormat="1" ht="45" x14ac:dyDescent="0.25">
      <c r="A12" s="19"/>
      <c r="B12" s="99"/>
      <c r="C12" s="20" t="s">
        <v>1115</v>
      </c>
      <c r="D12" s="20"/>
      <c r="E12" s="20"/>
      <c r="F12" s="57" t="s">
        <v>1114</v>
      </c>
      <c r="G12" s="57"/>
      <c r="H12" s="57"/>
      <c r="I12" s="57"/>
      <c r="J12" s="55">
        <f>AVERAGE(J13:J18)</f>
        <v>50</v>
      </c>
      <c r="K12" s="54"/>
      <c r="L12" s="55">
        <f>AVERAGE(L13:L18)</f>
        <v>50</v>
      </c>
      <c r="M12" s="54"/>
      <c r="N12" s="55">
        <f>AVERAGE(N13:N18)</f>
        <v>50</v>
      </c>
      <c r="O12" s="54"/>
      <c r="P12" s="55">
        <f>AVERAGE(P13:P18)</f>
        <v>50</v>
      </c>
      <c r="Q12" s="54"/>
      <c r="R12" s="55">
        <f>AVERAGE(R13:R18)</f>
        <v>50</v>
      </c>
      <c r="S12" s="56"/>
      <c r="T12" s="55"/>
      <c r="U12" s="54"/>
      <c r="V12" s="18" t="e">
        <f>AVERAGE(V13:V18)</f>
        <v>#DIV/0!</v>
      </c>
      <c r="W12" s="17"/>
      <c r="X12" s="55"/>
      <c r="Y12" s="54"/>
    </row>
    <row r="13" spans="1:25" ht="120" x14ac:dyDescent="0.25">
      <c r="A13" s="4">
        <v>6</v>
      </c>
      <c r="B13" s="4"/>
      <c r="C13" s="4"/>
      <c r="D13" s="8" t="s">
        <v>1113</v>
      </c>
      <c r="E13" s="8"/>
      <c r="F13" s="7" t="s">
        <v>1112</v>
      </c>
      <c r="G13" s="7" t="s">
        <v>1053</v>
      </c>
      <c r="H13" s="7" t="s">
        <v>1052</v>
      </c>
      <c r="I13" s="7" t="s">
        <v>1051</v>
      </c>
      <c r="J13" s="63">
        <v>100</v>
      </c>
      <c r="K13" s="69" t="s">
        <v>1111</v>
      </c>
      <c r="L13" s="63">
        <v>100</v>
      </c>
      <c r="M13" s="37"/>
      <c r="N13" s="63">
        <v>100</v>
      </c>
      <c r="O13" s="37"/>
      <c r="P13" s="63">
        <v>100</v>
      </c>
      <c r="Q13" s="37"/>
      <c r="R13" s="63">
        <v>100</v>
      </c>
      <c r="S13" s="41"/>
      <c r="T13" s="63"/>
      <c r="U13" s="33"/>
      <c r="V13" s="69"/>
      <c r="W13" s="69"/>
      <c r="X13" s="63"/>
      <c r="Y13" s="33"/>
    </row>
    <row r="14" spans="1:25" ht="135" x14ac:dyDescent="0.25">
      <c r="A14" s="4">
        <v>7</v>
      </c>
      <c r="B14" s="4"/>
      <c r="C14" s="4"/>
      <c r="D14" s="8" t="s">
        <v>1110</v>
      </c>
      <c r="E14" s="8"/>
      <c r="F14" s="7" t="s">
        <v>1109</v>
      </c>
      <c r="G14" s="7" t="s">
        <v>1053</v>
      </c>
      <c r="H14" s="7" t="s">
        <v>1052</v>
      </c>
      <c r="I14" s="7" t="s">
        <v>1051</v>
      </c>
      <c r="J14" s="63">
        <v>100</v>
      </c>
      <c r="K14" s="32" t="s">
        <v>1108</v>
      </c>
      <c r="L14" s="63">
        <v>100</v>
      </c>
      <c r="M14" s="25"/>
      <c r="N14" s="63">
        <v>100</v>
      </c>
      <c r="O14" s="37"/>
      <c r="P14" s="63">
        <v>100</v>
      </c>
      <c r="Q14" s="37"/>
      <c r="R14" s="63">
        <v>100</v>
      </c>
      <c r="S14" s="41"/>
      <c r="T14" s="63"/>
      <c r="U14" s="37"/>
      <c r="V14" s="98"/>
      <c r="W14" s="25"/>
      <c r="X14" s="63"/>
      <c r="Y14" s="25"/>
    </row>
    <row r="15" spans="1:25" ht="120" x14ac:dyDescent="0.25">
      <c r="A15" s="4">
        <v>8</v>
      </c>
      <c r="B15" s="4"/>
      <c r="C15" s="4"/>
      <c r="D15" s="8" t="s">
        <v>1107</v>
      </c>
      <c r="E15" s="8"/>
      <c r="F15" s="7" t="s">
        <v>1106</v>
      </c>
      <c r="G15" s="7" t="s">
        <v>1053</v>
      </c>
      <c r="H15" s="7" t="s">
        <v>1052</v>
      </c>
      <c r="I15" s="7" t="s">
        <v>1051</v>
      </c>
      <c r="J15" s="63">
        <v>50</v>
      </c>
      <c r="K15" s="69" t="s">
        <v>1105</v>
      </c>
      <c r="L15" s="63">
        <v>50</v>
      </c>
      <c r="M15" s="37"/>
      <c r="N15" s="63">
        <v>50</v>
      </c>
      <c r="O15" s="37"/>
      <c r="P15" s="63">
        <v>50</v>
      </c>
      <c r="Q15" s="37"/>
      <c r="R15" s="63">
        <v>50</v>
      </c>
      <c r="S15" s="37"/>
      <c r="T15" s="63"/>
      <c r="U15" s="37"/>
      <c r="V15" s="98"/>
      <c r="W15" s="25"/>
      <c r="X15" s="63"/>
      <c r="Y15" s="37"/>
    </row>
    <row r="16" spans="1:25" ht="135" x14ac:dyDescent="0.25">
      <c r="A16" s="4">
        <v>9</v>
      </c>
      <c r="B16" s="4"/>
      <c r="C16" s="4"/>
      <c r="D16" s="8" t="s">
        <v>1104</v>
      </c>
      <c r="E16" s="8"/>
      <c r="F16" s="7" t="s">
        <v>1103</v>
      </c>
      <c r="G16" s="7" t="s">
        <v>1099</v>
      </c>
      <c r="H16" s="7" t="s">
        <v>1093</v>
      </c>
      <c r="I16" s="7" t="s">
        <v>1098</v>
      </c>
      <c r="J16" s="63">
        <v>50</v>
      </c>
      <c r="K16" s="69" t="s">
        <v>1102</v>
      </c>
      <c r="L16" s="63">
        <v>50</v>
      </c>
      <c r="M16" s="37"/>
      <c r="N16" s="63">
        <v>50</v>
      </c>
      <c r="O16" s="37"/>
      <c r="P16" s="63">
        <v>50</v>
      </c>
      <c r="Q16" s="37"/>
      <c r="R16" s="63">
        <v>50</v>
      </c>
      <c r="S16" s="41"/>
      <c r="T16" s="63"/>
      <c r="U16" s="37"/>
      <c r="V16" s="26"/>
      <c r="W16" s="25"/>
      <c r="X16" s="63"/>
      <c r="Y16" s="37"/>
    </row>
    <row r="17" spans="1:25" ht="135" x14ac:dyDescent="0.25">
      <c r="A17" s="4">
        <v>10</v>
      </c>
      <c r="B17" s="4"/>
      <c r="C17" s="4"/>
      <c r="D17" s="8" t="s">
        <v>1101</v>
      </c>
      <c r="E17" s="8"/>
      <c r="F17" s="7" t="s">
        <v>1100</v>
      </c>
      <c r="G17" s="7" t="s">
        <v>1099</v>
      </c>
      <c r="H17" s="7" t="s">
        <v>1093</v>
      </c>
      <c r="I17" s="7" t="s">
        <v>1098</v>
      </c>
      <c r="J17" s="63">
        <v>0</v>
      </c>
      <c r="K17" s="69" t="s">
        <v>1097</v>
      </c>
      <c r="L17" s="63">
        <v>0</v>
      </c>
      <c r="M17" s="37"/>
      <c r="N17" s="63">
        <v>0</v>
      </c>
      <c r="O17" s="37"/>
      <c r="P17" s="63">
        <v>0</v>
      </c>
      <c r="Q17" s="37"/>
      <c r="R17" s="63">
        <v>0</v>
      </c>
      <c r="S17" s="37"/>
      <c r="T17" s="63"/>
      <c r="U17" s="37"/>
      <c r="V17" s="26"/>
      <c r="W17" s="25"/>
      <c r="X17" s="63"/>
      <c r="Y17" s="37"/>
    </row>
    <row r="18" spans="1:25" ht="75" x14ac:dyDescent="0.25">
      <c r="A18" s="4">
        <v>11</v>
      </c>
      <c r="B18" s="4"/>
      <c r="C18" s="4"/>
      <c r="D18" s="8" t="s">
        <v>1096</v>
      </c>
      <c r="E18" s="8"/>
      <c r="F18" s="7" t="s">
        <v>1095</v>
      </c>
      <c r="G18" s="7" t="s">
        <v>1094</v>
      </c>
      <c r="H18" s="7" t="s">
        <v>1093</v>
      </c>
      <c r="I18" s="7" t="s">
        <v>1092</v>
      </c>
      <c r="J18" s="63">
        <v>0</v>
      </c>
      <c r="K18" s="69" t="s">
        <v>1091</v>
      </c>
      <c r="L18" s="63">
        <v>0</v>
      </c>
      <c r="M18" s="37"/>
      <c r="N18" s="63">
        <v>0</v>
      </c>
      <c r="O18" s="37"/>
      <c r="P18" s="63">
        <v>0</v>
      </c>
      <c r="Q18" s="37"/>
      <c r="R18" s="63">
        <v>0</v>
      </c>
      <c r="S18" s="37"/>
      <c r="T18" s="63"/>
      <c r="U18" s="37"/>
      <c r="V18" s="26"/>
      <c r="W18" s="25"/>
      <c r="X18" s="63"/>
      <c r="Y18" s="37"/>
    </row>
    <row r="19" spans="1:25" s="53" customFormat="1" ht="87" customHeight="1" x14ac:dyDescent="0.25">
      <c r="A19" s="19"/>
      <c r="B19" s="19"/>
      <c r="C19" s="20" t="s">
        <v>1090</v>
      </c>
      <c r="D19" s="20"/>
      <c r="E19" s="20"/>
      <c r="F19" s="57" t="s">
        <v>1089</v>
      </c>
      <c r="G19" s="57"/>
      <c r="H19" s="57"/>
      <c r="I19" s="57"/>
      <c r="J19" s="55">
        <f>AVERAGE(J20:J24)</f>
        <v>40</v>
      </c>
      <c r="K19" s="54"/>
      <c r="L19" s="55">
        <f>AVERAGE(L20:L24)</f>
        <v>40</v>
      </c>
      <c r="M19" s="54"/>
      <c r="N19" s="55">
        <f>AVERAGE(N20:N24)</f>
        <v>40</v>
      </c>
      <c r="O19" s="54"/>
      <c r="P19" s="55">
        <f>AVERAGE(P20:P24)</f>
        <v>40</v>
      </c>
      <c r="Q19" s="54"/>
      <c r="R19" s="55">
        <f>AVERAGE(R20:R24)</f>
        <v>40</v>
      </c>
      <c r="S19" s="54"/>
      <c r="T19" s="55"/>
      <c r="U19" s="54"/>
      <c r="V19" s="17" t="e">
        <f>AVERAGE(V20:V24)</f>
        <v>#DIV/0!</v>
      </c>
      <c r="W19" s="17"/>
      <c r="X19" s="55"/>
      <c r="Y19" s="54"/>
    </row>
    <row r="20" spans="1:25" ht="165" x14ac:dyDescent="0.25">
      <c r="A20" s="4">
        <v>12</v>
      </c>
      <c r="B20" s="4"/>
      <c r="D20" s="8" t="s">
        <v>1088</v>
      </c>
      <c r="E20" s="8"/>
      <c r="F20" s="7" t="s">
        <v>1087</v>
      </c>
      <c r="G20" s="7" t="s">
        <v>224</v>
      </c>
      <c r="H20" s="7" t="s">
        <v>1086</v>
      </c>
      <c r="I20" s="7" t="s">
        <v>59</v>
      </c>
      <c r="J20" s="26">
        <v>100</v>
      </c>
      <c r="K20" s="32" t="s">
        <v>1085</v>
      </c>
      <c r="L20" s="26">
        <v>100</v>
      </c>
      <c r="M20" s="25"/>
      <c r="N20" s="26">
        <v>100</v>
      </c>
      <c r="O20" s="25"/>
      <c r="P20" s="26">
        <v>100</v>
      </c>
      <c r="Q20" s="25"/>
      <c r="R20" s="26">
        <v>100</v>
      </c>
      <c r="S20" s="41"/>
      <c r="T20" s="26"/>
      <c r="U20" s="25"/>
      <c r="V20" s="26"/>
      <c r="W20" s="25"/>
      <c r="X20" s="26"/>
      <c r="Y20" s="25"/>
    </row>
    <row r="21" spans="1:25" ht="165" x14ac:dyDescent="0.25">
      <c r="A21" s="4">
        <v>13</v>
      </c>
      <c r="B21" s="4"/>
      <c r="C21" s="4"/>
      <c r="D21" s="8" t="s">
        <v>1084</v>
      </c>
      <c r="E21" s="8"/>
      <c r="F21" s="7" t="s">
        <v>1083</v>
      </c>
      <c r="G21" s="7" t="s">
        <v>1082</v>
      </c>
      <c r="H21" s="7" t="s">
        <v>1081</v>
      </c>
      <c r="I21" s="7" t="s">
        <v>1075</v>
      </c>
      <c r="J21" s="63">
        <v>0</v>
      </c>
      <c r="K21" s="32" t="s">
        <v>1080</v>
      </c>
      <c r="L21" s="63">
        <v>0</v>
      </c>
      <c r="M21" s="37"/>
      <c r="N21" s="63">
        <v>0</v>
      </c>
      <c r="O21" s="37"/>
      <c r="P21" s="63">
        <v>0</v>
      </c>
      <c r="Q21" s="63"/>
      <c r="R21" s="63">
        <v>0</v>
      </c>
      <c r="S21" s="41"/>
      <c r="T21" s="63"/>
      <c r="U21" s="37"/>
      <c r="V21" s="26"/>
      <c r="W21" s="25"/>
      <c r="X21" s="63"/>
      <c r="Y21" s="37"/>
    </row>
    <row r="22" spans="1:25" ht="135" x14ac:dyDescent="0.25">
      <c r="A22" s="4">
        <v>14</v>
      </c>
      <c r="B22" s="4"/>
      <c r="C22" s="4"/>
      <c r="D22" s="8" t="s">
        <v>1079</v>
      </c>
      <c r="E22" s="8"/>
      <c r="F22" s="7" t="s">
        <v>1078</v>
      </c>
      <c r="G22" s="7" t="s">
        <v>1077</v>
      </c>
      <c r="H22" s="7" t="s">
        <v>1076</v>
      </c>
      <c r="I22" s="7" t="s">
        <v>1075</v>
      </c>
      <c r="J22" s="63">
        <v>0</v>
      </c>
      <c r="K22" s="32" t="s">
        <v>1074</v>
      </c>
      <c r="L22" s="63">
        <v>0</v>
      </c>
      <c r="M22" s="37"/>
      <c r="N22" s="63">
        <v>0</v>
      </c>
      <c r="O22" s="37"/>
      <c r="P22" s="63">
        <v>0</v>
      </c>
      <c r="Q22" s="37"/>
      <c r="R22" s="63">
        <v>0</v>
      </c>
      <c r="S22" s="41"/>
      <c r="T22" s="63"/>
      <c r="U22" s="37"/>
      <c r="V22" s="25"/>
      <c r="W22" s="25"/>
      <c r="X22" s="63"/>
      <c r="Y22" s="37"/>
    </row>
    <row r="23" spans="1:25" ht="135" x14ac:dyDescent="0.25">
      <c r="A23" s="4">
        <v>15</v>
      </c>
      <c r="B23" s="4"/>
      <c r="C23" s="4"/>
      <c r="D23" s="8" t="s">
        <v>1073</v>
      </c>
      <c r="E23" s="8"/>
      <c r="F23" s="7" t="s">
        <v>1072</v>
      </c>
      <c r="G23" s="7" t="s">
        <v>1071</v>
      </c>
      <c r="H23" s="7" t="s">
        <v>1070</v>
      </c>
      <c r="I23" s="7" t="s">
        <v>1069</v>
      </c>
      <c r="J23" s="63">
        <v>50</v>
      </c>
      <c r="K23" s="32" t="s">
        <v>1068</v>
      </c>
      <c r="L23" s="63">
        <v>50</v>
      </c>
      <c r="M23" s="37"/>
      <c r="N23" s="63">
        <v>50</v>
      </c>
      <c r="O23" s="37"/>
      <c r="P23" s="63">
        <v>50</v>
      </c>
      <c r="Q23" s="37"/>
      <c r="R23" s="63">
        <v>50</v>
      </c>
      <c r="S23" s="41"/>
      <c r="T23" s="63"/>
      <c r="U23" s="37"/>
      <c r="V23" s="25"/>
      <c r="W23" s="25"/>
      <c r="X23" s="63"/>
      <c r="Y23" s="37"/>
    </row>
    <row r="24" spans="1:25" ht="135" x14ac:dyDescent="0.25">
      <c r="A24" s="4">
        <v>16</v>
      </c>
      <c r="B24" s="4"/>
      <c r="C24" s="4"/>
      <c r="D24" s="8" t="s">
        <v>1067</v>
      </c>
      <c r="E24" s="8"/>
      <c r="F24" s="7" t="s">
        <v>1066</v>
      </c>
      <c r="G24" s="7" t="s">
        <v>653</v>
      </c>
      <c r="H24" s="7" t="s">
        <v>652</v>
      </c>
      <c r="I24" s="7" t="s">
        <v>651</v>
      </c>
      <c r="J24" s="63">
        <v>50</v>
      </c>
      <c r="K24" s="69" t="s">
        <v>1065</v>
      </c>
      <c r="L24" s="63">
        <v>50</v>
      </c>
      <c r="M24" s="37"/>
      <c r="N24" s="63">
        <v>50</v>
      </c>
      <c r="O24" s="37"/>
      <c r="P24" s="63">
        <v>50</v>
      </c>
      <c r="Q24" s="37"/>
      <c r="R24" s="63">
        <v>50</v>
      </c>
      <c r="S24" s="25"/>
      <c r="T24" s="63"/>
      <c r="U24" s="37"/>
      <c r="V24" s="25"/>
      <c r="W24" s="25"/>
      <c r="X24" s="63"/>
      <c r="Y24" s="37"/>
    </row>
    <row r="25" spans="1:25" s="53" customFormat="1" ht="60" x14ac:dyDescent="0.25">
      <c r="A25" s="19"/>
      <c r="B25" s="19"/>
      <c r="C25" s="20" t="s">
        <v>1064</v>
      </c>
      <c r="D25" s="20"/>
      <c r="E25" s="20"/>
      <c r="F25" s="57" t="s">
        <v>1063</v>
      </c>
      <c r="G25" s="57"/>
      <c r="H25" s="57"/>
      <c r="I25" s="57"/>
      <c r="J25" s="55">
        <f>AVERAGE(J26:J29)</f>
        <v>87.5</v>
      </c>
      <c r="K25" s="54"/>
      <c r="L25" s="55">
        <f>AVERAGE(L26:L29)</f>
        <v>87.5</v>
      </c>
      <c r="M25" s="54"/>
      <c r="N25" s="55">
        <f>AVERAGE(N26:N29)</f>
        <v>87.5</v>
      </c>
      <c r="O25" s="54"/>
      <c r="P25" s="55">
        <f>AVERAGE(P26:P29)</f>
        <v>87.5</v>
      </c>
      <c r="Q25" s="54"/>
      <c r="R25" s="55">
        <f>AVERAGE(R26:R29)</f>
        <v>87.5</v>
      </c>
      <c r="S25" s="54"/>
      <c r="T25" s="55"/>
      <c r="U25" s="54"/>
      <c r="V25" s="18" t="e">
        <f>AVERAGE(V26:V29)</f>
        <v>#DIV/0!</v>
      </c>
      <c r="W25" s="17"/>
      <c r="X25" s="55"/>
      <c r="Y25" s="54"/>
    </row>
    <row r="26" spans="1:25" ht="45" x14ac:dyDescent="0.25">
      <c r="A26" s="4">
        <v>17</v>
      </c>
      <c r="B26" s="4"/>
      <c r="C26" s="4"/>
      <c r="D26" s="8" t="s">
        <v>1062</v>
      </c>
      <c r="E26" s="8"/>
      <c r="F26" s="7" t="s">
        <v>1061</v>
      </c>
      <c r="G26" s="7" t="s">
        <v>511</v>
      </c>
      <c r="H26" s="7" t="s">
        <v>1060</v>
      </c>
      <c r="I26" s="7" t="s">
        <v>1059</v>
      </c>
      <c r="J26" s="63">
        <v>100</v>
      </c>
      <c r="K26" s="32" t="s">
        <v>1058</v>
      </c>
      <c r="L26" s="63">
        <v>100</v>
      </c>
      <c r="M26" s="37"/>
      <c r="N26" s="63">
        <v>100</v>
      </c>
      <c r="O26" s="37"/>
      <c r="P26" s="63">
        <v>100</v>
      </c>
      <c r="Q26" s="37"/>
      <c r="R26" s="63">
        <v>100</v>
      </c>
      <c r="S26" s="41"/>
      <c r="T26" s="63"/>
      <c r="U26" s="37"/>
      <c r="V26" s="25"/>
      <c r="W26" s="25"/>
      <c r="X26" s="63"/>
      <c r="Y26" s="37"/>
    </row>
    <row r="27" spans="1:25" ht="180" x14ac:dyDescent="0.25">
      <c r="A27" s="4">
        <v>18</v>
      </c>
      <c r="B27" s="4"/>
      <c r="C27" s="4"/>
      <c r="D27" s="8" t="s">
        <v>1057</v>
      </c>
      <c r="E27" s="8"/>
      <c r="F27" s="7" t="s">
        <v>1056</v>
      </c>
      <c r="G27" s="7" t="s">
        <v>1053</v>
      </c>
      <c r="H27" s="7" t="s">
        <v>1052</v>
      </c>
      <c r="I27" s="7" t="s">
        <v>1051</v>
      </c>
      <c r="J27" s="63">
        <v>100</v>
      </c>
      <c r="K27" s="32" t="s">
        <v>1055</v>
      </c>
      <c r="L27" s="63">
        <v>100</v>
      </c>
      <c r="M27" s="37"/>
      <c r="N27" s="63">
        <v>100</v>
      </c>
      <c r="O27" s="37"/>
      <c r="P27" s="63">
        <v>100</v>
      </c>
      <c r="Q27" s="37"/>
      <c r="R27" s="63">
        <v>100</v>
      </c>
      <c r="S27" s="41"/>
      <c r="T27" s="63"/>
      <c r="U27" s="37"/>
      <c r="V27" s="25"/>
      <c r="W27" s="25"/>
      <c r="X27" s="63"/>
      <c r="Y27" s="37"/>
    </row>
    <row r="28" spans="1:25" ht="150" x14ac:dyDescent="0.25">
      <c r="A28" s="4">
        <v>19</v>
      </c>
      <c r="B28" s="4"/>
      <c r="C28" s="4"/>
      <c r="D28" s="8" t="s">
        <v>513</v>
      </c>
      <c r="E28" s="8"/>
      <c r="F28" s="7" t="s">
        <v>1054</v>
      </c>
      <c r="G28" s="7" t="s">
        <v>1053</v>
      </c>
      <c r="H28" s="7" t="s">
        <v>1052</v>
      </c>
      <c r="I28" s="7" t="s">
        <v>1051</v>
      </c>
      <c r="J28" s="63">
        <v>50</v>
      </c>
      <c r="K28" s="69" t="s">
        <v>1050</v>
      </c>
      <c r="L28" s="63">
        <v>50</v>
      </c>
      <c r="M28" s="37"/>
      <c r="N28" s="63">
        <v>50</v>
      </c>
      <c r="O28" s="37"/>
      <c r="P28" s="63">
        <v>50</v>
      </c>
      <c r="Q28" s="37"/>
      <c r="R28" s="63">
        <v>50</v>
      </c>
      <c r="S28" s="37"/>
      <c r="T28" s="63"/>
      <c r="U28" s="37"/>
      <c r="V28" s="26"/>
      <c r="W28" s="25"/>
      <c r="X28" s="63"/>
      <c r="Y28" s="37"/>
    </row>
    <row r="29" spans="1:25" ht="105" x14ac:dyDescent="0.25">
      <c r="A29" s="4">
        <v>20</v>
      </c>
      <c r="B29" s="4"/>
      <c r="C29" s="4"/>
      <c r="D29" s="8" t="s">
        <v>1049</v>
      </c>
      <c r="E29" s="8"/>
      <c r="F29" s="7" t="s">
        <v>1048</v>
      </c>
      <c r="G29" s="7" t="s">
        <v>1047</v>
      </c>
      <c r="H29" s="7" t="s">
        <v>1046</v>
      </c>
      <c r="I29" s="7" t="s">
        <v>1045</v>
      </c>
      <c r="J29" s="63">
        <v>100</v>
      </c>
      <c r="K29" s="32" t="s">
        <v>1044</v>
      </c>
      <c r="L29" s="63">
        <v>100</v>
      </c>
      <c r="M29" s="37"/>
      <c r="N29" s="63">
        <v>100</v>
      </c>
      <c r="O29" s="37"/>
      <c r="P29" s="63">
        <v>100</v>
      </c>
      <c r="Q29" s="37"/>
      <c r="R29" s="63">
        <v>100</v>
      </c>
      <c r="S29" s="41"/>
      <c r="T29" s="63"/>
      <c r="U29" s="37"/>
      <c r="V29" s="25"/>
      <c r="W29" s="25"/>
      <c r="X29" s="63"/>
      <c r="Y29" s="37"/>
    </row>
    <row r="30" spans="1:25" s="53" customFormat="1" ht="108.75" customHeight="1" x14ac:dyDescent="0.25">
      <c r="A30" s="19"/>
      <c r="B30" s="20" t="s">
        <v>1043</v>
      </c>
      <c r="C30" s="19"/>
      <c r="D30" s="19"/>
      <c r="E30" s="19"/>
      <c r="F30" s="19" t="s">
        <v>1042</v>
      </c>
      <c r="G30" s="19"/>
      <c r="H30" s="19"/>
      <c r="I30" s="19"/>
      <c r="J30" s="55">
        <f>AVERAGE(J31,J41,J60,J66)</f>
        <v>66.607142857142861</v>
      </c>
      <c r="K30" s="54"/>
      <c r="L30" s="55">
        <f>AVERAGE(L31,L41,L60,L66)</f>
        <v>66.607142857142861</v>
      </c>
      <c r="M30" s="54"/>
      <c r="N30" s="55">
        <f>AVERAGE(N31,N41,N60,N66)</f>
        <v>66.607142857142861</v>
      </c>
      <c r="O30" s="54"/>
      <c r="P30" s="55">
        <f>AVERAGE(P31,P41,P60,P66)</f>
        <v>66.607142857142861</v>
      </c>
      <c r="Q30" s="54"/>
      <c r="R30" s="55">
        <f>AVERAGE(R31,R41,R60,R66)</f>
        <v>66.607142857142861</v>
      </c>
      <c r="S30" s="54"/>
      <c r="T30" s="55"/>
      <c r="U30" s="54"/>
      <c r="V30" s="18" t="e">
        <f>AVERAGE(V31,V41,V60,V66)</f>
        <v>#DIV/0!</v>
      </c>
      <c r="W30" s="17"/>
      <c r="X30" s="55"/>
      <c r="Y30" s="54"/>
    </row>
    <row r="31" spans="1:25" s="53" customFormat="1" ht="97.5" customHeight="1" x14ac:dyDescent="0.25">
      <c r="A31" s="19"/>
      <c r="B31" s="19"/>
      <c r="C31" s="20" t="s">
        <v>1041</v>
      </c>
      <c r="D31" s="19"/>
      <c r="E31" s="19"/>
      <c r="F31" s="19" t="s">
        <v>1040</v>
      </c>
      <c r="G31" s="19"/>
      <c r="H31" s="19"/>
      <c r="I31" s="19"/>
      <c r="J31" s="55">
        <f>AVERAGE(J32:J35,J38:J40)</f>
        <v>71.428571428571431</v>
      </c>
      <c r="K31" s="54"/>
      <c r="L31" s="55">
        <f>AVERAGE(L32:L35,L38:L40)</f>
        <v>71.428571428571431</v>
      </c>
      <c r="M31" s="54"/>
      <c r="N31" s="55">
        <f>AVERAGE(N32:N35,N38:N40)</f>
        <v>71.428571428571431</v>
      </c>
      <c r="O31" s="54"/>
      <c r="P31" s="55">
        <f>AVERAGE(P32:P35,P38:P40)</f>
        <v>71.428571428571431</v>
      </c>
      <c r="Q31" s="54"/>
      <c r="R31" s="55">
        <f>AVERAGE(R32:R35,R38:R40)</f>
        <v>71.428571428571431</v>
      </c>
      <c r="S31" s="54"/>
      <c r="T31" s="55"/>
      <c r="U31" s="54"/>
      <c r="V31" s="18" t="e">
        <f>AVERAGE(V32:V35,V38:V40)</f>
        <v>#DIV/0!</v>
      </c>
      <c r="W31" s="17"/>
      <c r="X31" s="55"/>
      <c r="Y31" s="54"/>
    </row>
    <row r="32" spans="1:25" ht="117.75" customHeight="1" x14ac:dyDescent="0.25">
      <c r="A32" s="4">
        <v>21</v>
      </c>
      <c r="B32" s="4"/>
      <c r="C32" s="4"/>
      <c r="D32" s="8" t="s">
        <v>504</v>
      </c>
      <c r="E32" s="8"/>
      <c r="F32" s="7" t="s">
        <v>1039</v>
      </c>
      <c r="G32" s="7" t="s">
        <v>1038</v>
      </c>
      <c r="H32" s="7" t="s">
        <v>1037</v>
      </c>
      <c r="I32" s="7" t="s">
        <v>1036</v>
      </c>
      <c r="J32" s="63">
        <v>100</v>
      </c>
      <c r="K32" s="5"/>
      <c r="L32" s="63">
        <v>100</v>
      </c>
      <c r="M32" s="37"/>
      <c r="N32" s="63">
        <v>100</v>
      </c>
      <c r="O32" s="37"/>
      <c r="P32" s="63">
        <v>100</v>
      </c>
      <c r="Q32" s="5"/>
      <c r="R32" s="63">
        <v>100</v>
      </c>
      <c r="S32" s="37"/>
      <c r="T32" s="63"/>
      <c r="U32" s="37"/>
      <c r="V32" s="25"/>
      <c r="W32" s="5"/>
      <c r="X32" s="63"/>
      <c r="Y32" s="29"/>
    </row>
    <row r="33" spans="1:25" ht="45" x14ac:dyDescent="0.25">
      <c r="A33" s="4">
        <v>22</v>
      </c>
      <c r="B33" s="4"/>
      <c r="C33" s="4"/>
      <c r="D33" s="8" t="s">
        <v>1035</v>
      </c>
      <c r="E33" s="8"/>
      <c r="F33" s="7" t="s">
        <v>1034</v>
      </c>
      <c r="G33" s="7" t="s">
        <v>1033</v>
      </c>
      <c r="H33" s="7" t="s">
        <v>1032</v>
      </c>
      <c r="I33" s="7" t="s">
        <v>1031</v>
      </c>
      <c r="J33" s="26">
        <v>50</v>
      </c>
      <c r="K33" s="5"/>
      <c r="L33" s="26">
        <v>50</v>
      </c>
      <c r="M33" s="37"/>
      <c r="N33" s="26">
        <v>50</v>
      </c>
      <c r="O33" s="37"/>
      <c r="P33" s="26">
        <v>50</v>
      </c>
      <c r="Q33" s="37"/>
      <c r="R33" s="26">
        <v>50</v>
      </c>
      <c r="S33" s="37"/>
      <c r="T33" s="26"/>
      <c r="U33" s="37"/>
      <c r="V33" s="25"/>
      <c r="W33" s="25"/>
      <c r="X33" s="26"/>
      <c r="Y33" s="37"/>
    </row>
    <row r="34" spans="1:25" ht="409.5" x14ac:dyDescent="0.25">
      <c r="A34" s="4">
        <v>23</v>
      </c>
      <c r="B34" s="4"/>
      <c r="C34" s="4"/>
      <c r="D34" s="8" t="s">
        <v>499</v>
      </c>
      <c r="E34" s="8"/>
      <c r="F34" s="7" t="s">
        <v>1030</v>
      </c>
      <c r="G34" s="7" t="s">
        <v>1029</v>
      </c>
      <c r="H34" s="7" t="s">
        <v>1028</v>
      </c>
      <c r="I34" s="7" t="s">
        <v>1027</v>
      </c>
      <c r="J34" s="63">
        <v>50</v>
      </c>
      <c r="K34" s="5" t="s">
        <v>1026</v>
      </c>
      <c r="L34" s="63">
        <v>50</v>
      </c>
      <c r="M34" s="37"/>
      <c r="N34" s="63">
        <v>50</v>
      </c>
      <c r="O34" s="37"/>
      <c r="P34" s="63">
        <v>50</v>
      </c>
      <c r="Q34" s="5" t="s">
        <v>1026</v>
      </c>
      <c r="R34" s="63">
        <v>100</v>
      </c>
      <c r="S34" s="32" t="s">
        <v>1025</v>
      </c>
      <c r="T34" s="63"/>
      <c r="U34" s="25"/>
      <c r="V34" s="25"/>
      <c r="W34" s="25"/>
      <c r="X34" s="63"/>
      <c r="Y34" s="37"/>
    </row>
    <row r="35" spans="1:25" s="64" customFormat="1" ht="51.75" x14ac:dyDescent="0.25">
      <c r="A35" s="15">
        <v>24</v>
      </c>
      <c r="B35" s="15"/>
      <c r="C35" s="15"/>
      <c r="D35" s="74" t="s">
        <v>1024</v>
      </c>
      <c r="E35" s="74"/>
      <c r="F35" s="12" t="s">
        <v>1024</v>
      </c>
      <c r="G35" s="12"/>
      <c r="H35" s="12"/>
      <c r="I35" s="12"/>
      <c r="J35" s="66">
        <f>AVERAGE(J36:J37)</f>
        <v>50</v>
      </c>
      <c r="K35" s="10"/>
      <c r="L35" s="66">
        <f>AVERAGE(L36:L37)</f>
        <v>50</v>
      </c>
      <c r="M35" s="65"/>
      <c r="N35" s="66">
        <f>AVERAGE(N36:N37)</f>
        <v>50</v>
      </c>
      <c r="O35" s="65"/>
      <c r="P35" s="66">
        <f>AVERAGE(P36:P37)</f>
        <v>50</v>
      </c>
      <c r="Q35" s="65"/>
      <c r="R35" s="66">
        <f>AVERAGE(R36:R37)</f>
        <v>50</v>
      </c>
      <c r="S35" s="10"/>
      <c r="T35" s="66"/>
      <c r="U35" s="10"/>
      <c r="V35" s="11" t="e">
        <f>AVERAGE(V36:V37)</f>
        <v>#DIV/0!</v>
      </c>
      <c r="W35" s="10"/>
      <c r="X35" s="66"/>
      <c r="Y35" s="65"/>
    </row>
    <row r="36" spans="1:25" ht="90" x14ac:dyDescent="0.25">
      <c r="A36" s="4" t="s">
        <v>1023</v>
      </c>
      <c r="B36" s="4"/>
      <c r="C36" s="4"/>
      <c r="D36" s="8"/>
      <c r="E36" s="8" t="s">
        <v>1022</v>
      </c>
      <c r="F36" s="7" t="s">
        <v>1021</v>
      </c>
      <c r="G36" s="7" t="s">
        <v>1020</v>
      </c>
      <c r="H36" s="7" t="s">
        <v>1019</v>
      </c>
      <c r="I36" s="7" t="s">
        <v>1018</v>
      </c>
      <c r="J36" s="63">
        <v>0</v>
      </c>
      <c r="K36" s="32" t="s">
        <v>1017</v>
      </c>
      <c r="L36" s="63">
        <v>0</v>
      </c>
      <c r="M36" s="37"/>
      <c r="N36" s="63">
        <v>0</v>
      </c>
      <c r="O36" s="37"/>
      <c r="P36" s="63">
        <v>0</v>
      </c>
      <c r="Q36" s="37"/>
      <c r="R36" s="63">
        <v>0</v>
      </c>
      <c r="S36" s="41"/>
      <c r="T36" s="63"/>
      <c r="U36" s="37"/>
      <c r="V36" s="25"/>
      <c r="W36" s="25"/>
      <c r="X36" s="63"/>
      <c r="Y36" s="37"/>
    </row>
    <row r="37" spans="1:25" ht="30" x14ac:dyDescent="0.25">
      <c r="A37" s="4" t="s">
        <v>1016</v>
      </c>
      <c r="B37" s="4"/>
      <c r="C37" s="4"/>
      <c r="D37" s="8"/>
      <c r="E37" s="8" t="s">
        <v>1015</v>
      </c>
      <c r="F37" s="7" t="s">
        <v>1014</v>
      </c>
      <c r="G37" s="7" t="s">
        <v>1013</v>
      </c>
      <c r="H37" s="7" t="s">
        <v>1012</v>
      </c>
      <c r="I37" s="7" t="s">
        <v>1011</v>
      </c>
      <c r="J37" s="63">
        <v>100</v>
      </c>
      <c r="K37" s="5"/>
      <c r="L37" s="63">
        <v>100</v>
      </c>
      <c r="M37" s="37"/>
      <c r="N37" s="63">
        <v>100</v>
      </c>
      <c r="O37" s="37"/>
      <c r="P37" s="63">
        <v>100</v>
      </c>
      <c r="Q37" s="37"/>
      <c r="R37" s="63">
        <v>100</v>
      </c>
      <c r="S37" s="37"/>
      <c r="T37" s="63"/>
      <c r="U37" s="37"/>
      <c r="V37" s="25"/>
      <c r="W37" s="25"/>
      <c r="X37" s="63"/>
      <c r="Y37" s="37"/>
    </row>
    <row r="38" spans="1:25" ht="409.5" x14ac:dyDescent="0.25">
      <c r="A38" s="4">
        <v>25</v>
      </c>
      <c r="B38" s="4"/>
      <c r="C38" s="4"/>
      <c r="D38" s="8" t="s">
        <v>1010</v>
      </c>
      <c r="E38" s="8"/>
      <c r="F38" s="7" t="s">
        <v>1009</v>
      </c>
      <c r="G38" s="7" t="s">
        <v>220</v>
      </c>
      <c r="H38" s="7" t="s">
        <v>1008</v>
      </c>
      <c r="I38" s="7" t="s">
        <v>1007</v>
      </c>
      <c r="J38" s="26">
        <v>100</v>
      </c>
      <c r="K38" s="69" t="s">
        <v>1006</v>
      </c>
      <c r="L38" s="26">
        <v>100</v>
      </c>
      <c r="M38" s="33"/>
      <c r="N38" s="26">
        <v>100</v>
      </c>
      <c r="O38" s="33"/>
      <c r="P38" s="26">
        <v>100</v>
      </c>
      <c r="Q38" s="69" t="s">
        <v>1006</v>
      </c>
      <c r="R38" s="97">
        <v>50</v>
      </c>
      <c r="S38" s="32" t="s">
        <v>1005</v>
      </c>
      <c r="T38" s="97"/>
      <c r="U38" s="37"/>
      <c r="V38" s="25"/>
      <c r="W38" s="25"/>
      <c r="X38" s="97"/>
      <c r="Y38" s="37"/>
    </row>
    <row r="39" spans="1:25" ht="90" x14ac:dyDescent="0.25">
      <c r="A39" s="4">
        <v>26</v>
      </c>
      <c r="B39" s="4"/>
      <c r="C39" s="4"/>
      <c r="D39" s="8" t="s">
        <v>1004</v>
      </c>
      <c r="E39" s="8"/>
      <c r="F39" s="7" t="s">
        <v>1003</v>
      </c>
      <c r="G39" s="7" t="s">
        <v>1002</v>
      </c>
      <c r="H39" s="7" t="s">
        <v>997</v>
      </c>
      <c r="I39" s="7" t="s">
        <v>996</v>
      </c>
      <c r="J39" s="63">
        <v>100</v>
      </c>
      <c r="K39" s="32" t="s">
        <v>1001</v>
      </c>
      <c r="L39" s="63">
        <v>100</v>
      </c>
      <c r="M39" s="37"/>
      <c r="N39" s="63">
        <v>100</v>
      </c>
      <c r="O39" s="37"/>
      <c r="P39" s="63">
        <v>100</v>
      </c>
      <c r="Q39" s="37"/>
      <c r="R39" s="63">
        <v>100</v>
      </c>
      <c r="S39" s="41"/>
      <c r="T39" s="63"/>
      <c r="U39" s="37"/>
      <c r="V39" s="25"/>
      <c r="W39" s="25"/>
      <c r="X39" s="63"/>
      <c r="Y39" s="25"/>
    </row>
    <row r="40" spans="1:25" ht="90" x14ac:dyDescent="0.25">
      <c r="A40" s="4">
        <v>27</v>
      </c>
      <c r="B40" s="4"/>
      <c r="C40" s="4"/>
      <c r="D40" s="8" t="s">
        <v>1000</v>
      </c>
      <c r="E40" s="8"/>
      <c r="F40" s="7" t="s">
        <v>999</v>
      </c>
      <c r="G40" s="7" t="s">
        <v>998</v>
      </c>
      <c r="H40" s="7" t="s">
        <v>997</v>
      </c>
      <c r="I40" s="7" t="s">
        <v>996</v>
      </c>
      <c r="J40" s="63">
        <v>50</v>
      </c>
      <c r="K40" s="32" t="s">
        <v>995</v>
      </c>
      <c r="L40" s="63">
        <v>50</v>
      </c>
      <c r="M40" s="37"/>
      <c r="N40" s="63">
        <v>50</v>
      </c>
      <c r="O40" s="37"/>
      <c r="P40" s="63">
        <v>50</v>
      </c>
      <c r="Q40" s="37"/>
      <c r="R40" s="63">
        <v>50</v>
      </c>
      <c r="S40" s="41"/>
      <c r="T40" s="63"/>
      <c r="U40" s="37"/>
      <c r="V40" s="25"/>
      <c r="W40" s="25"/>
      <c r="X40" s="63"/>
      <c r="Y40" s="25"/>
    </row>
    <row r="41" spans="1:25" s="53" customFormat="1" ht="148.5" customHeight="1" x14ac:dyDescent="0.25">
      <c r="A41" s="19"/>
      <c r="B41" s="19"/>
      <c r="C41" s="20" t="s">
        <v>994</v>
      </c>
      <c r="D41" s="19"/>
      <c r="E41" s="19"/>
      <c r="F41" s="19" t="s">
        <v>993</v>
      </c>
      <c r="G41" s="19"/>
      <c r="H41" s="19"/>
      <c r="I41" s="19"/>
      <c r="J41" s="55">
        <f>AVERAGE(J42,J49,J57:J59)</f>
        <v>60</v>
      </c>
      <c r="K41" s="17"/>
      <c r="L41" s="55">
        <f>AVERAGE(L42,L49,L57:L59)</f>
        <v>60</v>
      </c>
      <c r="M41" s="54"/>
      <c r="N41" s="55">
        <f>AVERAGE(N42,N49,N57:N59)</f>
        <v>60</v>
      </c>
      <c r="O41" s="54"/>
      <c r="P41" s="55">
        <f>AVERAGE(P42,P49,P57:P59)</f>
        <v>60</v>
      </c>
      <c r="Q41" s="54"/>
      <c r="R41" s="55">
        <f>AVERAGE(R42,R49,R57:R59)</f>
        <v>60</v>
      </c>
      <c r="S41" s="54"/>
      <c r="T41" s="55"/>
      <c r="U41" s="54"/>
      <c r="V41" s="18" t="e">
        <f>AVERAGE(V42,V49,V57:V59)</f>
        <v>#DIV/0!</v>
      </c>
      <c r="W41" s="17"/>
      <c r="X41" s="55"/>
      <c r="Y41" s="54"/>
    </row>
    <row r="42" spans="1:25" s="64" customFormat="1" ht="148.5" customHeight="1" x14ac:dyDescent="0.3">
      <c r="A42" s="15">
        <v>28</v>
      </c>
      <c r="B42" s="15"/>
      <c r="C42" s="14"/>
      <c r="D42" s="96" t="s">
        <v>992</v>
      </c>
      <c r="E42" s="96"/>
      <c r="F42" s="15" t="s">
        <v>992</v>
      </c>
      <c r="G42" s="15"/>
      <c r="H42" s="15"/>
      <c r="I42" s="15"/>
      <c r="J42" s="66">
        <f>AVERAGE(J43:J48)</f>
        <v>100</v>
      </c>
      <c r="K42" s="10"/>
      <c r="L42" s="66">
        <f>AVERAGE(L43:L48)</f>
        <v>100</v>
      </c>
      <c r="M42" s="65"/>
      <c r="N42" s="66">
        <f>AVERAGE(N43:N48)</f>
        <v>100</v>
      </c>
      <c r="O42" s="65"/>
      <c r="P42" s="66">
        <f>AVERAGE(P43:P48)</f>
        <v>100</v>
      </c>
      <c r="Q42" s="65"/>
      <c r="R42" s="66">
        <f>AVERAGE(R43:R48)</f>
        <v>100</v>
      </c>
      <c r="S42" s="65"/>
      <c r="T42" s="66"/>
      <c r="U42" s="65"/>
      <c r="V42" s="11" t="e">
        <f>AVERAGE(V43:V48)</f>
        <v>#DIV/0!</v>
      </c>
      <c r="W42" s="10"/>
      <c r="X42" s="66"/>
      <c r="Y42" s="65"/>
    </row>
    <row r="43" spans="1:25" ht="60" x14ac:dyDescent="0.25">
      <c r="A43" s="4" t="s">
        <v>991</v>
      </c>
      <c r="B43" s="4"/>
      <c r="C43" s="4"/>
      <c r="D43" s="4"/>
      <c r="E43" s="8" t="s">
        <v>990</v>
      </c>
      <c r="F43" s="7" t="s">
        <v>989</v>
      </c>
      <c r="G43" s="7" t="s">
        <v>591</v>
      </c>
      <c r="H43" s="7" t="s">
        <v>603</v>
      </c>
      <c r="I43" s="7" t="s">
        <v>602</v>
      </c>
      <c r="J43" s="63">
        <v>100</v>
      </c>
      <c r="K43" s="32" t="s">
        <v>988</v>
      </c>
      <c r="L43" s="63">
        <v>100</v>
      </c>
      <c r="M43" s="37"/>
      <c r="N43" s="63">
        <v>100</v>
      </c>
      <c r="O43" s="37"/>
      <c r="P43" s="63">
        <v>100</v>
      </c>
      <c r="Q43" s="37"/>
      <c r="R43" s="63">
        <v>100</v>
      </c>
      <c r="S43" s="41"/>
      <c r="T43" s="63"/>
      <c r="U43" s="37"/>
      <c r="V43" s="83"/>
      <c r="W43" s="25"/>
      <c r="X43" s="63"/>
      <c r="Y43" s="37"/>
    </row>
    <row r="44" spans="1:25" ht="75" x14ac:dyDescent="0.25">
      <c r="A44" s="4" t="s">
        <v>987</v>
      </c>
      <c r="B44" s="4"/>
      <c r="C44" s="4"/>
      <c r="D44" s="4"/>
      <c r="E44" s="8" t="s">
        <v>986</v>
      </c>
      <c r="F44" s="7" t="s">
        <v>985</v>
      </c>
      <c r="G44" s="7" t="s">
        <v>984</v>
      </c>
      <c r="H44" s="7" t="s">
        <v>590</v>
      </c>
      <c r="I44" s="7" t="s">
        <v>435</v>
      </c>
      <c r="J44" s="71"/>
      <c r="K44" s="32"/>
      <c r="L44" s="63"/>
      <c r="M44" s="37"/>
      <c r="N44" s="63"/>
      <c r="O44" s="37"/>
      <c r="P44" s="63"/>
      <c r="Q44" s="37"/>
      <c r="R44" s="63"/>
      <c r="S44" s="41"/>
      <c r="T44" s="63"/>
      <c r="U44" s="37"/>
      <c r="V44" s="83"/>
      <c r="W44" s="25"/>
      <c r="X44" s="63"/>
      <c r="Y44" s="37"/>
    </row>
    <row r="45" spans="1:25" ht="120" x14ac:dyDescent="0.25">
      <c r="A45" s="4" t="s">
        <v>983</v>
      </c>
      <c r="B45" s="4"/>
      <c r="C45" s="4"/>
      <c r="D45" s="4"/>
      <c r="E45" s="8" t="s">
        <v>982</v>
      </c>
      <c r="F45" s="7" t="s">
        <v>981</v>
      </c>
      <c r="G45" s="7" t="s">
        <v>430</v>
      </c>
      <c r="H45" s="7" t="s">
        <v>429</v>
      </c>
      <c r="I45" s="7" t="s">
        <v>213</v>
      </c>
      <c r="J45" s="63"/>
      <c r="K45" s="25"/>
      <c r="L45" s="63"/>
      <c r="M45" s="37"/>
      <c r="N45" s="63"/>
      <c r="O45" s="37"/>
      <c r="P45" s="63"/>
      <c r="Q45" s="37"/>
      <c r="R45" s="63"/>
      <c r="S45" s="37"/>
      <c r="T45" s="63"/>
      <c r="U45" s="37"/>
      <c r="V45" s="83"/>
      <c r="W45" s="25"/>
      <c r="X45" s="63"/>
      <c r="Y45" s="37"/>
    </row>
    <row r="46" spans="1:25" ht="75" x14ac:dyDescent="0.25">
      <c r="A46" s="4" t="s">
        <v>980</v>
      </c>
      <c r="B46" s="4"/>
      <c r="C46" s="4"/>
      <c r="D46" s="4"/>
      <c r="E46" s="8" t="s">
        <v>979</v>
      </c>
      <c r="F46" s="7" t="s">
        <v>425</v>
      </c>
      <c r="G46" s="7" t="s">
        <v>424</v>
      </c>
      <c r="H46" s="7" t="s">
        <v>423</v>
      </c>
      <c r="I46" s="7" t="s">
        <v>422</v>
      </c>
      <c r="J46" s="63"/>
      <c r="K46" s="25"/>
      <c r="L46" s="63"/>
      <c r="M46" s="37"/>
      <c r="N46" s="63"/>
      <c r="O46" s="37"/>
      <c r="P46" s="63"/>
      <c r="Q46" s="37"/>
      <c r="R46" s="63"/>
      <c r="S46" s="37"/>
      <c r="T46" s="63"/>
      <c r="U46" s="37"/>
      <c r="V46" s="5"/>
      <c r="W46" s="5"/>
      <c r="X46" s="63"/>
      <c r="Y46" s="37"/>
    </row>
    <row r="47" spans="1:25" ht="90" x14ac:dyDescent="0.25">
      <c r="A47" s="4" t="s">
        <v>978</v>
      </c>
      <c r="B47" s="4"/>
      <c r="C47" s="4"/>
      <c r="D47" s="4"/>
      <c r="E47" s="8" t="s">
        <v>977</v>
      </c>
      <c r="F47" s="7" t="s">
        <v>976</v>
      </c>
      <c r="G47" s="7" t="s">
        <v>224</v>
      </c>
      <c r="H47" s="7" t="s">
        <v>258</v>
      </c>
      <c r="I47" s="7" t="s">
        <v>417</v>
      </c>
      <c r="J47" s="63"/>
      <c r="K47" s="25"/>
      <c r="L47" s="63"/>
      <c r="M47" s="37"/>
      <c r="N47" s="63"/>
      <c r="O47" s="37"/>
      <c r="P47" s="63"/>
      <c r="Q47" s="37"/>
      <c r="R47" s="63"/>
      <c r="S47" s="37"/>
      <c r="T47" s="63"/>
      <c r="U47" s="37"/>
      <c r="V47" s="83"/>
      <c r="W47" s="25"/>
      <c r="X47" s="63"/>
      <c r="Y47" s="37"/>
    </row>
    <row r="48" spans="1:25" ht="45" x14ac:dyDescent="0.25">
      <c r="A48" s="4" t="s">
        <v>975</v>
      </c>
      <c r="B48" s="4"/>
      <c r="C48" s="4"/>
      <c r="D48" s="4"/>
      <c r="E48" s="8" t="s">
        <v>974</v>
      </c>
      <c r="F48" s="7" t="s">
        <v>414</v>
      </c>
      <c r="G48" s="7" t="s">
        <v>413</v>
      </c>
      <c r="H48" s="7" t="s">
        <v>412</v>
      </c>
      <c r="I48" s="7" t="s">
        <v>411</v>
      </c>
      <c r="J48" s="63"/>
      <c r="K48" s="25"/>
      <c r="L48" s="63"/>
      <c r="M48" s="37"/>
      <c r="N48" s="63"/>
      <c r="O48" s="37"/>
      <c r="P48" s="63"/>
      <c r="Q48" s="37"/>
      <c r="R48" s="63"/>
      <c r="S48" s="37"/>
      <c r="T48" s="63"/>
      <c r="U48" s="37"/>
      <c r="V48" s="83"/>
      <c r="W48" s="25"/>
      <c r="X48" s="63"/>
      <c r="Y48" s="37"/>
    </row>
    <row r="49" spans="1:25" s="64" customFormat="1" ht="69" x14ac:dyDescent="0.25">
      <c r="A49" s="15"/>
      <c r="B49" s="15"/>
      <c r="C49" s="15"/>
      <c r="D49" s="74" t="s">
        <v>973</v>
      </c>
      <c r="E49" s="74"/>
      <c r="F49" s="12" t="s">
        <v>973</v>
      </c>
      <c r="G49" s="12"/>
      <c r="H49" s="12"/>
      <c r="I49" s="12"/>
      <c r="J49" s="66">
        <f>AVERAGE(J50:J56)</f>
        <v>100</v>
      </c>
      <c r="K49" s="10"/>
      <c r="L49" s="66">
        <f>AVERAGE(L50:L56)</f>
        <v>100</v>
      </c>
      <c r="M49" s="65"/>
      <c r="N49" s="66">
        <f>AVERAGE(N50:N56)</f>
        <v>100</v>
      </c>
      <c r="O49" s="65"/>
      <c r="P49" s="66">
        <f>AVERAGE(P50:P56)</f>
        <v>100</v>
      </c>
      <c r="Q49" s="65"/>
      <c r="R49" s="66">
        <f>AVERAGE(R50:R56)</f>
        <v>100</v>
      </c>
      <c r="S49" s="65"/>
      <c r="T49" s="66"/>
      <c r="U49" s="65"/>
      <c r="V49" s="95" t="e">
        <f>AVERAGE(V50:V56)</f>
        <v>#DIV/0!</v>
      </c>
      <c r="W49" s="10"/>
      <c r="X49" s="66"/>
      <c r="Y49" s="65"/>
    </row>
    <row r="50" spans="1:25" ht="120" x14ac:dyDescent="0.25">
      <c r="A50" s="4" t="s">
        <v>972</v>
      </c>
      <c r="B50" s="4"/>
      <c r="C50" s="4"/>
      <c r="D50" s="4"/>
      <c r="E50" s="8" t="s">
        <v>971</v>
      </c>
      <c r="F50" s="7" t="s">
        <v>970</v>
      </c>
      <c r="G50" s="7" t="s">
        <v>591</v>
      </c>
      <c r="H50" s="7" t="s">
        <v>603</v>
      </c>
      <c r="I50" s="7" t="s">
        <v>602</v>
      </c>
      <c r="J50" s="63">
        <v>100</v>
      </c>
      <c r="K50" s="32" t="s">
        <v>969</v>
      </c>
      <c r="L50" s="63">
        <v>100</v>
      </c>
      <c r="M50" s="37"/>
      <c r="N50" s="63">
        <v>100</v>
      </c>
      <c r="O50" s="37"/>
      <c r="P50" s="63">
        <v>100</v>
      </c>
      <c r="Q50" s="37"/>
      <c r="R50" s="63">
        <v>100</v>
      </c>
      <c r="S50" s="41"/>
      <c r="T50" s="63"/>
      <c r="U50" s="37"/>
      <c r="V50" s="83"/>
      <c r="W50" s="25"/>
      <c r="X50" s="63"/>
      <c r="Y50" s="37"/>
    </row>
    <row r="51" spans="1:25" ht="90" x14ac:dyDescent="0.25">
      <c r="A51" s="4" t="s">
        <v>968</v>
      </c>
      <c r="B51" s="4"/>
      <c r="C51" s="4"/>
      <c r="D51" s="4"/>
      <c r="E51" s="8" t="s">
        <v>967</v>
      </c>
      <c r="F51" s="7" t="s">
        <v>598</v>
      </c>
      <c r="G51" s="7" t="s">
        <v>597</v>
      </c>
      <c r="H51" s="7" t="s">
        <v>458</v>
      </c>
      <c r="I51" s="7" t="s">
        <v>596</v>
      </c>
      <c r="J51" s="63"/>
      <c r="K51" s="37"/>
      <c r="L51" s="63"/>
      <c r="M51" s="37"/>
      <c r="N51" s="63"/>
      <c r="O51" s="37"/>
      <c r="P51" s="63"/>
      <c r="Q51" s="37"/>
      <c r="R51" s="63"/>
      <c r="S51" s="37"/>
      <c r="T51" s="63"/>
      <c r="U51" s="37"/>
      <c r="V51" s="25"/>
      <c r="W51" s="25"/>
      <c r="X51" s="63"/>
      <c r="Y51" s="37"/>
    </row>
    <row r="52" spans="1:25" ht="75" x14ac:dyDescent="0.25">
      <c r="A52" s="4" t="s">
        <v>966</v>
      </c>
      <c r="B52" s="4"/>
      <c r="C52" s="4"/>
      <c r="D52" s="4"/>
      <c r="E52" s="8" t="s">
        <v>965</v>
      </c>
      <c r="F52" s="7" t="s">
        <v>964</v>
      </c>
      <c r="G52" s="7" t="s">
        <v>591</v>
      </c>
      <c r="H52" s="7" t="s">
        <v>590</v>
      </c>
      <c r="I52" s="7" t="s">
        <v>589</v>
      </c>
      <c r="J52" s="5"/>
      <c r="K52" s="5"/>
      <c r="L52" s="63"/>
      <c r="M52" s="37"/>
      <c r="N52" s="63"/>
      <c r="O52" s="37"/>
      <c r="P52" s="63"/>
      <c r="Q52" s="37"/>
      <c r="R52" s="63"/>
      <c r="S52" s="37"/>
      <c r="T52" s="63"/>
      <c r="U52" s="37"/>
      <c r="V52" s="83"/>
      <c r="W52" s="25"/>
      <c r="X52" s="63"/>
      <c r="Y52" s="37"/>
    </row>
    <row r="53" spans="1:25" ht="120" x14ac:dyDescent="0.25">
      <c r="A53" s="4" t="s">
        <v>963</v>
      </c>
      <c r="B53" s="4"/>
      <c r="C53" s="4"/>
      <c r="D53" s="4"/>
      <c r="E53" s="8" t="s">
        <v>962</v>
      </c>
      <c r="F53" s="7" t="s">
        <v>586</v>
      </c>
      <c r="G53" s="7" t="s">
        <v>430</v>
      </c>
      <c r="H53" s="7" t="s">
        <v>429</v>
      </c>
      <c r="I53" s="7" t="s">
        <v>213</v>
      </c>
      <c r="J53" s="63"/>
      <c r="K53" s="25"/>
      <c r="L53" s="63"/>
      <c r="M53" s="37"/>
      <c r="N53" s="63"/>
      <c r="O53" s="37"/>
      <c r="P53" s="63"/>
      <c r="Q53" s="37"/>
      <c r="R53" s="63"/>
      <c r="S53" s="37"/>
      <c r="T53" s="63"/>
      <c r="U53" s="37"/>
      <c r="V53" s="25"/>
      <c r="W53" s="25"/>
      <c r="X53" s="63"/>
      <c r="Y53" s="37"/>
    </row>
    <row r="54" spans="1:25" ht="75" x14ac:dyDescent="0.25">
      <c r="A54" s="4" t="s">
        <v>961</v>
      </c>
      <c r="B54" s="4"/>
      <c r="C54" s="4"/>
      <c r="D54" s="4"/>
      <c r="E54" s="8" t="s">
        <v>960</v>
      </c>
      <c r="F54" s="7" t="s">
        <v>425</v>
      </c>
      <c r="G54" s="7" t="s">
        <v>424</v>
      </c>
      <c r="H54" s="7" t="s">
        <v>423</v>
      </c>
      <c r="I54" s="7" t="s">
        <v>422</v>
      </c>
      <c r="J54" s="63"/>
      <c r="K54" s="25"/>
      <c r="L54" s="63"/>
      <c r="M54" s="37"/>
      <c r="N54" s="63"/>
      <c r="O54" s="37"/>
      <c r="P54" s="63"/>
      <c r="Q54" s="37"/>
      <c r="R54" s="63"/>
      <c r="S54" s="37"/>
      <c r="T54" s="63"/>
      <c r="U54" s="37"/>
      <c r="V54" s="5"/>
      <c r="W54" s="5"/>
      <c r="X54" s="63"/>
      <c r="Y54" s="37"/>
    </row>
    <row r="55" spans="1:25" ht="90" x14ac:dyDescent="0.25">
      <c r="A55" s="4" t="s">
        <v>959</v>
      </c>
      <c r="B55" s="4"/>
      <c r="C55" s="4"/>
      <c r="D55" s="4"/>
      <c r="E55" s="8" t="s">
        <v>958</v>
      </c>
      <c r="F55" s="7" t="s">
        <v>579</v>
      </c>
      <c r="G55" s="7" t="s">
        <v>224</v>
      </c>
      <c r="H55" s="7" t="s">
        <v>258</v>
      </c>
      <c r="I55" s="7" t="s">
        <v>417</v>
      </c>
      <c r="J55" s="63"/>
      <c r="K55" s="25"/>
      <c r="L55" s="63"/>
      <c r="M55" s="25"/>
      <c r="N55" s="63"/>
      <c r="O55" s="37"/>
      <c r="P55" s="63"/>
      <c r="Q55" s="37"/>
      <c r="R55" s="63"/>
      <c r="S55" s="37"/>
      <c r="T55" s="63"/>
      <c r="U55" s="37"/>
      <c r="V55" s="25"/>
      <c r="W55" s="25"/>
      <c r="X55" s="63"/>
      <c r="Y55" s="37"/>
    </row>
    <row r="56" spans="1:25" ht="45" x14ac:dyDescent="0.25">
      <c r="A56" s="4" t="s">
        <v>957</v>
      </c>
      <c r="B56" s="4"/>
      <c r="C56" s="4"/>
      <c r="D56" s="4"/>
      <c r="E56" s="8" t="s">
        <v>956</v>
      </c>
      <c r="F56" s="7" t="s">
        <v>414</v>
      </c>
      <c r="G56" s="7" t="s">
        <v>413</v>
      </c>
      <c r="H56" s="7" t="s">
        <v>412</v>
      </c>
      <c r="I56" s="7" t="s">
        <v>411</v>
      </c>
      <c r="J56" s="63"/>
      <c r="K56" s="25"/>
      <c r="L56" s="63"/>
      <c r="M56" s="37"/>
      <c r="N56" s="63"/>
      <c r="O56" s="37"/>
      <c r="P56" s="63"/>
      <c r="Q56" s="37"/>
      <c r="R56" s="63"/>
      <c r="S56" s="37"/>
      <c r="T56" s="63"/>
      <c r="U56" s="37"/>
      <c r="V56" s="25"/>
      <c r="W56" s="25"/>
      <c r="X56" s="63"/>
      <c r="Y56" s="37"/>
    </row>
    <row r="57" spans="1:25" ht="409.5" x14ac:dyDescent="0.25">
      <c r="A57" s="4">
        <v>30</v>
      </c>
      <c r="B57" s="4"/>
      <c r="C57" s="4"/>
      <c r="D57" s="8" t="s">
        <v>955</v>
      </c>
      <c r="E57" s="8"/>
      <c r="F57" s="7" t="s">
        <v>954</v>
      </c>
      <c r="G57" s="7" t="s">
        <v>8</v>
      </c>
      <c r="H57" s="7" t="s">
        <v>953</v>
      </c>
      <c r="I57" s="7" t="s">
        <v>952</v>
      </c>
      <c r="J57" s="63">
        <v>50</v>
      </c>
      <c r="K57" s="5" t="s">
        <v>951</v>
      </c>
      <c r="L57" s="63">
        <v>50</v>
      </c>
      <c r="M57" s="37"/>
      <c r="N57" s="63">
        <v>50</v>
      </c>
      <c r="O57" s="37"/>
      <c r="P57" s="63">
        <v>50</v>
      </c>
      <c r="Q57" s="5" t="s">
        <v>951</v>
      </c>
      <c r="R57" s="63">
        <v>50</v>
      </c>
      <c r="S57" s="32" t="s">
        <v>950</v>
      </c>
      <c r="T57" s="63"/>
      <c r="U57" s="37"/>
      <c r="V57" s="25"/>
      <c r="W57" s="25"/>
      <c r="X57" s="63"/>
      <c r="Y57" s="37"/>
    </row>
    <row r="58" spans="1:25" ht="105" x14ac:dyDescent="0.25">
      <c r="A58" s="4">
        <v>31</v>
      </c>
      <c r="B58" s="4"/>
      <c r="C58" s="4"/>
      <c r="D58" s="8" t="s">
        <v>410</v>
      </c>
      <c r="E58" s="8"/>
      <c r="F58" s="7" t="s">
        <v>573</v>
      </c>
      <c r="G58" s="7" t="s">
        <v>572</v>
      </c>
      <c r="H58" s="7" t="s">
        <v>571</v>
      </c>
      <c r="I58" s="7" t="s">
        <v>570</v>
      </c>
      <c r="J58" s="63">
        <v>50</v>
      </c>
      <c r="K58" s="32" t="s">
        <v>949</v>
      </c>
      <c r="L58" s="63">
        <v>50</v>
      </c>
      <c r="M58" s="37"/>
      <c r="N58" s="63">
        <v>50</v>
      </c>
      <c r="O58" s="37"/>
      <c r="P58" s="63">
        <v>50</v>
      </c>
      <c r="Q58" s="25"/>
      <c r="R58" s="63">
        <v>50</v>
      </c>
      <c r="S58" s="41"/>
      <c r="T58" s="63"/>
      <c r="U58" s="37"/>
      <c r="V58" s="25"/>
      <c r="W58" s="25"/>
      <c r="X58" s="63"/>
      <c r="Y58" s="37"/>
    </row>
    <row r="59" spans="1:25" ht="105" x14ac:dyDescent="0.25">
      <c r="A59" s="4">
        <v>32</v>
      </c>
      <c r="B59" s="4"/>
      <c r="C59" s="4"/>
      <c r="D59" s="8" t="s">
        <v>948</v>
      </c>
      <c r="E59" s="8"/>
      <c r="F59" s="7" t="s">
        <v>568</v>
      </c>
      <c r="G59" s="7" t="s">
        <v>8</v>
      </c>
      <c r="H59" s="7" t="s">
        <v>947</v>
      </c>
      <c r="I59" s="7" t="s">
        <v>566</v>
      </c>
      <c r="J59" s="63">
        <v>0</v>
      </c>
      <c r="K59" s="32" t="s">
        <v>946</v>
      </c>
      <c r="L59" s="63">
        <v>0</v>
      </c>
      <c r="M59" s="37"/>
      <c r="N59" s="63">
        <v>0</v>
      </c>
      <c r="O59" s="37"/>
      <c r="P59" s="63">
        <v>0</v>
      </c>
      <c r="Q59" s="5"/>
      <c r="R59" s="63">
        <v>0</v>
      </c>
      <c r="S59" s="41"/>
      <c r="T59" s="63"/>
      <c r="U59" s="25"/>
      <c r="V59" s="25"/>
      <c r="W59" s="25"/>
      <c r="X59" s="63"/>
      <c r="Y59" s="37"/>
    </row>
    <row r="60" spans="1:25" s="53" customFormat="1" ht="96" customHeight="1" x14ac:dyDescent="0.25">
      <c r="A60" s="19"/>
      <c r="B60" s="19"/>
      <c r="C60" s="20" t="s">
        <v>564</v>
      </c>
      <c r="D60" s="19"/>
      <c r="E60" s="19"/>
      <c r="F60" s="57" t="s">
        <v>563</v>
      </c>
      <c r="G60" s="57"/>
      <c r="H60" s="57"/>
      <c r="I60" s="57"/>
      <c r="J60" s="55">
        <f>AVERAGE(J61:J65)</f>
        <v>60</v>
      </c>
      <c r="K60" s="54"/>
      <c r="L60" s="55">
        <f>AVERAGE(L61:L65)</f>
        <v>60</v>
      </c>
      <c r="M60" s="54"/>
      <c r="N60" s="55">
        <f>AVERAGE(N61:N65)</f>
        <v>60</v>
      </c>
      <c r="O60" s="54"/>
      <c r="P60" s="55">
        <f>AVERAGE(P61:P65)</f>
        <v>60</v>
      </c>
      <c r="Q60" s="54"/>
      <c r="R60" s="55">
        <f>AVERAGE(R61:R65)</f>
        <v>60</v>
      </c>
      <c r="S60" s="54"/>
      <c r="T60" s="55"/>
      <c r="U60" s="54"/>
      <c r="V60" s="18" t="e">
        <f>AVERAGE(V62:V65)</f>
        <v>#DIV/0!</v>
      </c>
      <c r="W60" s="17"/>
      <c r="X60" s="55"/>
      <c r="Y60" s="54"/>
    </row>
    <row r="61" spans="1:25" ht="60" x14ac:dyDescent="0.25">
      <c r="A61" s="4">
        <v>33</v>
      </c>
      <c r="B61" s="4"/>
      <c r="C61" s="4"/>
      <c r="D61" s="8" t="s">
        <v>562</v>
      </c>
      <c r="E61" s="8"/>
      <c r="F61" s="7" t="s">
        <v>385</v>
      </c>
      <c r="G61" s="7" t="s">
        <v>561</v>
      </c>
      <c r="H61" s="7" t="s">
        <v>383</v>
      </c>
      <c r="I61" s="7" t="s">
        <v>382</v>
      </c>
      <c r="J61" s="63">
        <v>100</v>
      </c>
      <c r="K61" s="5" t="s">
        <v>945</v>
      </c>
      <c r="L61" s="63">
        <v>100</v>
      </c>
      <c r="M61" s="37"/>
      <c r="N61" s="63">
        <v>100</v>
      </c>
      <c r="O61" s="37"/>
      <c r="P61" s="63">
        <v>100</v>
      </c>
      <c r="Q61" s="37"/>
      <c r="R61" s="63">
        <v>100</v>
      </c>
      <c r="S61" s="32" t="s">
        <v>944</v>
      </c>
      <c r="T61" s="63"/>
      <c r="U61" s="25"/>
      <c r="V61" s="25"/>
      <c r="W61" s="25"/>
      <c r="X61" s="63"/>
      <c r="Y61" s="37"/>
    </row>
    <row r="62" spans="1:25" ht="45" x14ac:dyDescent="0.25">
      <c r="A62" s="4">
        <v>34</v>
      </c>
      <c r="B62" s="4"/>
      <c r="C62" s="4"/>
      <c r="D62" s="8" t="s">
        <v>558</v>
      </c>
      <c r="E62" s="8"/>
      <c r="F62" s="7" t="s">
        <v>558</v>
      </c>
      <c r="G62" s="7" t="s">
        <v>943</v>
      </c>
      <c r="H62" s="7" t="s">
        <v>942</v>
      </c>
      <c r="I62" s="7" t="s">
        <v>941</v>
      </c>
      <c r="J62" s="29">
        <v>100</v>
      </c>
      <c r="K62" s="32" t="s">
        <v>940</v>
      </c>
      <c r="L62" s="29">
        <v>100</v>
      </c>
      <c r="M62" s="29"/>
      <c r="N62" s="29">
        <v>100</v>
      </c>
      <c r="O62" s="29"/>
      <c r="P62" s="29">
        <v>100</v>
      </c>
      <c r="Q62" s="29"/>
      <c r="R62" s="29">
        <v>100</v>
      </c>
      <c r="S62" s="41"/>
      <c r="T62" s="29"/>
      <c r="U62" s="29"/>
      <c r="V62" s="5"/>
      <c r="W62" s="5"/>
      <c r="X62" s="29"/>
      <c r="Y62" s="29"/>
    </row>
    <row r="63" spans="1:25" ht="409.5" x14ac:dyDescent="0.25">
      <c r="A63" s="4">
        <v>35</v>
      </c>
      <c r="B63" s="4"/>
      <c r="C63" s="4"/>
      <c r="D63" s="8" t="s">
        <v>542</v>
      </c>
      <c r="E63" s="8"/>
      <c r="F63" s="7" t="s">
        <v>939</v>
      </c>
      <c r="G63" s="7" t="s">
        <v>938</v>
      </c>
      <c r="H63" s="7" t="s">
        <v>937</v>
      </c>
      <c r="I63" s="7" t="s">
        <v>936</v>
      </c>
      <c r="J63" s="60">
        <v>0</v>
      </c>
      <c r="K63" s="5" t="s">
        <v>935</v>
      </c>
      <c r="L63" s="60">
        <v>0</v>
      </c>
      <c r="M63" s="29"/>
      <c r="N63" s="60">
        <v>0</v>
      </c>
      <c r="O63" s="29"/>
      <c r="P63" s="60">
        <v>0</v>
      </c>
      <c r="Q63" s="5" t="s">
        <v>935</v>
      </c>
      <c r="R63" s="60">
        <v>0</v>
      </c>
      <c r="S63" s="32" t="s">
        <v>934</v>
      </c>
      <c r="T63" s="60"/>
      <c r="U63" s="5"/>
      <c r="V63" s="5"/>
      <c r="W63" s="5"/>
      <c r="X63" s="60"/>
      <c r="Y63" s="29"/>
    </row>
    <row r="64" spans="1:25" ht="135" x14ac:dyDescent="0.25">
      <c r="A64" s="4">
        <v>36</v>
      </c>
      <c r="B64" s="4"/>
      <c r="C64" s="4"/>
      <c r="D64" s="8" t="s">
        <v>933</v>
      </c>
      <c r="E64" s="8"/>
      <c r="F64" s="7" t="s">
        <v>932</v>
      </c>
      <c r="G64" s="7" t="s">
        <v>931</v>
      </c>
      <c r="H64" s="7" t="s">
        <v>930</v>
      </c>
      <c r="I64" s="7" t="s">
        <v>929</v>
      </c>
      <c r="J64" s="60">
        <v>0</v>
      </c>
      <c r="K64" s="29"/>
      <c r="L64" s="60">
        <v>0</v>
      </c>
      <c r="M64" s="29"/>
      <c r="N64" s="60">
        <v>0</v>
      </c>
      <c r="O64" s="29"/>
      <c r="P64" s="60">
        <v>0</v>
      </c>
      <c r="Q64" s="5"/>
      <c r="R64" s="60">
        <v>0</v>
      </c>
      <c r="S64" s="41"/>
      <c r="T64" s="60"/>
      <c r="U64" s="29"/>
      <c r="V64" s="5"/>
      <c r="W64" s="5"/>
      <c r="X64" s="60"/>
      <c r="Y64" s="29"/>
    </row>
    <row r="65" spans="1:25" ht="105" x14ac:dyDescent="0.25">
      <c r="A65" s="4">
        <v>37</v>
      </c>
      <c r="B65" s="4"/>
      <c r="C65" s="4"/>
      <c r="D65" s="8" t="s">
        <v>372</v>
      </c>
      <c r="E65" s="8"/>
      <c r="F65" s="7" t="s">
        <v>928</v>
      </c>
      <c r="G65" s="7" t="s">
        <v>524</v>
      </c>
      <c r="H65" s="7" t="s">
        <v>369</v>
      </c>
      <c r="I65" s="7" t="s">
        <v>368</v>
      </c>
      <c r="J65" s="60">
        <v>100</v>
      </c>
      <c r="K65" s="32" t="s">
        <v>927</v>
      </c>
      <c r="L65" s="60">
        <v>100</v>
      </c>
      <c r="M65" s="29"/>
      <c r="N65" s="60">
        <v>100</v>
      </c>
      <c r="O65" s="29"/>
      <c r="P65" s="60">
        <v>100</v>
      </c>
      <c r="Q65" s="29"/>
      <c r="R65" s="60">
        <v>100</v>
      </c>
      <c r="S65" s="41"/>
      <c r="T65" s="60"/>
      <c r="U65" s="5"/>
      <c r="V65" s="5"/>
      <c r="W65" s="5"/>
      <c r="X65" s="60"/>
      <c r="Y65" s="5"/>
    </row>
    <row r="66" spans="1:25" s="53" customFormat="1" ht="102" customHeight="1" x14ac:dyDescent="0.25">
      <c r="A66" s="19"/>
      <c r="B66" s="19"/>
      <c r="C66" s="20" t="s">
        <v>926</v>
      </c>
      <c r="D66" s="19"/>
      <c r="E66" s="19"/>
      <c r="F66" s="19" t="s">
        <v>925</v>
      </c>
      <c r="G66" s="19"/>
      <c r="H66" s="19"/>
      <c r="I66" s="19"/>
      <c r="J66" s="55">
        <f>AVERAGE(J67:J72)</f>
        <v>75</v>
      </c>
      <c r="K66" s="54"/>
      <c r="L66" s="55">
        <f>AVERAGE(L67:L72)</f>
        <v>75</v>
      </c>
      <c r="M66" s="54"/>
      <c r="N66" s="55">
        <f>AVERAGE(N67:N72)</f>
        <v>75</v>
      </c>
      <c r="O66" s="54"/>
      <c r="P66" s="55">
        <f>AVERAGE(P67:P72)</f>
        <v>75</v>
      </c>
      <c r="Q66" s="54"/>
      <c r="R66" s="55">
        <f>AVERAGE(R67:R72)</f>
        <v>75</v>
      </c>
      <c r="S66" s="56"/>
      <c r="T66" s="55"/>
      <c r="U66" s="54"/>
      <c r="V66" s="18" t="e">
        <f>AVERAGE(V67:V72)</f>
        <v>#DIV/0!</v>
      </c>
      <c r="W66" s="17"/>
      <c r="X66" s="55"/>
      <c r="Y66" s="54"/>
    </row>
    <row r="67" spans="1:25" ht="120" x14ac:dyDescent="0.25">
      <c r="A67" s="4">
        <v>38</v>
      </c>
      <c r="B67" s="4"/>
      <c r="C67" s="4"/>
      <c r="D67" s="8" t="s">
        <v>924</v>
      </c>
      <c r="E67" s="8"/>
      <c r="F67" s="7" t="s">
        <v>923</v>
      </c>
      <c r="G67" s="7" t="s">
        <v>922</v>
      </c>
      <c r="H67" s="7" t="s">
        <v>921</v>
      </c>
      <c r="I67" s="7" t="s">
        <v>920</v>
      </c>
      <c r="J67" s="29">
        <v>50</v>
      </c>
      <c r="K67" s="32" t="s">
        <v>919</v>
      </c>
      <c r="L67" s="29">
        <v>50</v>
      </c>
      <c r="M67" s="29"/>
      <c r="N67" s="29">
        <v>50</v>
      </c>
      <c r="O67" s="29"/>
      <c r="P67" s="29">
        <v>50</v>
      </c>
      <c r="Q67" s="29"/>
      <c r="R67" s="29">
        <v>50</v>
      </c>
      <c r="S67" s="41"/>
      <c r="T67" s="29"/>
      <c r="U67" s="29"/>
      <c r="V67" s="94"/>
      <c r="W67" s="5"/>
      <c r="X67" s="29"/>
      <c r="Y67" s="29"/>
    </row>
    <row r="68" spans="1:25" ht="138" x14ac:dyDescent="0.25">
      <c r="A68" s="4">
        <v>39</v>
      </c>
      <c r="B68" s="4"/>
      <c r="C68" s="4"/>
      <c r="D68" s="8" t="s">
        <v>918</v>
      </c>
      <c r="E68" s="8"/>
      <c r="F68" s="7" t="s">
        <v>917</v>
      </c>
      <c r="G68" s="7" t="s">
        <v>916</v>
      </c>
      <c r="H68" s="7" t="s">
        <v>915</v>
      </c>
      <c r="I68" s="7" t="s">
        <v>8</v>
      </c>
      <c r="J68" s="60">
        <v>0</v>
      </c>
      <c r="K68" s="32" t="s">
        <v>914</v>
      </c>
      <c r="L68" s="60">
        <v>0</v>
      </c>
      <c r="M68" s="29"/>
      <c r="N68" s="60">
        <v>0</v>
      </c>
      <c r="O68" s="29"/>
      <c r="P68" s="60">
        <v>0</v>
      </c>
      <c r="Q68" s="29"/>
      <c r="R68" s="60">
        <v>0</v>
      </c>
      <c r="S68" s="41"/>
      <c r="T68" s="60"/>
      <c r="U68" s="29"/>
      <c r="V68" s="94"/>
      <c r="W68" s="5"/>
      <c r="X68" s="60"/>
      <c r="Y68" s="29"/>
    </row>
    <row r="69" spans="1:25" ht="51.75" x14ac:dyDescent="0.25">
      <c r="A69" s="4">
        <v>40</v>
      </c>
      <c r="B69" s="4"/>
      <c r="C69" s="4"/>
      <c r="D69" s="8" t="s">
        <v>913</v>
      </c>
      <c r="E69" s="8"/>
      <c r="F69" s="7" t="s">
        <v>912</v>
      </c>
      <c r="G69" s="7" t="s">
        <v>905</v>
      </c>
      <c r="H69" s="7" t="s">
        <v>904</v>
      </c>
      <c r="I69" s="7" t="s">
        <v>8</v>
      </c>
      <c r="J69" s="29">
        <v>100</v>
      </c>
      <c r="K69" s="32" t="s">
        <v>911</v>
      </c>
      <c r="L69" s="29">
        <v>100</v>
      </c>
      <c r="M69" s="29"/>
      <c r="N69" s="29">
        <v>100</v>
      </c>
      <c r="O69" s="29"/>
      <c r="P69" s="29">
        <v>100</v>
      </c>
      <c r="Q69" s="29"/>
      <c r="R69" s="29">
        <v>100</v>
      </c>
      <c r="S69" s="41"/>
      <c r="T69" s="29"/>
      <c r="U69" s="5"/>
      <c r="V69" s="5"/>
      <c r="W69" s="5"/>
      <c r="X69" s="29"/>
      <c r="Y69" s="29"/>
    </row>
    <row r="70" spans="1:25" ht="60" x14ac:dyDescent="0.25">
      <c r="A70" s="4">
        <v>41</v>
      </c>
      <c r="B70" s="4"/>
      <c r="C70" s="4"/>
      <c r="D70" s="8" t="s">
        <v>910</v>
      </c>
      <c r="E70" s="8"/>
      <c r="F70" s="7" t="s">
        <v>910</v>
      </c>
      <c r="G70" s="7" t="s">
        <v>905</v>
      </c>
      <c r="H70" s="7" t="s">
        <v>904</v>
      </c>
      <c r="I70" s="7" t="s">
        <v>8</v>
      </c>
      <c r="J70" s="60">
        <v>100</v>
      </c>
      <c r="K70" s="32" t="s">
        <v>909</v>
      </c>
      <c r="L70" s="60">
        <v>100</v>
      </c>
      <c r="M70" s="29"/>
      <c r="N70" s="60">
        <v>100</v>
      </c>
      <c r="O70" s="29"/>
      <c r="P70" s="60">
        <v>100</v>
      </c>
      <c r="Q70" s="29"/>
      <c r="R70" s="60">
        <v>100</v>
      </c>
      <c r="S70" s="41"/>
      <c r="T70" s="60"/>
      <c r="U70" s="29"/>
      <c r="V70" s="5"/>
      <c r="W70" s="5"/>
      <c r="X70" s="60"/>
      <c r="Y70" s="29"/>
    </row>
    <row r="71" spans="1:25" ht="75" x14ac:dyDescent="0.25">
      <c r="A71" s="4">
        <v>42</v>
      </c>
      <c r="B71" s="4"/>
      <c r="C71" s="4"/>
      <c r="D71" s="8" t="s">
        <v>908</v>
      </c>
      <c r="E71" s="8"/>
      <c r="F71" s="7" t="s">
        <v>515</v>
      </c>
      <c r="G71" s="7" t="s">
        <v>905</v>
      </c>
      <c r="H71" s="7" t="s">
        <v>904</v>
      </c>
      <c r="I71" s="7" t="s">
        <v>8</v>
      </c>
      <c r="J71" s="71">
        <v>100</v>
      </c>
      <c r="K71" s="32" t="s">
        <v>907</v>
      </c>
      <c r="L71" s="71">
        <v>100</v>
      </c>
      <c r="M71" s="33"/>
      <c r="N71" s="71">
        <v>100</v>
      </c>
      <c r="O71" s="33"/>
      <c r="P71" s="71">
        <v>100</v>
      </c>
      <c r="Q71" s="33"/>
      <c r="R71" s="71">
        <v>100</v>
      </c>
      <c r="S71" s="41"/>
      <c r="T71" s="71"/>
      <c r="U71" s="33"/>
      <c r="V71" s="25"/>
      <c r="W71" s="69"/>
      <c r="X71" s="71"/>
      <c r="Y71" s="33"/>
    </row>
    <row r="72" spans="1:25" ht="45" x14ac:dyDescent="0.25">
      <c r="A72" s="4">
        <v>43</v>
      </c>
      <c r="B72" s="4"/>
      <c r="C72" s="4"/>
      <c r="D72" s="8" t="s">
        <v>906</v>
      </c>
      <c r="E72" s="8"/>
      <c r="F72" s="7" t="s">
        <v>512</v>
      </c>
      <c r="G72" s="7" t="s">
        <v>905</v>
      </c>
      <c r="H72" s="7" t="s">
        <v>904</v>
      </c>
      <c r="I72" s="7" t="s">
        <v>8</v>
      </c>
      <c r="J72" s="63">
        <v>100</v>
      </c>
      <c r="K72" s="33"/>
      <c r="L72" s="63">
        <v>100</v>
      </c>
      <c r="M72" s="37"/>
      <c r="N72" s="63">
        <v>100</v>
      </c>
      <c r="O72" s="37"/>
      <c r="P72" s="63">
        <v>100</v>
      </c>
      <c r="Q72" s="37"/>
      <c r="R72" s="63">
        <v>100</v>
      </c>
      <c r="S72" s="37"/>
      <c r="T72" s="63"/>
      <c r="U72" s="37"/>
      <c r="V72" s="25"/>
      <c r="W72" s="25"/>
      <c r="X72" s="63"/>
      <c r="Y72" s="37"/>
    </row>
    <row r="73" spans="1:25" s="53" customFormat="1" ht="60" x14ac:dyDescent="0.25">
      <c r="A73" s="93"/>
      <c r="B73" s="20" t="s">
        <v>903</v>
      </c>
      <c r="C73" s="19"/>
      <c r="D73" s="19"/>
      <c r="E73" s="19"/>
      <c r="F73" s="19" t="s">
        <v>902</v>
      </c>
      <c r="G73" s="19"/>
      <c r="H73" s="19"/>
      <c r="I73" s="19"/>
      <c r="J73" s="55">
        <f>AVERAGE(J74,J81,J90,J100)</f>
        <v>20.416666666666668</v>
      </c>
      <c r="K73" s="54"/>
      <c r="L73" s="55">
        <f>AVERAGE(L74,L81,L90,L100)</f>
        <v>20.416666666666668</v>
      </c>
      <c r="M73" s="54"/>
      <c r="N73" s="55">
        <f>AVERAGE(N74,N81,N90,N100)</f>
        <v>20.416666666666668</v>
      </c>
      <c r="O73" s="54"/>
      <c r="P73" s="55">
        <f>AVERAGE(P74,P81,P90,P100)</f>
        <v>20.416666666666668</v>
      </c>
      <c r="Q73" s="54"/>
      <c r="R73" s="55">
        <f>AVERAGE(R74,R81,R90,R100)</f>
        <v>18.333333333333336</v>
      </c>
      <c r="S73" s="54"/>
      <c r="T73" s="55"/>
      <c r="U73" s="54"/>
      <c r="V73" s="17"/>
      <c r="W73" s="17"/>
      <c r="X73" s="55"/>
      <c r="Y73" s="54"/>
    </row>
    <row r="74" spans="1:25" s="53" customFormat="1" ht="45" x14ac:dyDescent="0.25">
      <c r="A74" s="19"/>
      <c r="B74" s="19"/>
      <c r="C74" s="20" t="s">
        <v>901</v>
      </c>
      <c r="D74" s="19"/>
      <c r="E74" s="19"/>
      <c r="F74" s="19" t="s">
        <v>900</v>
      </c>
      <c r="G74" s="19"/>
      <c r="H74" s="19"/>
      <c r="I74" s="19"/>
      <c r="J74" s="55">
        <f>AVERAGE(J75:J80)</f>
        <v>8.3333333333333339</v>
      </c>
      <c r="K74" s="54"/>
      <c r="L74" s="55">
        <f>AVERAGE(L75:L80)</f>
        <v>8.3333333333333339</v>
      </c>
      <c r="M74" s="54"/>
      <c r="N74" s="55">
        <f>AVERAGE(N75:N80)</f>
        <v>8.3333333333333339</v>
      </c>
      <c r="O74" s="54"/>
      <c r="P74" s="55">
        <f>AVERAGE(P75:P80)</f>
        <v>8.3333333333333339</v>
      </c>
      <c r="Q74" s="54"/>
      <c r="R74" s="55">
        <f>AVERAGE(R75:R80)</f>
        <v>0</v>
      </c>
      <c r="S74" s="54"/>
      <c r="T74" s="55"/>
      <c r="U74" s="54"/>
      <c r="V74" s="18"/>
      <c r="W74" s="17"/>
      <c r="X74" s="55"/>
      <c r="Y74" s="54"/>
    </row>
    <row r="75" spans="1:25" ht="225" x14ac:dyDescent="0.25">
      <c r="A75" s="4">
        <v>44</v>
      </c>
      <c r="B75" s="4"/>
      <c r="C75" s="4"/>
      <c r="D75" s="8" t="s">
        <v>899</v>
      </c>
      <c r="E75" s="8"/>
      <c r="F75" s="7" t="s">
        <v>898</v>
      </c>
      <c r="G75" s="7" t="s">
        <v>873</v>
      </c>
      <c r="H75" s="7" t="s">
        <v>872</v>
      </c>
      <c r="I75" s="7" t="s">
        <v>871</v>
      </c>
      <c r="J75" s="63">
        <v>0</v>
      </c>
      <c r="K75" s="33"/>
      <c r="L75" s="63">
        <v>0</v>
      </c>
      <c r="M75" s="37"/>
      <c r="N75" s="63">
        <v>0</v>
      </c>
      <c r="O75" s="37"/>
      <c r="P75" s="63">
        <v>0</v>
      </c>
      <c r="Q75" s="37"/>
      <c r="R75" s="63">
        <v>0</v>
      </c>
      <c r="S75" s="37"/>
      <c r="T75" s="63"/>
      <c r="U75" s="37"/>
      <c r="V75" s="25"/>
      <c r="W75" s="25"/>
      <c r="X75" s="63"/>
      <c r="Y75" s="37"/>
    </row>
    <row r="76" spans="1:25" ht="409.5" x14ac:dyDescent="0.25">
      <c r="A76" s="4">
        <v>45</v>
      </c>
      <c r="B76" s="4"/>
      <c r="C76" s="4"/>
      <c r="D76" s="8" t="s">
        <v>897</v>
      </c>
      <c r="E76" s="8"/>
      <c r="F76" s="7" t="s">
        <v>896</v>
      </c>
      <c r="G76" s="7" t="s">
        <v>885</v>
      </c>
      <c r="H76" s="7" t="s">
        <v>895</v>
      </c>
      <c r="I76" s="7" t="s">
        <v>894</v>
      </c>
      <c r="J76" s="63">
        <v>50</v>
      </c>
      <c r="K76" s="69" t="s">
        <v>893</v>
      </c>
      <c r="L76" s="63">
        <v>50</v>
      </c>
      <c r="M76" s="33"/>
      <c r="N76" s="63">
        <v>50</v>
      </c>
      <c r="O76" s="33"/>
      <c r="P76" s="63">
        <v>50</v>
      </c>
      <c r="Q76" s="69" t="s">
        <v>893</v>
      </c>
      <c r="R76" s="71">
        <v>0</v>
      </c>
      <c r="S76" s="34" t="s">
        <v>892</v>
      </c>
      <c r="T76" s="71"/>
      <c r="U76" s="25"/>
      <c r="V76" s="25"/>
      <c r="W76" s="25"/>
      <c r="X76" s="71"/>
      <c r="Y76" s="37"/>
    </row>
    <row r="77" spans="1:25" ht="105" x14ac:dyDescent="0.25">
      <c r="A77" s="4">
        <v>46</v>
      </c>
      <c r="B77" s="4"/>
      <c r="C77" s="4"/>
      <c r="D77" s="8" t="s">
        <v>891</v>
      </c>
      <c r="E77" s="8"/>
      <c r="F77" s="7" t="s">
        <v>890</v>
      </c>
      <c r="G77" s="7" t="s">
        <v>783</v>
      </c>
      <c r="H77" s="7" t="s">
        <v>794</v>
      </c>
      <c r="I77" s="7" t="s">
        <v>889</v>
      </c>
      <c r="J77" s="63">
        <v>0</v>
      </c>
      <c r="K77" s="25" t="s">
        <v>888</v>
      </c>
      <c r="L77" s="63">
        <v>0</v>
      </c>
      <c r="M77" s="37"/>
      <c r="N77" s="63">
        <v>0</v>
      </c>
      <c r="O77" s="37"/>
      <c r="P77" s="63">
        <v>0</v>
      </c>
      <c r="Q77" s="37"/>
      <c r="R77" s="63">
        <v>0</v>
      </c>
      <c r="S77" s="41"/>
      <c r="T77" s="63"/>
      <c r="U77" s="25"/>
      <c r="V77" s="25"/>
      <c r="W77" s="25"/>
      <c r="X77" s="63"/>
      <c r="Y77" s="37"/>
    </row>
    <row r="78" spans="1:25" ht="409.5" x14ac:dyDescent="0.25">
      <c r="A78" s="4">
        <v>47</v>
      </c>
      <c r="B78" s="4"/>
      <c r="C78" s="4"/>
      <c r="D78" s="8" t="s">
        <v>887</v>
      </c>
      <c r="E78" s="8"/>
      <c r="F78" s="7" t="s">
        <v>886</v>
      </c>
      <c r="G78" s="7" t="s">
        <v>885</v>
      </c>
      <c r="H78" s="7" t="s">
        <v>884</v>
      </c>
      <c r="I78" s="7" t="s">
        <v>883</v>
      </c>
      <c r="J78" s="71">
        <v>0</v>
      </c>
      <c r="K78" s="69" t="s">
        <v>882</v>
      </c>
      <c r="L78" s="71">
        <v>0</v>
      </c>
      <c r="M78" s="33"/>
      <c r="N78" s="71">
        <v>0</v>
      </c>
      <c r="O78" s="33"/>
      <c r="P78" s="71">
        <v>0</v>
      </c>
      <c r="Q78" s="69" t="s">
        <v>881</v>
      </c>
      <c r="R78" s="71">
        <v>0</v>
      </c>
      <c r="S78" s="34" t="s">
        <v>880</v>
      </c>
      <c r="T78" s="71"/>
      <c r="U78" s="25"/>
      <c r="V78" s="25"/>
      <c r="W78" s="25"/>
      <c r="X78" s="71"/>
      <c r="Y78" s="37"/>
    </row>
    <row r="79" spans="1:25" ht="210" x14ac:dyDescent="0.25">
      <c r="A79" s="4">
        <v>48</v>
      </c>
      <c r="B79" s="4"/>
      <c r="C79" s="4"/>
      <c r="D79" s="8" t="s">
        <v>879</v>
      </c>
      <c r="E79" s="8"/>
      <c r="F79" s="7" t="s">
        <v>878</v>
      </c>
      <c r="G79" s="7" t="s">
        <v>224</v>
      </c>
      <c r="H79" s="7" t="s">
        <v>794</v>
      </c>
      <c r="I79" s="7" t="s">
        <v>877</v>
      </c>
      <c r="J79" s="63">
        <v>0</v>
      </c>
      <c r="K79" s="25" t="s">
        <v>876</v>
      </c>
      <c r="L79" s="63">
        <v>0</v>
      </c>
      <c r="M79" s="37"/>
      <c r="N79" s="63">
        <v>0</v>
      </c>
      <c r="O79" s="37"/>
      <c r="P79" s="63">
        <v>0</v>
      </c>
      <c r="Q79" s="37"/>
      <c r="R79" s="63">
        <v>0</v>
      </c>
      <c r="S79" s="41"/>
      <c r="T79" s="63"/>
      <c r="U79" s="37"/>
      <c r="V79" s="25"/>
      <c r="W79" s="25"/>
      <c r="X79" s="63"/>
      <c r="Y79" s="37"/>
    </row>
    <row r="80" spans="1:25" ht="180" x14ac:dyDescent="0.25">
      <c r="A80" s="4">
        <v>49</v>
      </c>
      <c r="B80" s="4"/>
      <c r="C80" s="4"/>
      <c r="D80" s="8" t="s">
        <v>875</v>
      </c>
      <c r="E80" s="8"/>
      <c r="F80" s="7" t="s">
        <v>874</v>
      </c>
      <c r="G80" s="7" t="s">
        <v>873</v>
      </c>
      <c r="H80" s="7" t="s">
        <v>872</v>
      </c>
      <c r="I80" s="7" t="s">
        <v>871</v>
      </c>
      <c r="J80" s="63">
        <v>0</v>
      </c>
      <c r="K80" s="34" t="s">
        <v>870</v>
      </c>
      <c r="L80" s="63">
        <v>0</v>
      </c>
      <c r="M80" s="37"/>
      <c r="N80" s="63">
        <v>0</v>
      </c>
      <c r="O80" s="37"/>
      <c r="P80" s="63">
        <v>0</v>
      </c>
      <c r="Q80" s="37"/>
      <c r="R80" s="63">
        <v>0</v>
      </c>
      <c r="S80" s="41"/>
      <c r="T80" s="63"/>
      <c r="U80" s="25"/>
      <c r="V80" s="25"/>
      <c r="W80" s="25"/>
      <c r="X80" s="63"/>
      <c r="Y80" s="37"/>
    </row>
    <row r="81" spans="1:25" s="53" customFormat="1" ht="123" customHeight="1" x14ac:dyDescent="0.25">
      <c r="A81" s="19"/>
      <c r="B81" s="19"/>
      <c r="C81" s="20" t="s">
        <v>869</v>
      </c>
      <c r="D81" s="57"/>
      <c r="E81" s="57"/>
      <c r="F81" s="57" t="s">
        <v>868</v>
      </c>
      <c r="G81" s="57"/>
      <c r="H81" s="19"/>
      <c r="I81" s="19"/>
      <c r="J81" s="55">
        <f>AVERAGE(J82,J83,J87:J89)</f>
        <v>63.333333333333336</v>
      </c>
      <c r="K81" s="17"/>
      <c r="L81" s="55">
        <f>AVERAGE(L82,L83,L87:L89)</f>
        <v>63.333333333333336</v>
      </c>
      <c r="M81" s="54"/>
      <c r="N81" s="55">
        <f>AVERAGE(N82,N83,N87:N89)</f>
        <v>63.333333333333336</v>
      </c>
      <c r="O81" s="54"/>
      <c r="P81" s="55">
        <f>AVERAGE(P82,P83,P87:P89)</f>
        <v>63.333333333333336</v>
      </c>
      <c r="Q81" s="54"/>
      <c r="R81" s="55">
        <f>AVERAGE(R82,R83,R87:R89)</f>
        <v>63.333333333333336</v>
      </c>
      <c r="S81" s="54"/>
      <c r="T81" s="55"/>
      <c r="U81" s="54"/>
      <c r="V81" s="17"/>
      <c r="W81" s="17"/>
      <c r="X81" s="55"/>
      <c r="Y81" s="54"/>
    </row>
    <row r="82" spans="1:25" ht="195" x14ac:dyDescent="0.25">
      <c r="A82" s="4">
        <v>50</v>
      </c>
      <c r="B82" s="4"/>
      <c r="C82" s="4"/>
      <c r="D82" s="8" t="s">
        <v>867</v>
      </c>
      <c r="E82" s="8"/>
      <c r="F82" s="7" t="s">
        <v>866</v>
      </c>
      <c r="G82" s="7" t="s">
        <v>47</v>
      </c>
      <c r="H82" s="7" t="s">
        <v>865</v>
      </c>
      <c r="I82" s="7" t="s">
        <v>864</v>
      </c>
      <c r="J82" s="63">
        <v>50</v>
      </c>
      <c r="K82" s="34" t="s">
        <v>863</v>
      </c>
      <c r="L82" s="63">
        <v>50</v>
      </c>
      <c r="M82" s="37"/>
      <c r="N82" s="63">
        <v>50</v>
      </c>
      <c r="O82" s="37"/>
      <c r="P82" s="63">
        <v>50</v>
      </c>
      <c r="Q82" s="37"/>
      <c r="R82" s="63">
        <v>50</v>
      </c>
      <c r="S82" s="41"/>
      <c r="T82" s="63"/>
      <c r="U82" s="37"/>
      <c r="V82" s="25"/>
      <c r="W82" s="25"/>
      <c r="X82" s="63"/>
      <c r="Y82" s="37"/>
    </row>
    <row r="83" spans="1:25" s="64" customFormat="1" ht="86.25" x14ac:dyDescent="0.25">
      <c r="A83" s="15">
        <v>51</v>
      </c>
      <c r="B83" s="15"/>
      <c r="C83" s="15"/>
      <c r="D83" s="74" t="s">
        <v>862</v>
      </c>
      <c r="E83" s="74"/>
      <c r="F83" s="12" t="s">
        <v>862</v>
      </c>
      <c r="G83" s="12"/>
      <c r="H83" s="12"/>
      <c r="I83" s="12"/>
      <c r="J83" s="66">
        <f>AVERAGE(J84:J86)</f>
        <v>66.666666666666671</v>
      </c>
      <c r="K83" s="10"/>
      <c r="L83" s="66">
        <f>AVERAGE(L84:L86)</f>
        <v>66.666666666666671</v>
      </c>
      <c r="M83" s="65"/>
      <c r="N83" s="66">
        <f>AVERAGE(N84:N86)</f>
        <v>66.666666666666671</v>
      </c>
      <c r="O83" s="65"/>
      <c r="P83" s="66">
        <f>AVERAGE(P84:P86)</f>
        <v>66.666666666666671</v>
      </c>
      <c r="Q83" s="65"/>
      <c r="R83" s="66">
        <f>AVERAGE(R84:R86)</f>
        <v>66.666666666666671</v>
      </c>
      <c r="S83" s="65"/>
      <c r="T83" s="66"/>
      <c r="U83" s="65"/>
      <c r="V83" s="10"/>
      <c r="W83" s="10"/>
      <c r="X83" s="66"/>
      <c r="Y83" s="65"/>
    </row>
    <row r="84" spans="1:25" ht="270" x14ac:dyDescent="0.25">
      <c r="A84" s="4" t="s">
        <v>861</v>
      </c>
      <c r="B84" s="4"/>
      <c r="C84" s="4"/>
      <c r="D84" s="4"/>
      <c r="E84" s="8" t="s">
        <v>860</v>
      </c>
      <c r="F84" s="7" t="s">
        <v>859</v>
      </c>
      <c r="G84" s="7" t="s">
        <v>783</v>
      </c>
      <c r="H84" s="7" t="s">
        <v>794</v>
      </c>
      <c r="I84" s="7" t="s">
        <v>858</v>
      </c>
      <c r="J84" s="63">
        <v>50</v>
      </c>
      <c r="K84" s="25" t="s">
        <v>857</v>
      </c>
      <c r="L84" s="63">
        <v>50</v>
      </c>
      <c r="M84" s="37"/>
      <c r="N84" s="63">
        <v>50</v>
      </c>
      <c r="O84" s="37"/>
      <c r="P84" s="63">
        <v>50</v>
      </c>
      <c r="Q84" s="63"/>
      <c r="R84" s="63">
        <v>50</v>
      </c>
      <c r="S84" s="86" t="s">
        <v>856</v>
      </c>
      <c r="T84" s="63"/>
      <c r="U84" s="25"/>
      <c r="V84" s="25"/>
      <c r="W84" s="25"/>
      <c r="X84" s="63"/>
      <c r="Y84" s="37"/>
    </row>
    <row r="85" spans="1:25" ht="165" x14ac:dyDescent="0.25">
      <c r="A85" s="4" t="s">
        <v>855</v>
      </c>
      <c r="B85" s="4"/>
      <c r="C85" s="4"/>
      <c r="D85" s="4"/>
      <c r="E85" s="8" t="s">
        <v>854</v>
      </c>
      <c r="F85" s="7" t="s">
        <v>853</v>
      </c>
      <c r="G85" s="7" t="s">
        <v>783</v>
      </c>
      <c r="H85" s="7" t="s">
        <v>852</v>
      </c>
      <c r="I85" s="7" t="s">
        <v>851</v>
      </c>
      <c r="J85" s="63">
        <v>100</v>
      </c>
      <c r="K85" s="34" t="s">
        <v>850</v>
      </c>
      <c r="L85" s="63">
        <v>100</v>
      </c>
      <c r="M85" s="37"/>
      <c r="N85" s="63">
        <v>100</v>
      </c>
      <c r="O85" s="37"/>
      <c r="P85" s="63">
        <v>100</v>
      </c>
      <c r="Q85" s="37"/>
      <c r="R85" s="63">
        <v>100</v>
      </c>
      <c r="S85" s="41"/>
      <c r="T85" s="63"/>
      <c r="U85" s="37"/>
      <c r="V85" s="25"/>
      <c r="W85" s="25"/>
      <c r="X85" s="63"/>
      <c r="Y85" s="37"/>
    </row>
    <row r="86" spans="1:25" ht="255" x14ac:dyDescent="0.25">
      <c r="A86" s="4" t="s">
        <v>849</v>
      </c>
      <c r="B86" s="4"/>
      <c r="C86" s="4"/>
      <c r="D86" s="4"/>
      <c r="E86" s="8" t="s">
        <v>848</v>
      </c>
      <c r="F86" s="7" t="s">
        <v>847</v>
      </c>
      <c r="G86" s="7" t="s">
        <v>802</v>
      </c>
      <c r="H86" s="7" t="s">
        <v>846</v>
      </c>
      <c r="I86" s="7" t="s">
        <v>845</v>
      </c>
      <c r="J86" s="63">
        <v>50</v>
      </c>
      <c r="K86" s="86" t="s">
        <v>844</v>
      </c>
      <c r="L86" s="63">
        <v>50</v>
      </c>
      <c r="M86" s="37"/>
      <c r="N86" s="63">
        <v>50</v>
      </c>
      <c r="O86" s="37"/>
      <c r="P86" s="63">
        <v>50</v>
      </c>
      <c r="Q86" s="37"/>
      <c r="R86" s="63">
        <v>50</v>
      </c>
      <c r="S86" s="41"/>
      <c r="T86" s="63"/>
      <c r="U86" s="37"/>
      <c r="V86" s="25"/>
      <c r="W86" s="25"/>
      <c r="X86" s="63"/>
      <c r="Y86" s="37"/>
    </row>
    <row r="87" spans="1:25" ht="90" x14ac:dyDescent="0.25">
      <c r="A87" s="4">
        <v>52</v>
      </c>
      <c r="B87" s="4"/>
      <c r="C87" s="4"/>
      <c r="D87" s="8" t="s">
        <v>843</v>
      </c>
      <c r="E87" s="8"/>
      <c r="F87" s="7" t="s">
        <v>842</v>
      </c>
      <c r="G87" s="7" t="s">
        <v>841</v>
      </c>
      <c r="H87" s="7" t="s">
        <v>840</v>
      </c>
      <c r="I87" s="7" t="s">
        <v>839</v>
      </c>
      <c r="J87" s="63">
        <v>100</v>
      </c>
      <c r="K87" s="34" t="s">
        <v>838</v>
      </c>
      <c r="L87" s="63">
        <v>100</v>
      </c>
      <c r="M87" s="37"/>
      <c r="N87" s="63">
        <v>100</v>
      </c>
      <c r="O87" s="37"/>
      <c r="P87" s="63">
        <v>100</v>
      </c>
      <c r="Q87" s="37"/>
      <c r="R87" s="63">
        <v>100</v>
      </c>
      <c r="S87" s="41"/>
      <c r="T87" s="63"/>
      <c r="U87" s="25"/>
      <c r="V87" s="25"/>
      <c r="W87" s="25"/>
      <c r="X87" s="63"/>
      <c r="Y87" s="37"/>
    </row>
    <row r="88" spans="1:25" ht="285" x14ac:dyDescent="0.25">
      <c r="A88" s="4">
        <v>53</v>
      </c>
      <c r="B88" s="4"/>
      <c r="C88" s="4"/>
      <c r="D88" s="8" t="s">
        <v>837</v>
      </c>
      <c r="E88" s="8"/>
      <c r="F88" s="7" t="s">
        <v>836</v>
      </c>
      <c r="G88" s="7" t="s">
        <v>783</v>
      </c>
      <c r="H88" s="7" t="s">
        <v>794</v>
      </c>
      <c r="I88" s="7" t="s">
        <v>835</v>
      </c>
      <c r="J88" s="63">
        <v>50</v>
      </c>
      <c r="K88" s="34" t="s">
        <v>834</v>
      </c>
      <c r="L88" s="63">
        <v>50</v>
      </c>
      <c r="M88" s="37"/>
      <c r="N88" s="63">
        <v>50</v>
      </c>
      <c r="O88" s="37"/>
      <c r="P88" s="63">
        <v>50</v>
      </c>
      <c r="Q88" s="37"/>
      <c r="R88" s="63">
        <v>50</v>
      </c>
      <c r="S88" s="41"/>
      <c r="T88" s="63"/>
      <c r="U88" s="25"/>
      <c r="V88" s="25"/>
      <c r="W88" s="25"/>
      <c r="X88" s="63"/>
      <c r="Y88" s="37"/>
    </row>
    <row r="89" spans="1:25" ht="195" x14ac:dyDescent="0.25">
      <c r="A89" s="4">
        <v>54</v>
      </c>
      <c r="B89" s="4"/>
      <c r="C89" s="4"/>
      <c r="D89" s="8" t="s">
        <v>833</v>
      </c>
      <c r="E89" s="8"/>
      <c r="F89" s="7" t="s">
        <v>832</v>
      </c>
      <c r="G89" s="7" t="s">
        <v>772</v>
      </c>
      <c r="H89" s="7" t="s">
        <v>771</v>
      </c>
      <c r="I89" s="7" t="s">
        <v>770</v>
      </c>
      <c r="J89" s="63">
        <v>50</v>
      </c>
      <c r="K89" s="34" t="s">
        <v>831</v>
      </c>
      <c r="L89" s="63">
        <v>50</v>
      </c>
      <c r="M89" s="37"/>
      <c r="N89" s="63">
        <v>50</v>
      </c>
      <c r="O89" s="37"/>
      <c r="P89" s="63">
        <v>50</v>
      </c>
      <c r="Q89" s="37"/>
      <c r="R89" s="63">
        <v>50</v>
      </c>
      <c r="S89" s="41"/>
      <c r="T89" s="63"/>
      <c r="U89" s="25"/>
      <c r="V89" s="25"/>
      <c r="W89" s="25"/>
      <c r="X89" s="63"/>
      <c r="Y89" s="37"/>
    </row>
    <row r="90" spans="1:25" s="53" customFormat="1" ht="199.5" customHeight="1" x14ac:dyDescent="0.25">
      <c r="A90" s="19"/>
      <c r="B90" s="19"/>
      <c r="C90" s="20" t="s">
        <v>830</v>
      </c>
      <c r="D90" s="19"/>
      <c r="E90" s="59"/>
      <c r="F90" s="58" t="s">
        <v>829</v>
      </c>
      <c r="G90" s="57"/>
      <c r="H90" s="57"/>
      <c r="I90" s="57"/>
      <c r="J90" s="55">
        <f>AVERAGE(J91,J94,J97,J98,J99)</f>
        <v>0</v>
      </c>
      <c r="K90" s="54"/>
      <c r="L90" s="55">
        <f>AVERAGE(L91,L94,L97,L98,L99)</f>
        <v>0</v>
      </c>
      <c r="M90" s="54"/>
      <c r="N90" s="55">
        <f>AVERAGE(N91,N94,N97,N98,N99)</f>
        <v>0</v>
      </c>
      <c r="O90" s="54"/>
      <c r="P90" s="55">
        <f>AVERAGE(P91,P94,P97,P98,P99)</f>
        <v>0</v>
      </c>
      <c r="Q90" s="54"/>
      <c r="R90" s="55">
        <f>AVERAGE(R91,R94,R97,R98,R99)</f>
        <v>0</v>
      </c>
      <c r="S90" s="54"/>
      <c r="T90" s="55"/>
      <c r="U90" s="54"/>
      <c r="V90" s="17"/>
      <c r="W90" s="17"/>
      <c r="X90" s="55"/>
      <c r="Y90" s="54"/>
    </row>
    <row r="91" spans="1:25" s="64" customFormat="1" ht="199.5" customHeight="1" x14ac:dyDescent="0.25">
      <c r="A91" s="15">
        <v>55</v>
      </c>
      <c r="B91" s="15"/>
      <c r="C91" s="14"/>
      <c r="D91" s="68" t="s">
        <v>828</v>
      </c>
      <c r="E91" s="68"/>
      <c r="F91" s="21" t="s">
        <v>828</v>
      </c>
      <c r="G91" s="12"/>
      <c r="H91" s="12"/>
      <c r="I91" s="12"/>
      <c r="J91" s="66">
        <f>AVERAGE(J92,J93)</f>
        <v>0</v>
      </c>
      <c r="K91" s="65"/>
      <c r="L91" s="66">
        <f>AVERAGE(L92,L93)</f>
        <v>0</v>
      </c>
      <c r="M91" s="65"/>
      <c r="N91" s="66">
        <f>AVERAGE(N92,N93)</f>
        <v>0</v>
      </c>
      <c r="O91" s="65"/>
      <c r="P91" s="66">
        <f>AVERAGE(P92,P93)</f>
        <v>0</v>
      </c>
      <c r="Q91" s="65"/>
      <c r="R91" s="66">
        <f>AVERAGE(R92,R93)</f>
        <v>0</v>
      </c>
      <c r="S91" s="65"/>
      <c r="T91" s="66"/>
      <c r="U91" s="65"/>
      <c r="V91" s="10"/>
      <c r="W91" s="10"/>
      <c r="X91" s="66"/>
      <c r="Y91" s="65"/>
    </row>
    <row r="92" spans="1:25" ht="90" x14ac:dyDescent="0.25">
      <c r="A92" s="4" t="s">
        <v>827</v>
      </c>
      <c r="B92" s="4"/>
      <c r="C92" s="4"/>
      <c r="D92" s="4"/>
      <c r="E92" s="8" t="s">
        <v>826</v>
      </c>
      <c r="F92" s="7" t="s">
        <v>825</v>
      </c>
      <c r="G92" s="7" t="s">
        <v>815</v>
      </c>
      <c r="H92" s="7" t="s">
        <v>824</v>
      </c>
      <c r="I92" s="7" t="s">
        <v>823</v>
      </c>
      <c r="J92" s="71">
        <v>0</v>
      </c>
      <c r="K92" s="69"/>
      <c r="L92" s="71">
        <v>0</v>
      </c>
      <c r="M92" s="33"/>
      <c r="N92" s="71">
        <v>0</v>
      </c>
      <c r="O92" s="33"/>
      <c r="P92" s="71">
        <v>0</v>
      </c>
      <c r="Q92" s="33"/>
      <c r="R92" s="71">
        <v>0</v>
      </c>
      <c r="S92" s="69"/>
      <c r="T92" s="71"/>
      <c r="U92" s="69"/>
      <c r="V92" s="69"/>
      <c r="W92" s="69"/>
      <c r="X92" s="71"/>
      <c r="Y92" s="33"/>
    </row>
    <row r="93" spans="1:25" ht="150" x14ac:dyDescent="0.25">
      <c r="A93" s="4" t="s">
        <v>822</v>
      </c>
      <c r="B93" s="4"/>
      <c r="C93" s="4"/>
      <c r="D93" s="4"/>
      <c r="E93" s="8" t="s">
        <v>821</v>
      </c>
      <c r="F93" s="7" t="s">
        <v>820</v>
      </c>
      <c r="G93" s="7" t="s">
        <v>802</v>
      </c>
      <c r="H93" s="7" t="s">
        <v>794</v>
      </c>
      <c r="I93" s="7" t="s">
        <v>809</v>
      </c>
      <c r="J93" s="60"/>
      <c r="K93" s="5"/>
      <c r="L93" s="60"/>
      <c r="M93" s="29"/>
      <c r="N93" s="60"/>
      <c r="O93" s="29"/>
      <c r="P93" s="60"/>
      <c r="Q93" s="29"/>
      <c r="R93" s="60"/>
      <c r="S93" s="5"/>
      <c r="T93" s="60"/>
      <c r="U93" s="5"/>
      <c r="V93" s="5"/>
      <c r="W93" s="5"/>
      <c r="X93" s="60"/>
      <c r="Y93" s="29"/>
    </row>
    <row r="94" spans="1:25" s="64" customFormat="1" ht="51.75" x14ac:dyDescent="0.25">
      <c r="A94" s="15">
        <v>56</v>
      </c>
      <c r="B94" s="15"/>
      <c r="C94" s="15"/>
      <c r="D94" s="74" t="s">
        <v>819</v>
      </c>
      <c r="E94" s="74"/>
      <c r="F94" s="12" t="s">
        <v>819</v>
      </c>
      <c r="G94" s="12"/>
      <c r="H94" s="12"/>
      <c r="I94" s="12"/>
      <c r="J94" s="66">
        <f>AVERAGE(J95,J96)</f>
        <v>0</v>
      </c>
      <c r="K94" s="10"/>
      <c r="L94" s="66">
        <f>AVERAGE(L95,L96)</f>
        <v>0</v>
      </c>
      <c r="M94" s="65"/>
      <c r="N94" s="66">
        <f>AVERAGE(N95,N96)</f>
        <v>0</v>
      </c>
      <c r="O94" s="65"/>
      <c r="P94" s="66">
        <f>AVERAGE(P95,P96)</f>
        <v>0</v>
      </c>
      <c r="Q94" s="65"/>
      <c r="R94" s="66">
        <f>AVERAGE(R95,R96)</f>
        <v>0</v>
      </c>
      <c r="S94" s="10"/>
      <c r="T94" s="66"/>
      <c r="U94" s="10"/>
      <c r="V94" s="10"/>
      <c r="W94" s="10"/>
      <c r="X94" s="66"/>
      <c r="Y94" s="65"/>
    </row>
    <row r="95" spans="1:25" ht="75" x14ac:dyDescent="0.25">
      <c r="A95" s="4" t="s">
        <v>818</v>
      </c>
      <c r="B95" s="4"/>
      <c r="C95" s="4"/>
      <c r="D95" s="4"/>
      <c r="E95" s="8" t="s">
        <v>817</v>
      </c>
      <c r="F95" s="7" t="s">
        <v>816</v>
      </c>
      <c r="G95" s="7" t="s">
        <v>815</v>
      </c>
      <c r="H95" s="7" t="s">
        <v>814</v>
      </c>
      <c r="I95" s="7" t="s">
        <v>813</v>
      </c>
      <c r="J95" s="60">
        <v>0</v>
      </c>
      <c r="K95" s="5"/>
      <c r="L95" s="60">
        <v>0</v>
      </c>
      <c r="M95" s="29"/>
      <c r="N95" s="60">
        <v>0</v>
      </c>
      <c r="O95" s="29"/>
      <c r="P95" s="60">
        <v>0</v>
      </c>
      <c r="Q95" s="29"/>
      <c r="R95" s="60">
        <v>0</v>
      </c>
      <c r="S95" s="29"/>
      <c r="T95" s="60"/>
      <c r="U95" s="29"/>
      <c r="V95" s="5"/>
      <c r="W95" s="5"/>
      <c r="X95" s="60"/>
      <c r="Y95" s="29"/>
    </row>
    <row r="96" spans="1:25" ht="135" x14ac:dyDescent="0.25">
      <c r="A96" s="4" t="s">
        <v>812</v>
      </c>
      <c r="B96" s="4"/>
      <c r="C96" s="4"/>
      <c r="D96" s="4"/>
      <c r="E96" s="8" t="s">
        <v>811</v>
      </c>
      <c r="F96" s="7" t="s">
        <v>810</v>
      </c>
      <c r="G96" s="7" t="s">
        <v>802</v>
      </c>
      <c r="H96" s="7" t="s">
        <v>794</v>
      </c>
      <c r="I96" s="7" t="s">
        <v>809</v>
      </c>
      <c r="J96" s="60"/>
      <c r="K96" s="5"/>
      <c r="L96" s="60"/>
      <c r="M96" s="29"/>
      <c r="N96" s="60"/>
      <c r="O96" s="29"/>
      <c r="P96" s="60"/>
      <c r="Q96" s="29"/>
      <c r="R96" s="60"/>
      <c r="S96" s="5"/>
      <c r="T96" s="60"/>
      <c r="U96" s="5"/>
      <c r="V96" s="5"/>
      <c r="W96" s="5"/>
      <c r="X96" s="60"/>
      <c r="Y96" s="29"/>
    </row>
    <row r="97" spans="1:25" ht="150" x14ac:dyDescent="0.25">
      <c r="A97" s="4">
        <v>57</v>
      </c>
      <c r="B97" s="4"/>
      <c r="C97" s="4"/>
      <c r="D97" s="8" t="s">
        <v>808</v>
      </c>
      <c r="E97" s="8"/>
      <c r="F97" s="7" t="s">
        <v>807</v>
      </c>
      <c r="G97" s="7" t="s">
        <v>783</v>
      </c>
      <c r="H97" s="7" t="s">
        <v>794</v>
      </c>
      <c r="I97" s="7" t="s">
        <v>806</v>
      </c>
      <c r="J97" s="60">
        <v>0</v>
      </c>
      <c r="K97" s="34" t="s">
        <v>805</v>
      </c>
      <c r="L97" s="60">
        <v>0</v>
      </c>
      <c r="M97" s="29"/>
      <c r="N97" s="60">
        <v>0</v>
      </c>
      <c r="O97" s="29"/>
      <c r="P97" s="60">
        <v>0</v>
      </c>
      <c r="Q97" s="29"/>
      <c r="R97" s="60">
        <v>0</v>
      </c>
      <c r="S97" s="41"/>
      <c r="T97" s="60"/>
      <c r="U97" s="5"/>
      <c r="V97" s="5"/>
      <c r="W97" s="5"/>
      <c r="X97" s="60"/>
      <c r="Y97" s="29"/>
    </row>
    <row r="98" spans="1:25" ht="210" x14ac:dyDescent="0.25">
      <c r="A98" s="4">
        <v>58</v>
      </c>
      <c r="B98" s="4"/>
      <c r="C98" s="4"/>
      <c r="D98" s="8" t="s">
        <v>804</v>
      </c>
      <c r="E98" s="8"/>
      <c r="F98" s="7" t="s">
        <v>803</v>
      </c>
      <c r="G98" s="7" t="s">
        <v>802</v>
      </c>
      <c r="H98" s="7" t="s">
        <v>794</v>
      </c>
      <c r="I98" s="7" t="s">
        <v>801</v>
      </c>
      <c r="J98" s="60">
        <v>0</v>
      </c>
      <c r="K98" s="5"/>
      <c r="L98" s="60">
        <v>0</v>
      </c>
      <c r="M98" s="29"/>
      <c r="N98" s="60">
        <v>0</v>
      </c>
      <c r="O98" s="29"/>
      <c r="P98" s="60">
        <v>0</v>
      </c>
      <c r="Q98" s="29"/>
      <c r="R98" s="60">
        <v>0</v>
      </c>
      <c r="S98" s="29"/>
      <c r="T98" s="60"/>
      <c r="U98" s="29"/>
      <c r="V98" s="5"/>
      <c r="W98" s="5"/>
      <c r="X98" s="60"/>
      <c r="Y98" s="29"/>
    </row>
    <row r="99" spans="1:25" ht="105" x14ac:dyDescent="0.25">
      <c r="A99" s="4">
        <v>59</v>
      </c>
      <c r="B99" s="4"/>
      <c r="C99" s="4"/>
      <c r="D99" s="8" t="s">
        <v>800</v>
      </c>
      <c r="E99" s="8"/>
      <c r="F99" s="7" t="s">
        <v>799</v>
      </c>
      <c r="G99" s="7" t="s">
        <v>783</v>
      </c>
      <c r="H99" s="7" t="s">
        <v>794</v>
      </c>
      <c r="I99" s="7" t="s">
        <v>781</v>
      </c>
      <c r="J99" s="63">
        <v>0</v>
      </c>
      <c r="K99" s="25"/>
      <c r="L99" s="63">
        <v>0</v>
      </c>
      <c r="M99" s="37"/>
      <c r="N99" s="63">
        <v>0</v>
      </c>
      <c r="O99" s="37"/>
      <c r="P99" s="63">
        <v>0</v>
      </c>
      <c r="Q99" s="37"/>
      <c r="R99" s="63">
        <v>0</v>
      </c>
      <c r="S99" s="37"/>
      <c r="T99" s="63"/>
      <c r="U99" s="37"/>
      <c r="V99" s="25"/>
      <c r="W99" s="25"/>
      <c r="X99" s="63"/>
      <c r="Y99" s="37"/>
    </row>
    <row r="100" spans="1:25" s="53" customFormat="1" ht="88.5" customHeight="1" x14ac:dyDescent="0.25">
      <c r="A100" s="19"/>
      <c r="B100" s="19"/>
      <c r="C100" s="20" t="s">
        <v>798</v>
      </c>
      <c r="D100" s="19"/>
      <c r="E100" s="59"/>
      <c r="F100" s="58" t="s">
        <v>797</v>
      </c>
      <c r="G100" s="57"/>
      <c r="H100" s="57"/>
      <c r="I100" s="57"/>
      <c r="J100" s="55">
        <f>AVERAGE(J101:J105)</f>
        <v>10</v>
      </c>
      <c r="K100" s="17"/>
      <c r="L100" s="55">
        <f>AVERAGE(L101:L105)</f>
        <v>10</v>
      </c>
      <c r="M100" s="54"/>
      <c r="N100" s="55">
        <f>AVERAGE(N101:N105)</f>
        <v>10</v>
      </c>
      <c r="O100" s="54"/>
      <c r="P100" s="55">
        <f>AVERAGE(P101:P105)</f>
        <v>10</v>
      </c>
      <c r="Q100" s="54"/>
      <c r="R100" s="55">
        <f>AVERAGE(R101:R105)</f>
        <v>10</v>
      </c>
      <c r="S100" s="54"/>
      <c r="T100" s="55"/>
      <c r="U100" s="54"/>
      <c r="V100" s="17" t="e">
        <f>AVERAGE(V101:V105)</f>
        <v>#DIV/0!</v>
      </c>
      <c r="W100" s="17"/>
      <c r="X100" s="55"/>
      <c r="Y100" s="54"/>
    </row>
    <row r="101" spans="1:25" ht="135" x14ac:dyDescent="0.25">
      <c r="A101" s="4">
        <v>60</v>
      </c>
      <c r="B101" s="4"/>
      <c r="C101" s="4"/>
      <c r="D101" s="8" t="s">
        <v>796</v>
      </c>
      <c r="E101" s="8"/>
      <c r="F101" s="7" t="s">
        <v>795</v>
      </c>
      <c r="G101" s="7" t="s">
        <v>783</v>
      </c>
      <c r="H101" s="7" t="s">
        <v>794</v>
      </c>
      <c r="I101" s="7" t="s">
        <v>793</v>
      </c>
      <c r="J101" s="60">
        <v>50</v>
      </c>
      <c r="K101" s="34" t="s">
        <v>792</v>
      </c>
      <c r="L101" s="60">
        <v>50</v>
      </c>
      <c r="M101" s="29"/>
      <c r="N101" s="60">
        <v>50</v>
      </c>
      <c r="O101" s="29"/>
      <c r="P101" s="60">
        <v>50</v>
      </c>
      <c r="Q101" s="29"/>
      <c r="R101" s="60">
        <v>50</v>
      </c>
      <c r="S101" s="41"/>
      <c r="T101" s="60"/>
      <c r="U101" s="5"/>
      <c r="V101" s="5"/>
      <c r="W101" s="5"/>
      <c r="X101" s="60"/>
      <c r="Y101" s="29"/>
    </row>
    <row r="102" spans="1:25" ht="60" x14ac:dyDescent="0.25">
      <c r="A102" s="4">
        <v>61</v>
      </c>
      <c r="B102" s="4"/>
      <c r="C102" s="4"/>
      <c r="D102" s="8" t="s">
        <v>791</v>
      </c>
      <c r="E102" s="8"/>
      <c r="F102" s="7" t="s">
        <v>790</v>
      </c>
      <c r="G102" s="7" t="s">
        <v>789</v>
      </c>
      <c r="H102" s="7" t="s">
        <v>788</v>
      </c>
      <c r="I102" s="7" t="s">
        <v>787</v>
      </c>
      <c r="J102" s="60">
        <v>0</v>
      </c>
      <c r="K102" s="34" t="s">
        <v>786</v>
      </c>
      <c r="L102" s="60">
        <v>0</v>
      </c>
      <c r="M102" s="29"/>
      <c r="N102" s="60">
        <v>0</v>
      </c>
      <c r="O102" s="29"/>
      <c r="P102" s="60">
        <v>0</v>
      </c>
      <c r="Q102" s="60"/>
      <c r="R102" s="60">
        <v>0</v>
      </c>
      <c r="S102" s="41"/>
      <c r="T102" s="60"/>
      <c r="U102" s="5"/>
      <c r="V102" s="5"/>
      <c r="W102" s="5"/>
      <c r="X102" s="60"/>
      <c r="Y102" s="29"/>
    </row>
    <row r="103" spans="1:25" ht="135" x14ac:dyDescent="0.25">
      <c r="A103" s="4">
        <v>62</v>
      </c>
      <c r="B103" s="4"/>
      <c r="C103" s="4"/>
      <c r="D103" s="8" t="s">
        <v>785</v>
      </c>
      <c r="E103" s="8"/>
      <c r="F103" s="7" t="s">
        <v>784</v>
      </c>
      <c r="G103" s="7" t="s">
        <v>783</v>
      </c>
      <c r="H103" s="7" t="s">
        <v>782</v>
      </c>
      <c r="I103" s="7" t="s">
        <v>781</v>
      </c>
      <c r="J103" s="60">
        <v>0</v>
      </c>
      <c r="K103" s="5"/>
      <c r="L103" s="60">
        <v>0</v>
      </c>
      <c r="M103" s="29"/>
      <c r="N103" s="60">
        <v>0</v>
      </c>
      <c r="O103" s="29"/>
      <c r="P103" s="60">
        <v>0</v>
      </c>
      <c r="Q103" s="29"/>
      <c r="R103" s="60">
        <v>0</v>
      </c>
      <c r="S103" s="29"/>
      <c r="T103" s="60"/>
      <c r="U103" s="29"/>
      <c r="V103" s="5"/>
      <c r="W103" s="5"/>
      <c r="X103" s="60"/>
      <c r="Y103" s="29"/>
    </row>
    <row r="104" spans="1:25" ht="195" x14ac:dyDescent="0.25">
      <c r="A104" s="4">
        <v>63</v>
      </c>
      <c r="B104" s="4"/>
      <c r="C104" s="4"/>
      <c r="D104" s="8" t="s">
        <v>780</v>
      </c>
      <c r="E104" s="8"/>
      <c r="F104" s="7" t="s">
        <v>779</v>
      </c>
      <c r="G104" s="7" t="s">
        <v>778</v>
      </c>
      <c r="H104" s="7" t="s">
        <v>777</v>
      </c>
      <c r="I104" s="7" t="s">
        <v>776</v>
      </c>
      <c r="J104" s="60">
        <v>0</v>
      </c>
      <c r="K104" s="34" t="s">
        <v>775</v>
      </c>
      <c r="L104" s="60">
        <v>0</v>
      </c>
      <c r="M104" s="29"/>
      <c r="N104" s="60">
        <v>0</v>
      </c>
      <c r="O104" s="29"/>
      <c r="P104" s="60">
        <v>0</v>
      </c>
      <c r="Q104" s="60"/>
      <c r="R104" s="60">
        <v>0</v>
      </c>
      <c r="S104" s="41"/>
      <c r="T104" s="60"/>
      <c r="U104" s="29"/>
      <c r="V104" s="5"/>
      <c r="W104" s="5"/>
      <c r="X104" s="60"/>
      <c r="Y104" s="29"/>
    </row>
    <row r="105" spans="1:25" ht="165" x14ac:dyDescent="0.25">
      <c r="A105" s="4">
        <v>64</v>
      </c>
      <c r="B105" s="4"/>
      <c r="C105" s="4"/>
      <c r="D105" s="8" t="s">
        <v>774</v>
      </c>
      <c r="E105" s="8"/>
      <c r="F105" s="7" t="s">
        <v>773</v>
      </c>
      <c r="G105" s="7" t="s">
        <v>772</v>
      </c>
      <c r="H105" s="7" t="s">
        <v>771</v>
      </c>
      <c r="I105" s="7" t="s">
        <v>770</v>
      </c>
      <c r="J105" s="60">
        <v>0</v>
      </c>
      <c r="K105" s="34" t="s">
        <v>769</v>
      </c>
      <c r="L105" s="60">
        <v>0</v>
      </c>
      <c r="M105" s="29"/>
      <c r="N105" s="60">
        <v>0</v>
      </c>
      <c r="O105" s="29"/>
      <c r="P105" s="60">
        <v>0</v>
      </c>
      <c r="Q105" s="29"/>
      <c r="R105" s="60">
        <v>0</v>
      </c>
      <c r="S105" s="41"/>
      <c r="T105" s="60"/>
      <c r="U105" s="5"/>
      <c r="V105" s="5"/>
      <c r="W105" s="5"/>
      <c r="X105" s="60"/>
      <c r="Y105" s="29"/>
    </row>
    <row r="106" spans="1:25" s="53" customFormat="1" ht="130.5" customHeight="1" x14ac:dyDescent="0.25">
      <c r="A106" s="19"/>
      <c r="B106" s="20" t="s">
        <v>768</v>
      </c>
      <c r="C106" s="19"/>
      <c r="D106" s="19"/>
      <c r="E106" s="19"/>
      <c r="F106" s="57" t="s">
        <v>767</v>
      </c>
      <c r="G106" s="85"/>
      <c r="H106" s="85"/>
      <c r="I106" s="19"/>
      <c r="J106" s="55">
        <f>AVERAGE(J107,J112,J115,J140)</f>
        <v>0</v>
      </c>
      <c r="K106" s="54"/>
      <c r="L106" s="55">
        <f>AVERAGE(L107,L112,L115,L140)</f>
        <v>0</v>
      </c>
      <c r="M106" s="54"/>
      <c r="N106" s="55">
        <f>AVERAGE(N107,N112,N115,N140)</f>
        <v>0</v>
      </c>
      <c r="O106" s="54"/>
      <c r="P106" s="55">
        <f>AVERAGE(P107,P112,P115,P140)</f>
        <v>0</v>
      </c>
      <c r="Q106" s="54"/>
      <c r="R106" s="55">
        <f>AVERAGE(R107,R112,R115,R140)</f>
        <v>0</v>
      </c>
      <c r="S106" s="54"/>
      <c r="T106" s="55"/>
      <c r="U106" s="54"/>
      <c r="V106" s="18" t="e">
        <f>AVERAGE(V107,V112,V115,V140)</f>
        <v>#DIV/0!</v>
      </c>
      <c r="W106" s="17"/>
      <c r="X106" s="55"/>
      <c r="Y106" s="54"/>
    </row>
    <row r="107" spans="1:25" s="53" customFormat="1" ht="144.75" customHeight="1" x14ac:dyDescent="0.25">
      <c r="A107" s="19"/>
      <c r="B107" s="19"/>
      <c r="C107" s="20" t="s">
        <v>766</v>
      </c>
      <c r="D107" s="19"/>
      <c r="E107" s="19"/>
      <c r="F107" s="19" t="s">
        <v>765</v>
      </c>
      <c r="G107" s="19"/>
      <c r="H107" s="19"/>
      <c r="I107" s="19"/>
      <c r="J107" s="55">
        <f>AVERAGE(J108:J111)</f>
        <v>0</v>
      </c>
      <c r="K107" s="54"/>
      <c r="L107" s="55">
        <f>AVERAGE(L108:L111)</f>
        <v>0</v>
      </c>
      <c r="M107" s="54"/>
      <c r="N107" s="55">
        <f>AVERAGE(N108:N111)</f>
        <v>0</v>
      </c>
      <c r="O107" s="54"/>
      <c r="P107" s="55">
        <f>AVERAGE(P108:P111)</f>
        <v>0</v>
      </c>
      <c r="Q107" s="54"/>
      <c r="R107" s="55">
        <f>AVERAGE(R108:R111)</f>
        <v>0</v>
      </c>
      <c r="S107" s="54"/>
      <c r="T107" s="55"/>
      <c r="U107" s="54"/>
      <c r="V107" s="18" t="e">
        <f>AVERAGE(V108:V111)</f>
        <v>#DIV/0!</v>
      </c>
      <c r="W107" s="17"/>
      <c r="X107" s="55"/>
      <c r="Y107" s="54"/>
    </row>
    <row r="108" spans="1:25" ht="45" x14ac:dyDescent="0.25">
      <c r="A108" s="4">
        <v>65</v>
      </c>
      <c r="B108" s="4"/>
      <c r="C108" s="4"/>
      <c r="D108" s="8" t="s">
        <v>764</v>
      </c>
      <c r="E108" s="8"/>
      <c r="F108" s="7" t="s">
        <v>764</v>
      </c>
      <c r="G108" s="7" t="s">
        <v>763</v>
      </c>
      <c r="H108" s="7" t="s">
        <v>762</v>
      </c>
      <c r="I108" s="7" t="s">
        <v>740</v>
      </c>
      <c r="J108" s="63">
        <v>0</v>
      </c>
      <c r="K108" s="32" t="s">
        <v>761</v>
      </c>
      <c r="L108" s="63">
        <v>0</v>
      </c>
      <c r="M108" s="37"/>
      <c r="N108" s="63">
        <v>0</v>
      </c>
      <c r="O108" s="37"/>
      <c r="P108" s="63">
        <v>0</v>
      </c>
      <c r="Q108" s="37"/>
      <c r="R108" s="63">
        <v>0</v>
      </c>
      <c r="S108" s="41"/>
      <c r="T108" s="63"/>
      <c r="U108" s="37"/>
      <c r="V108" s="25"/>
      <c r="W108" s="25"/>
      <c r="X108" s="63"/>
      <c r="Y108" s="37"/>
    </row>
    <row r="109" spans="1:25" ht="120" x14ac:dyDescent="0.25">
      <c r="A109" s="4">
        <v>66</v>
      </c>
      <c r="B109" s="4"/>
      <c r="C109" s="4"/>
      <c r="D109" s="8" t="s">
        <v>760</v>
      </c>
      <c r="E109" s="8"/>
      <c r="F109" s="7" t="s">
        <v>759</v>
      </c>
      <c r="G109" s="7" t="s">
        <v>755</v>
      </c>
      <c r="H109" s="7" t="s">
        <v>758</v>
      </c>
      <c r="I109" s="7" t="s">
        <v>740</v>
      </c>
      <c r="J109" s="63"/>
      <c r="K109" s="25"/>
      <c r="L109" s="63"/>
      <c r="M109" s="37"/>
      <c r="N109" s="63"/>
      <c r="O109" s="37"/>
      <c r="P109" s="63"/>
      <c r="Q109" s="37"/>
      <c r="R109" s="63"/>
      <c r="S109" s="37"/>
      <c r="T109" s="63"/>
      <c r="U109" s="37"/>
      <c r="V109" s="25"/>
      <c r="W109" s="25"/>
      <c r="X109" s="63"/>
      <c r="Y109" s="37"/>
    </row>
    <row r="110" spans="1:25" ht="120" x14ac:dyDescent="0.25">
      <c r="A110" s="4">
        <v>67</v>
      </c>
      <c r="B110" s="4"/>
      <c r="C110" s="4"/>
      <c r="D110" s="8" t="s">
        <v>757</v>
      </c>
      <c r="E110" s="8"/>
      <c r="F110" s="7" t="s">
        <v>756</v>
      </c>
      <c r="G110" s="7" t="s">
        <v>755</v>
      </c>
      <c r="H110" s="7" t="s">
        <v>754</v>
      </c>
      <c r="I110" s="7" t="s">
        <v>740</v>
      </c>
      <c r="J110" s="63">
        <v>0</v>
      </c>
      <c r="K110" s="32" t="s">
        <v>753</v>
      </c>
      <c r="L110" s="63">
        <v>0</v>
      </c>
      <c r="M110" s="37"/>
      <c r="N110" s="63">
        <v>0</v>
      </c>
      <c r="O110" s="37"/>
      <c r="P110" s="63">
        <v>0</v>
      </c>
      <c r="Q110" s="37"/>
      <c r="R110" s="63">
        <v>0</v>
      </c>
      <c r="S110" s="41"/>
      <c r="T110" s="63"/>
      <c r="U110" s="25"/>
      <c r="V110" s="25"/>
      <c r="W110" s="25"/>
      <c r="X110" s="63"/>
      <c r="Y110" s="37"/>
    </row>
    <row r="111" spans="1:25" ht="45" x14ac:dyDescent="0.25">
      <c r="A111" s="4">
        <v>68</v>
      </c>
      <c r="B111" s="4"/>
      <c r="C111" s="4"/>
      <c r="D111" s="8" t="s">
        <v>752</v>
      </c>
      <c r="E111" s="8"/>
      <c r="F111" s="7" t="s">
        <v>751</v>
      </c>
      <c r="G111" s="7" t="s">
        <v>750</v>
      </c>
      <c r="H111" s="7" t="s">
        <v>749</v>
      </c>
      <c r="I111" s="7" t="s">
        <v>748</v>
      </c>
      <c r="J111" s="63">
        <v>0</v>
      </c>
      <c r="K111" s="32" t="s">
        <v>747</v>
      </c>
      <c r="L111" s="63">
        <v>0</v>
      </c>
      <c r="M111" s="37"/>
      <c r="N111" s="63">
        <v>0</v>
      </c>
      <c r="O111" s="37"/>
      <c r="P111" s="63">
        <v>0</v>
      </c>
      <c r="Q111" s="37"/>
      <c r="R111" s="63">
        <v>0</v>
      </c>
      <c r="S111" s="41"/>
      <c r="T111" s="63"/>
      <c r="U111" s="37"/>
      <c r="V111" s="25"/>
      <c r="W111" s="25"/>
      <c r="X111" s="63"/>
      <c r="Y111" s="37"/>
    </row>
    <row r="112" spans="1:25" s="53" customFormat="1" ht="91.5" customHeight="1" x14ac:dyDescent="0.25">
      <c r="A112" s="19"/>
      <c r="B112" s="19"/>
      <c r="C112" s="20" t="s">
        <v>746</v>
      </c>
      <c r="D112" s="19"/>
      <c r="E112" s="92"/>
      <c r="F112" s="91" t="s">
        <v>745</v>
      </c>
      <c r="G112" s="57"/>
      <c r="H112" s="57"/>
      <c r="I112" s="57"/>
      <c r="J112" s="18">
        <f>AVERAGE(J113,J114)</f>
        <v>0</v>
      </c>
      <c r="K112" s="17"/>
      <c r="L112" s="18">
        <f>AVERAGE(L113,L114)</f>
        <v>0</v>
      </c>
      <c r="M112" s="54"/>
      <c r="N112" s="18">
        <f>AVERAGE(N113,N114)</f>
        <v>0</v>
      </c>
      <c r="O112" s="54"/>
      <c r="P112" s="18">
        <f>AVERAGE(P113,P114)</f>
        <v>0</v>
      </c>
      <c r="Q112" s="54"/>
      <c r="R112" s="18">
        <f>AVERAGE(R113,R114)</f>
        <v>0</v>
      </c>
      <c r="S112" s="54"/>
      <c r="T112" s="18"/>
      <c r="U112" s="54"/>
      <c r="V112" s="90" t="e">
        <f>AVERAGE(V113,V114)</f>
        <v>#DIV/0!</v>
      </c>
      <c r="W112" s="17"/>
      <c r="X112" s="18"/>
      <c r="Y112" s="54"/>
    </row>
    <row r="113" spans="1:25" ht="120" x14ac:dyDescent="0.25">
      <c r="A113" s="4">
        <v>69</v>
      </c>
      <c r="B113" s="4"/>
      <c r="C113" s="4"/>
      <c r="D113" s="8" t="s">
        <v>744</v>
      </c>
      <c r="E113" s="8"/>
      <c r="F113" s="7" t="s">
        <v>743</v>
      </c>
      <c r="G113" s="7" t="s">
        <v>742</v>
      </c>
      <c r="H113" s="7" t="s">
        <v>741</v>
      </c>
      <c r="I113" s="7" t="s">
        <v>740</v>
      </c>
      <c r="J113" s="63">
        <v>0</v>
      </c>
      <c r="K113" s="32" t="s">
        <v>739</v>
      </c>
      <c r="L113" s="63">
        <v>0</v>
      </c>
      <c r="M113" s="37"/>
      <c r="N113" s="63">
        <v>0</v>
      </c>
      <c r="O113" s="37"/>
      <c r="P113" s="63">
        <v>0</v>
      </c>
      <c r="Q113" s="37"/>
      <c r="R113" s="63">
        <v>0</v>
      </c>
      <c r="S113" s="41"/>
      <c r="T113" s="63"/>
      <c r="U113" s="37"/>
      <c r="V113" s="25"/>
      <c r="W113" s="25"/>
      <c r="X113" s="63"/>
      <c r="Y113" s="37"/>
    </row>
    <row r="114" spans="1:25" ht="60" x14ac:dyDescent="0.25">
      <c r="A114" s="4">
        <v>70</v>
      </c>
      <c r="B114" s="4"/>
      <c r="C114" s="4"/>
      <c r="D114" s="8" t="s">
        <v>738</v>
      </c>
      <c r="E114" s="8"/>
      <c r="F114" s="7" t="s">
        <v>737</v>
      </c>
      <c r="G114" s="7" t="s">
        <v>736</v>
      </c>
      <c r="H114" s="7" t="s">
        <v>735</v>
      </c>
      <c r="I114" s="7" t="s">
        <v>734</v>
      </c>
      <c r="J114" s="63">
        <v>0</v>
      </c>
      <c r="K114" s="32" t="s">
        <v>733</v>
      </c>
      <c r="L114" s="63">
        <v>0</v>
      </c>
      <c r="M114" s="37"/>
      <c r="N114" s="63">
        <v>0</v>
      </c>
      <c r="O114" s="25"/>
      <c r="P114" s="63">
        <v>0</v>
      </c>
      <c r="Q114" s="37"/>
      <c r="R114" s="63">
        <v>0</v>
      </c>
      <c r="S114" s="41"/>
      <c r="T114" s="63"/>
      <c r="U114" s="37"/>
      <c r="V114" s="25"/>
      <c r="W114" s="25"/>
      <c r="X114" s="63"/>
      <c r="Y114" s="37"/>
    </row>
    <row r="115" spans="1:25" s="53" customFormat="1" ht="72" customHeight="1" x14ac:dyDescent="0.25">
      <c r="A115" s="19"/>
      <c r="B115" s="19"/>
      <c r="C115" s="20" t="s">
        <v>732</v>
      </c>
      <c r="D115" s="19"/>
      <c r="E115" s="59"/>
      <c r="F115" s="58" t="s">
        <v>731</v>
      </c>
      <c r="G115" s="57"/>
      <c r="H115" s="57"/>
      <c r="I115" s="57"/>
      <c r="J115" s="55">
        <f>AVERAGE(J116,J122,J128,J134)</f>
        <v>0</v>
      </c>
      <c r="K115" s="17"/>
      <c r="L115" s="55">
        <f>AVERAGE(L116,L122,L128,L134)</f>
        <v>0</v>
      </c>
      <c r="M115" s="54"/>
      <c r="N115" s="55">
        <f>AVERAGE(N116,N122,N128,N134)</f>
        <v>0</v>
      </c>
      <c r="O115" s="54"/>
      <c r="P115" s="55">
        <f>AVERAGE(P116,P122,P128,P134)</f>
        <v>0</v>
      </c>
      <c r="Q115" s="54"/>
      <c r="R115" s="55">
        <f>AVERAGE(R116,R122,R128,R134)</f>
        <v>0</v>
      </c>
      <c r="S115" s="54"/>
      <c r="T115" s="55"/>
      <c r="U115" s="54"/>
      <c r="V115" s="18" t="e">
        <f>AVERAGE(V116,V122,V128,V134)</f>
        <v>#DIV/0!</v>
      </c>
      <c r="W115" s="17"/>
      <c r="X115" s="55"/>
      <c r="Y115" s="54"/>
    </row>
    <row r="116" spans="1:25" s="64" customFormat="1" ht="72" customHeight="1" x14ac:dyDescent="0.25">
      <c r="A116" s="15">
        <v>71</v>
      </c>
      <c r="B116" s="15"/>
      <c r="C116" s="14"/>
      <c r="D116" s="68" t="s">
        <v>730</v>
      </c>
      <c r="E116" s="68"/>
      <c r="F116" s="21" t="s">
        <v>730</v>
      </c>
      <c r="G116" s="12"/>
      <c r="H116" s="12"/>
      <c r="I116" s="12"/>
      <c r="J116" s="66">
        <f>AVERAGE(J117:J121)</f>
        <v>0</v>
      </c>
      <c r="K116" s="10"/>
      <c r="L116" s="66">
        <f>AVERAGE(L117:L121)</f>
        <v>0</v>
      </c>
      <c r="M116" s="65"/>
      <c r="N116" s="66">
        <f>AVERAGE(N117:N121)</f>
        <v>0</v>
      </c>
      <c r="O116" s="65"/>
      <c r="P116" s="66">
        <f>AVERAGE(P117:P121)</f>
        <v>0</v>
      </c>
      <c r="Q116" s="65"/>
      <c r="R116" s="66">
        <f>AVERAGE(R117:R121)</f>
        <v>0</v>
      </c>
      <c r="S116" s="65"/>
      <c r="T116" s="66"/>
      <c r="U116" s="65"/>
      <c r="V116" s="11" t="e">
        <f>AVERAGE(V117:V121)</f>
        <v>#DIV/0!</v>
      </c>
      <c r="W116" s="10"/>
      <c r="X116" s="66"/>
      <c r="Y116" s="65"/>
    </row>
    <row r="117" spans="1:25" ht="165" x14ac:dyDescent="0.25">
      <c r="A117" s="4" t="s">
        <v>729</v>
      </c>
      <c r="B117" s="4"/>
      <c r="C117" s="4"/>
      <c r="D117" s="4"/>
      <c r="E117" s="8" t="s">
        <v>686</v>
      </c>
      <c r="F117" s="7" t="s">
        <v>728</v>
      </c>
      <c r="G117" s="7" t="s">
        <v>727</v>
      </c>
      <c r="H117" s="7" t="s">
        <v>726</v>
      </c>
      <c r="I117" s="7" t="s">
        <v>725</v>
      </c>
      <c r="J117" s="63">
        <v>0</v>
      </c>
      <c r="K117" s="32"/>
      <c r="L117" s="63">
        <v>0</v>
      </c>
      <c r="M117" s="37"/>
      <c r="N117" s="63">
        <v>0</v>
      </c>
      <c r="O117" s="37"/>
      <c r="P117" s="63">
        <v>0</v>
      </c>
      <c r="Q117" s="37"/>
      <c r="R117" s="63">
        <v>0</v>
      </c>
      <c r="S117" s="41"/>
      <c r="T117" s="63"/>
      <c r="U117" s="37"/>
      <c r="V117" s="25"/>
      <c r="W117" s="25"/>
      <c r="X117" s="63"/>
      <c r="Y117" s="37"/>
    </row>
    <row r="118" spans="1:25" ht="210" x14ac:dyDescent="0.25">
      <c r="A118" s="4" t="s">
        <v>724</v>
      </c>
      <c r="B118" s="4"/>
      <c r="C118" s="4"/>
      <c r="D118" s="4"/>
      <c r="E118" s="8" t="s">
        <v>680</v>
      </c>
      <c r="F118" s="7" t="s">
        <v>723</v>
      </c>
      <c r="G118" s="7" t="s">
        <v>678</v>
      </c>
      <c r="H118" s="7" t="s">
        <v>722</v>
      </c>
      <c r="I118" s="7" t="s">
        <v>676</v>
      </c>
      <c r="J118" s="63"/>
      <c r="K118" s="25"/>
      <c r="L118" s="63"/>
      <c r="M118" s="37"/>
      <c r="N118" s="63"/>
      <c r="O118" s="37"/>
      <c r="P118" s="63"/>
      <c r="Q118" s="37"/>
      <c r="R118" s="63"/>
      <c r="S118" s="37"/>
      <c r="T118" s="63"/>
      <c r="U118" s="37"/>
      <c r="V118" s="25"/>
      <c r="W118" s="25"/>
      <c r="X118" s="63"/>
      <c r="Y118" s="37"/>
    </row>
    <row r="119" spans="1:25" ht="45" x14ac:dyDescent="0.25">
      <c r="A119" s="4" t="s">
        <v>721</v>
      </c>
      <c r="B119" s="4"/>
      <c r="C119" s="4"/>
      <c r="D119" s="4"/>
      <c r="E119" s="8" t="s">
        <v>674</v>
      </c>
      <c r="F119" s="7" t="s">
        <v>673</v>
      </c>
      <c r="G119" s="7" t="s">
        <v>672</v>
      </c>
      <c r="H119" s="7" t="s">
        <v>671</v>
      </c>
      <c r="I119" s="7" t="s">
        <v>670</v>
      </c>
      <c r="J119" s="63"/>
      <c r="K119" s="25"/>
      <c r="L119" s="63"/>
      <c r="M119" s="37"/>
      <c r="N119" s="63"/>
      <c r="O119" s="37"/>
      <c r="P119" s="63"/>
      <c r="Q119" s="37"/>
      <c r="R119" s="63"/>
      <c r="S119" s="37"/>
      <c r="T119" s="63"/>
      <c r="U119" s="37"/>
      <c r="V119" s="25"/>
      <c r="W119" s="25"/>
      <c r="X119" s="63"/>
      <c r="Y119" s="37"/>
    </row>
    <row r="120" spans="1:25" ht="180" x14ac:dyDescent="0.25">
      <c r="A120" s="4" t="s">
        <v>720</v>
      </c>
      <c r="B120" s="4"/>
      <c r="C120" s="4"/>
      <c r="D120" s="4"/>
      <c r="E120" s="8" t="s">
        <v>668</v>
      </c>
      <c r="F120" s="7" t="s">
        <v>667</v>
      </c>
      <c r="G120" s="7" t="s">
        <v>666</v>
      </c>
      <c r="H120" s="7" t="s">
        <v>665</v>
      </c>
      <c r="I120" s="7" t="s">
        <v>664</v>
      </c>
      <c r="J120" s="63"/>
      <c r="K120" s="25"/>
      <c r="L120" s="63"/>
      <c r="M120" s="37"/>
      <c r="N120" s="63"/>
      <c r="O120" s="37"/>
      <c r="P120" s="63"/>
      <c r="Q120" s="37"/>
      <c r="R120" s="63"/>
      <c r="S120" s="37"/>
      <c r="T120" s="63"/>
      <c r="U120" s="37"/>
      <c r="V120" s="25"/>
      <c r="W120" s="25"/>
      <c r="X120" s="63"/>
      <c r="Y120" s="37"/>
    </row>
    <row r="121" spans="1:25" ht="120" x14ac:dyDescent="0.25">
      <c r="A121" s="4" t="s">
        <v>719</v>
      </c>
      <c r="B121" s="4"/>
      <c r="C121" s="4"/>
      <c r="D121" s="4"/>
      <c r="E121" s="8" t="s">
        <v>662</v>
      </c>
      <c r="F121" s="7" t="s">
        <v>661</v>
      </c>
      <c r="G121" s="7" t="s">
        <v>660</v>
      </c>
      <c r="H121" s="7" t="s">
        <v>659</v>
      </c>
      <c r="I121" s="7" t="s">
        <v>658</v>
      </c>
      <c r="J121" s="63"/>
      <c r="K121" s="25"/>
      <c r="L121" s="63"/>
      <c r="M121" s="37"/>
      <c r="N121" s="63"/>
      <c r="O121" s="37"/>
      <c r="P121" s="63"/>
      <c r="Q121" s="37"/>
      <c r="R121" s="63"/>
      <c r="S121" s="37"/>
      <c r="T121" s="63"/>
      <c r="U121" s="37"/>
      <c r="V121" s="25"/>
      <c r="W121" s="25"/>
      <c r="X121" s="63"/>
      <c r="Y121" s="37"/>
    </row>
    <row r="122" spans="1:25" s="64" customFormat="1" ht="69" x14ac:dyDescent="0.25">
      <c r="A122" s="15">
        <v>72</v>
      </c>
      <c r="B122" s="15"/>
      <c r="C122" s="15"/>
      <c r="D122" s="68" t="s">
        <v>718</v>
      </c>
      <c r="E122" s="68"/>
      <c r="F122" s="12" t="s">
        <v>717</v>
      </c>
      <c r="G122" s="12"/>
      <c r="H122" s="12"/>
      <c r="I122" s="12"/>
      <c r="J122" s="66"/>
      <c r="K122" s="10"/>
      <c r="L122" s="66"/>
      <c r="M122" s="65"/>
      <c r="N122" s="66"/>
      <c r="O122" s="65"/>
      <c r="P122" s="66"/>
      <c r="Q122" s="65"/>
      <c r="R122" s="66"/>
      <c r="S122" s="65"/>
      <c r="T122" s="66"/>
      <c r="U122" s="65"/>
      <c r="V122" s="11" t="e">
        <f>AVERAGE(V123:V127)</f>
        <v>#DIV/0!</v>
      </c>
      <c r="W122" s="10"/>
      <c r="X122" s="66"/>
      <c r="Y122" s="65"/>
    </row>
    <row r="123" spans="1:25" ht="75" x14ac:dyDescent="0.25">
      <c r="A123" s="4" t="s">
        <v>716</v>
      </c>
      <c r="B123" s="4"/>
      <c r="C123" s="4"/>
      <c r="D123" s="4"/>
      <c r="E123" s="8" t="s">
        <v>686</v>
      </c>
      <c r="F123" s="7" t="s">
        <v>715</v>
      </c>
      <c r="G123" s="7" t="s">
        <v>714</v>
      </c>
      <c r="H123" s="7" t="s">
        <v>713</v>
      </c>
      <c r="I123" s="7" t="s">
        <v>712</v>
      </c>
      <c r="J123" s="63"/>
      <c r="K123" s="25"/>
      <c r="L123" s="63"/>
      <c r="M123" s="37"/>
      <c r="N123" s="63"/>
      <c r="O123" s="37"/>
      <c r="P123" s="63"/>
      <c r="Q123" s="37"/>
      <c r="R123" s="63"/>
      <c r="S123" s="37"/>
      <c r="T123" s="63"/>
      <c r="U123" s="37"/>
      <c r="V123" s="26"/>
      <c r="W123" s="25"/>
      <c r="X123" s="63"/>
      <c r="Y123" s="37"/>
    </row>
    <row r="124" spans="1:25" ht="105" x14ac:dyDescent="0.25">
      <c r="A124" s="4" t="s">
        <v>711</v>
      </c>
      <c r="B124" s="4"/>
      <c r="C124" s="4"/>
      <c r="D124" s="4"/>
      <c r="E124" s="8" t="s">
        <v>680</v>
      </c>
      <c r="F124" s="7" t="s">
        <v>710</v>
      </c>
      <c r="G124" s="7" t="s">
        <v>709</v>
      </c>
      <c r="H124" s="7" t="s">
        <v>695</v>
      </c>
      <c r="I124" s="7" t="s">
        <v>676</v>
      </c>
      <c r="J124" s="63"/>
      <c r="K124" s="25"/>
      <c r="L124" s="63"/>
      <c r="M124" s="37"/>
      <c r="N124" s="63"/>
      <c r="O124" s="37"/>
      <c r="P124" s="63"/>
      <c r="Q124" s="37"/>
      <c r="R124" s="63"/>
      <c r="S124" s="37"/>
      <c r="T124" s="63"/>
      <c r="U124" s="37"/>
      <c r="V124" s="25"/>
      <c r="W124" s="25"/>
      <c r="X124" s="63"/>
      <c r="Y124" s="37"/>
    </row>
    <row r="125" spans="1:25" ht="45" x14ac:dyDescent="0.25">
      <c r="A125" s="4" t="s">
        <v>708</v>
      </c>
      <c r="B125" s="4"/>
      <c r="C125" s="4"/>
      <c r="D125" s="4"/>
      <c r="E125" s="8" t="s">
        <v>674</v>
      </c>
      <c r="F125" s="7" t="s">
        <v>707</v>
      </c>
      <c r="G125" s="7" t="s">
        <v>672</v>
      </c>
      <c r="H125" s="7" t="s">
        <v>671</v>
      </c>
      <c r="I125" s="7" t="s">
        <v>670</v>
      </c>
      <c r="J125" s="63"/>
      <c r="K125" s="29"/>
      <c r="L125" s="63"/>
      <c r="M125" s="37"/>
      <c r="N125" s="63"/>
      <c r="O125" s="37"/>
      <c r="P125" s="63"/>
      <c r="Q125" s="37"/>
      <c r="R125" s="63"/>
      <c r="S125" s="37"/>
      <c r="T125" s="63"/>
      <c r="U125" s="37"/>
      <c r="V125" s="25"/>
      <c r="W125" s="25"/>
      <c r="X125" s="63"/>
      <c r="Y125" s="37"/>
    </row>
    <row r="126" spans="1:25" ht="180" x14ac:dyDescent="0.25">
      <c r="A126" s="4" t="s">
        <v>706</v>
      </c>
      <c r="B126" s="4"/>
      <c r="C126" s="4"/>
      <c r="D126" s="4"/>
      <c r="E126" s="8" t="s">
        <v>668</v>
      </c>
      <c r="F126" s="7" t="s">
        <v>667</v>
      </c>
      <c r="G126" s="7" t="s">
        <v>666</v>
      </c>
      <c r="H126" s="7" t="s">
        <v>665</v>
      </c>
      <c r="I126" s="7" t="s">
        <v>664</v>
      </c>
      <c r="J126" s="63"/>
      <c r="K126" s="69"/>
      <c r="L126" s="63"/>
      <c r="M126" s="37"/>
      <c r="N126" s="63"/>
      <c r="O126" s="37"/>
      <c r="P126" s="63"/>
      <c r="Q126" s="37"/>
      <c r="R126" s="63"/>
      <c r="S126" s="37"/>
      <c r="T126" s="63"/>
      <c r="U126" s="37"/>
      <c r="V126" s="25"/>
      <c r="W126" s="25"/>
      <c r="X126" s="63"/>
      <c r="Y126" s="37"/>
    </row>
    <row r="127" spans="1:25" ht="120" x14ac:dyDescent="0.25">
      <c r="A127" s="4" t="s">
        <v>705</v>
      </c>
      <c r="B127" s="4"/>
      <c r="C127" s="4"/>
      <c r="D127" s="4"/>
      <c r="E127" s="8" t="s">
        <v>662</v>
      </c>
      <c r="F127" s="7" t="s">
        <v>661</v>
      </c>
      <c r="G127" s="7" t="s">
        <v>660</v>
      </c>
      <c r="H127" s="7" t="s">
        <v>659</v>
      </c>
      <c r="I127" s="7" t="s">
        <v>658</v>
      </c>
      <c r="J127" s="63"/>
      <c r="K127" s="69"/>
      <c r="L127" s="63"/>
      <c r="M127" s="37"/>
      <c r="N127" s="63"/>
      <c r="O127" s="37"/>
      <c r="P127" s="63"/>
      <c r="Q127" s="37"/>
      <c r="R127" s="63"/>
      <c r="S127" s="37"/>
      <c r="T127" s="63"/>
      <c r="U127" s="37"/>
      <c r="V127" s="25"/>
      <c r="W127" s="25"/>
      <c r="X127" s="63"/>
      <c r="Y127" s="37"/>
    </row>
    <row r="128" spans="1:25" s="64" customFormat="1" ht="51.75" x14ac:dyDescent="0.25">
      <c r="A128" s="15">
        <v>73</v>
      </c>
      <c r="B128" s="15"/>
      <c r="C128" s="15"/>
      <c r="D128" s="68" t="s">
        <v>704</v>
      </c>
      <c r="E128" s="68"/>
      <c r="F128" s="12" t="s">
        <v>703</v>
      </c>
      <c r="G128" s="12"/>
      <c r="H128" s="12"/>
      <c r="I128" s="12"/>
      <c r="J128" s="66">
        <f>AVERAGE(J129:J133)</f>
        <v>0</v>
      </c>
      <c r="K128" s="10"/>
      <c r="L128" s="66">
        <f>AVERAGE(L129:L133)</f>
        <v>0</v>
      </c>
      <c r="M128" s="65"/>
      <c r="N128" s="66">
        <f>AVERAGE(N129:N133)</f>
        <v>0</v>
      </c>
      <c r="O128" s="65"/>
      <c r="P128" s="66">
        <f>AVERAGE(P129:P133)</f>
        <v>0</v>
      </c>
      <c r="Q128" s="65"/>
      <c r="R128" s="66">
        <f>AVERAGE(R129:R133)</f>
        <v>0</v>
      </c>
      <c r="S128" s="65"/>
      <c r="T128" s="66"/>
      <c r="U128" s="65"/>
      <c r="V128" s="11" t="e">
        <f>AVERAGE(V129:V133)</f>
        <v>#DIV/0!</v>
      </c>
      <c r="W128" s="10"/>
      <c r="X128" s="66"/>
      <c r="Y128" s="65"/>
    </row>
    <row r="129" spans="1:25" ht="45" x14ac:dyDescent="0.25">
      <c r="A129" s="4" t="s">
        <v>702</v>
      </c>
      <c r="B129" s="4"/>
      <c r="C129" s="4"/>
      <c r="D129" s="4"/>
      <c r="E129" s="8" t="s">
        <v>686</v>
      </c>
      <c r="F129" s="7" t="s">
        <v>701</v>
      </c>
      <c r="G129" s="7" t="s">
        <v>700</v>
      </c>
      <c r="H129" s="7" t="s">
        <v>699</v>
      </c>
      <c r="I129" s="7" t="s">
        <v>698</v>
      </c>
      <c r="J129" s="63">
        <v>0</v>
      </c>
      <c r="K129" s="69"/>
      <c r="L129" s="63">
        <v>0</v>
      </c>
      <c r="M129" s="37"/>
      <c r="N129" s="63">
        <v>0</v>
      </c>
      <c r="O129" s="37"/>
      <c r="P129" s="63">
        <v>0</v>
      </c>
      <c r="Q129" s="37"/>
      <c r="R129" s="63">
        <v>0</v>
      </c>
      <c r="S129" s="37"/>
      <c r="T129" s="63"/>
      <c r="U129" s="37"/>
      <c r="V129" s="26"/>
      <c r="W129" s="25"/>
      <c r="X129" s="63"/>
      <c r="Y129" s="37"/>
    </row>
    <row r="130" spans="1:25" ht="105" x14ac:dyDescent="0.25">
      <c r="A130" s="4" t="s">
        <v>697</v>
      </c>
      <c r="B130" s="4"/>
      <c r="C130" s="4"/>
      <c r="D130" s="4"/>
      <c r="E130" s="8" t="s">
        <v>680</v>
      </c>
      <c r="F130" s="7" t="s">
        <v>696</v>
      </c>
      <c r="G130" s="7" t="s">
        <v>678</v>
      </c>
      <c r="H130" s="7" t="s">
        <v>695</v>
      </c>
      <c r="I130" s="7" t="s">
        <v>694</v>
      </c>
      <c r="J130" s="63"/>
      <c r="K130" s="69"/>
      <c r="L130" s="63"/>
      <c r="M130" s="37"/>
      <c r="N130" s="63"/>
      <c r="O130" s="37"/>
      <c r="P130" s="63"/>
      <c r="Q130" s="37"/>
      <c r="R130" s="63"/>
      <c r="S130" s="37"/>
      <c r="T130" s="63"/>
      <c r="U130" s="37"/>
      <c r="V130" s="26"/>
      <c r="W130" s="25"/>
      <c r="X130" s="63"/>
      <c r="Y130" s="37"/>
    </row>
    <row r="131" spans="1:25" ht="45" x14ac:dyDescent="0.25">
      <c r="A131" s="4" t="s">
        <v>693</v>
      </c>
      <c r="B131" s="4"/>
      <c r="C131" s="4"/>
      <c r="D131" s="4"/>
      <c r="E131" s="8" t="s">
        <v>674</v>
      </c>
      <c r="F131" s="7" t="s">
        <v>673</v>
      </c>
      <c r="G131" s="7" t="s">
        <v>672</v>
      </c>
      <c r="H131" s="7" t="s">
        <v>671</v>
      </c>
      <c r="I131" s="7" t="s">
        <v>670</v>
      </c>
      <c r="J131" s="63"/>
      <c r="K131" s="69"/>
      <c r="L131" s="63"/>
      <c r="M131" s="37"/>
      <c r="N131" s="63"/>
      <c r="O131" s="37"/>
      <c r="P131" s="63"/>
      <c r="Q131" s="37"/>
      <c r="R131" s="63"/>
      <c r="S131" s="37"/>
      <c r="T131" s="63"/>
      <c r="U131" s="37"/>
      <c r="V131" s="26"/>
      <c r="W131" s="25"/>
      <c r="X131" s="63"/>
      <c r="Y131" s="37"/>
    </row>
    <row r="132" spans="1:25" ht="180" x14ac:dyDescent="0.25">
      <c r="A132" s="4" t="s">
        <v>692</v>
      </c>
      <c r="B132" s="4"/>
      <c r="C132" s="4"/>
      <c r="D132" s="4"/>
      <c r="E132" s="8" t="s">
        <v>668</v>
      </c>
      <c r="F132" s="7" t="s">
        <v>691</v>
      </c>
      <c r="G132" s="7" t="s">
        <v>666</v>
      </c>
      <c r="H132" s="7" t="s">
        <v>665</v>
      </c>
      <c r="I132" s="7" t="s">
        <v>664</v>
      </c>
      <c r="J132" s="63"/>
      <c r="K132" s="69"/>
      <c r="L132" s="63"/>
      <c r="M132" s="37"/>
      <c r="N132" s="63"/>
      <c r="O132" s="37"/>
      <c r="P132" s="63"/>
      <c r="Q132" s="37"/>
      <c r="R132" s="63"/>
      <c r="S132" s="37"/>
      <c r="T132" s="63"/>
      <c r="U132" s="37"/>
      <c r="V132" s="26"/>
      <c r="W132" s="25"/>
      <c r="X132" s="63"/>
      <c r="Y132" s="37"/>
    </row>
    <row r="133" spans="1:25" ht="120" x14ac:dyDescent="0.25">
      <c r="A133" s="4" t="s">
        <v>690</v>
      </c>
      <c r="B133" s="4"/>
      <c r="C133" s="4"/>
      <c r="D133" s="4"/>
      <c r="E133" s="8" t="s">
        <v>662</v>
      </c>
      <c r="F133" s="7" t="s">
        <v>661</v>
      </c>
      <c r="G133" s="7" t="s">
        <v>660</v>
      </c>
      <c r="H133" s="7" t="s">
        <v>659</v>
      </c>
      <c r="I133" s="7" t="s">
        <v>658</v>
      </c>
      <c r="J133" s="63"/>
      <c r="K133" s="86"/>
      <c r="L133" s="63"/>
      <c r="M133" s="37"/>
      <c r="N133" s="63"/>
      <c r="O133" s="37"/>
      <c r="P133" s="63"/>
      <c r="Q133" s="37"/>
      <c r="R133" s="63"/>
      <c r="S133" s="37"/>
      <c r="T133" s="63"/>
      <c r="U133" s="37"/>
      <c r="V133" s="26"/>
      <c r="W133" s="25"/>
      <c r="X133" s="63"/>
      <c r="Y133" s="37"/>
    </row>
    <row r="134" spans="1:25" s="64" customFormat="1" ht="51.75" x14ac:dyDescent="0.25">
      <c r="A134" s="15">
        <v>74</v>
      </c>
      <c r="B134" s="15"/>
      <c r="C134" s="15"/>
      <c r="D134" s="68" t="s">
        <v>689</v>
      </c>
      <c r="E134" s="68"/>
      <c r="F134" s="12" t="s">
        <v>688</v>
      </c>
      <c r="G134" s="12"/>
      <c r="H134" s="12"/>
      <c r="I134" s="12"/>
      <c r="J134" s="66">
        <f>AVERAGE(J135:J139)</f>
        <v>0</v>
      </c>
      <c r="K134" s="10"/>
      <c r="L134" s="66">
        <f>AVERAGE(L135:L139)</f>
        <v>0</v>
      </c>
      <c r="M134" s="65"/>
      <c r="N134" s="66">
        <f>AVERAGE(N135:N139)</f>
        <v>0</v>
      </c>
      <c r="O134" s="65"/>
      <c r="P134" s="66">
        <f>AVERAGE(P135:P139)</f>
        <v>0</v>
      </c>
      <c r="Q134" s="65"/>
      <c r="R134" s="66">
        <f>AVERAGE(R135:R139)</f>
        <v>0</v>
      </c>
      <c r="S134" s="65"/>
      <c r="T134" s="66"/>
      <c r="U134" s="65"/>
      <c r="V134" s="11" t="e">
        <f>AVERAGE(V135:V139)</f>
        <v>#DIV/0!</v>
      </c>
      <c r="W134" s="10"/>
      <c r="X134" s="66"/>
      <c r="Y134" s="65"/>
    </row>
    <row r="135" spans="1:25" ht="60" x14ac:dyDescent="0.25">
      <c r="A135" s="4" t="s">
        <v>687</v>
      </c>
      <c r="B135" s="4"/>
      <c r="C135" s="4"/>
      <c r="D135" s="4"/>
      <c r="E135" s="8" t="s">
        <v>686</v>
      </c>
      <c r="F135" s="7" t="s">
        <v>685</v>
      </c>
      <c r="G135" s="7" t="s">
        <v>684</v>
      </c>
      <c r="H135" s="7" t="s">
        <v>683</v>
      </c>
      <c r="I135" s="7" t="s">
        <v>682</v>
      </c>
      <c r="J135" s="63">
        <v>0</v>
      </c>
      <c r="K135" s="25"/>
      <c r="L135" s="63">
        <v>0</v>
      </c>
      <c r="M135" s="37"/>
      <c r="N135" s="63">
        <v>0</v>
      </c>
      <c r="O135" s="37"/>
      <c r="P135" s="63">
        <v>0</v>
      </c>
      <c r="Q135" s="37"/>
      <c r="R135" s="63">
        <v>0</v>
      </c>
      <c r="S135" s="37"/>
      <c r="T135" s="63"/>
      <c r="U135" s="37"/>
      <c r="V135" s="5"/>
      <c r="W135" s="89"/>
      <c r="X135" s="63"/>
      <c r="Y135" s="34"/>
    </row>
    <row r="136" spans="1:25" ht="105" x14ac:dyDescent="0.25">
      <c r="A136" s="4" t="s">
        <v>681</v>
      </c>
      <c r="B136" s="4"/>
      <c r="C136" s="4"/>
      <c r="D136" s="4"/>
      <c r="E136" s="8" t="s">
        <v>680</v>
      </c>
      <c r="F136" s="7" t="s">
        <v>679</v>
      </c>
      <c r="G136" s="7" t="s">
        <v>678</v>
      </c>
      <c r="H136" s="7" t="s">
        <v>677</v>
      </c>
      <c r="I136" s="7" t="s">
        <v>676</v>
      </c>
      <c r="J136" s="63"/>
      <c r="K136" s="88"/>
      <c r="L136" s="63"/>
      <c r="M136" s="37"/>
      <c r="N136" s="63"/>
      <c r="O136" s="37"/>
      <c r="P136" s="63"/>
      <c r="Q136" s="37"/>
      <c r="R136" s="63"/>
      <c r="S136" s="37"/>
      <c r="T136" s="63"/>
      <c r="U136" s="37"/>
      <c r="V136" s="5"/>
      <c r="W136" s="25"/>
      <c r="X136" s="63"/>
      <c r="Y136" s="37"/>
    </row>
    <row r="137" spans="1:25" ht="45" x14ac:dyDescent="0.25">
      <c r="A137" s="4" t="s">
        <v>675</v>
      </c>
      <c r="B137" s="4"/>
      <c r="C137" s="4"/>
      <c r="D137" s="4"/>
      <c r="E137" s="8" t="s">
        <v>674</v>
      </c>
      <c r="F137" s="7" t="s">
        <v>673</v>
      </c>
      <c r="G137" s="7" t="s">
        <v>672</v>
      </c>
      <c r="H137" s="7" t="s">
        <v>671</v>
      </c>
      <c r="I137" s="7" t="s">
        <v>670</v>
      </c>
      <c r="J137" s="63"/>
      <c r="K137" s="25"/>
      <c r="L137" s="63"/>
      <c r="M137" s="37"/>
      <c r="N137" s="63"/>
      <c r="O137" s="37"/>
      <c r="P137" s="63"/>
      <c r="Q137" s="37"/>
      <c r="R137" s="63"/>
      <c r="S137" s="37"/>
      <c r="T137" s="63"/>
      <c r="U137" s="37"/>
      <c r="V137" s="5"/>
      <c r="W137" s="25"/>
      <c r="X137" s="63"/>
      <c r="Y137" s="37"/>
    </row>
    <row r="138" spans="1:25" ht="180" x14ac:dyDescent="0.25">
      <c r="A138" s="4" t="s">
        <v>669</v>
      </c>
      <c r="B138" s="4"/>
      <c r="C138" s="4"/>
      <c r="D138" s="4"/>
      <c r="E138" s="8" t="s">
        <v>668</v>
      </c>
      <c r="F138" s="7" t="s">
        <v>667</v>
      </c>
      <c r="G138" s="7" t="s">
        <v>666</v>
      </c>
      <c r="H138" s="7" t="s">
        <v>665</v>
      </c>
      <c r="I138" s="7" t="s">
        <v>664</v>
      </c>
      <c r="J138" s="63"/>
      <c r="K138" s="25"/>
      <c r="L138" s="63"/>
      <c r="M138" s="37"/>
      <c r="N138" s="63"/>
      <c r="O138" s="37"/>
      <c r="P138" s="63"/>
      <c r="Q138" s="37"/>
      <c r="R138" s="63"/>
      <c r="S138" s="37"/>
      <c r="T138" s="63"/>
      <c r="U138" s="37"/>
      <c r="V138" s="5"/>
      <c r="W138" s="25"/>
      <c r="X138" s="63"/>
      <c r="Y138" s="37"/>
    </row>
    <row r="139" spans="1:25" ht="120" x14ac:dyDescent="0.25">
      <c r="A139" s="4" t="s">
        <v>663</v>
      </c>
      <c r="B139" s="4"/>
      <c r="C139" s="4"/>
      <c r="D139" s="4"/>
      <c r="E139" s="8" t="s">
        <v>662</v>
      </c>
      <c r="F139" s="7" t="s">
        <v>661</v>
      </c>
      <c r="G139" s="7" t="s">
        <v>660</v>
      </c>
      <c r="H139" s="7" t="s">
        <v>659</v>
      </c>
      <c r="I139" s="7" t="s">
        <v>658</v>
      </c>
      <c r="J139" s="63"/>
      <c r="K139" s="25"/>
      <c r="L139" s="63"/>
      <c r="M139" s="37"/>
      <c r="N139" s="63"/>
      <c r="O139" s="37"/>
      <c r="P139" s="63"/>
      <c r="Q139" s="37"/>
      <c r="R139" s="63"/>
      <c r="S139" s="37"/>
      <c r="T139" s="63"/>
      <c r="U139" s="37"/>
      <c r="V139" s="5"/>
      <c r="W139" s="25"/>
      <c r="X139" s="63"/>
      <c r="Y139" s="37"/>
    </row>
    <row r="140" spans="1:25" s="76" customFormat="1" ht="138" customHeight="1" x14ac:dyDescent="0.25">
      <c r="A140" s="19"/>
      <c r="B140" s="19"/>
      <c r="C140" s="20" t="s">
        <v>657</v>
      </c>
      <c r="D140" s="19"/>
      <c r="E140" s="59"/>
      <c r="F140" s="58" t="s">
        <v>656</v>
      </c>
      <c r="G140" s="57"/>
      <c r="H140" s="57"/>
      <c r="I140" s="57"/>
      <c r="J140" s="55">
        <f>AVERAGE(J141:J145)</f>
        <v>0</v>
      </c>
      <c r="K140" s="17"/>
      <c r="L140" s="55">
        <f>AVERAGE(L141:L145)</f>
        <v>0</v>
      </c>
      <c r="M140" s="54"/>
      <c r="N140" s="55">
        <f>AVERAGE(N141:N145)</f>
        <v>0</v>
      </c>
      <c r="O140" s="54"/>
      <c r="P140" s="55">
        <f>AVERAGE(P141:P145)</f>
        <v>0</v>
      </c>
      <c r="Q140" s="54"/>
      <c r="R140" s="55">
        <f>AVERAGE(R141:R145)</f>
        <v>0</v>
      </c>
      <c r="S140" s="54"/>
      <c r="T140" s="55"/>
      <c r="U140" s="54"/>
      <c r="V140" s="18" t="e">
        <f>AVERAGE(V141:V145)</f>
        <v>#DIV/0!</v>
      </c>
      <c r="W140" s="17"/>
      <c r="X140" s="55"/>
      <c r="Y140" s="54"/>
    </row>
    <row r="141" spans="1:25" ht="135" x14ac:dyDescent="0.25">
      <c r="A141" s="4">
        <v>75</v>
      </c>
      <c r="B141" s="4"/>
      <c r="C141" s="4"/>
      <c r="D141" s="8" t="s">
        <v>655</v>
      </c>
      <c r="E141" s="8"/>
      <c r="F141" s="7" t="s">
        <v>654</v>
      </c>
      <c r="G141" s="7" t="s">
        <v>653</v>
      </c>
      <c r="H141" s="7" t="s">
        <v>652</v>
      </c>
      <c r="I141" s="7" t="s">
        <v>651</v>
      </c>
      <c r="J141" s="63">
        <v>0</v>
      </c>
      <c r="K141" s="32" t="s">
        <v>650</v>
      </c>
      <c r="L141" s="63">
        <v>0</v>
      </c>
      <c r="M141" s="37"/>
      <c r="N141" s="63">
        <v>0</v>
      </c>
      <c r="O141" s="37"/>
      <c r="P141" s="63">
        <v>0</v>
      </c>
      <c r="Q141" s="37"/>
      <c r="R141" s="63">
        <v>0</v>
      </c>
      <c r="S141" s="41"/>
      <c r="T141" s="63"/>
      <c r="U141" s="37"/>
      <c r="V141" s="26"/>
      <c r="W141" s="25"/>
      <c r="X141" s="63"/>
      <c r="Y141" s="37"/>
    </row>
    <row r="142" spans="1:25" ht="180" x14ac:dyDescent="0.25">
      <c r="A142" s="4">
        <v>76</v>
      </c>
      <c r="B142" s="4"/>
      <c r="C142" s="4"/>
      <c r="D142" s="8" t="s">
        <v>649</v>
      </c>
      <c r="E142" s="8"/>
      <c r="F142" s="7" t="s">
        <v>648</v>
      </c>
      <c r="G142" s="7" t="s">
        <v>647</v>
      </c>
      <c r="H142" s="7" t="s">
        <v>646</v>
      </c>
      <c r="I142" s="7" t="s">
        <v>635</v>
      </c>
      <c r="J142" s="63">
        <v>0</v>
      </c>
      <c r="K142" s="25"/>
      <c r="L142" s="63">
        <v>0</v>
      </c>
      <c r="M142" s="37"/>
      <c r="N142" s="63">
        <v>0</v>
      </c>
      <c r="O142" s="37"/>
      <c r="P142" s="63">
        <v>0</v>
      </c>
      <c r="Q142" s="37"/>
      <c r="R142" s="63">
        <v>0</v>
      </c>
      <c r="S142" s="37"/>
      <c r="T142" s="63"/>
      <c r="U142" s="37"/>
      <c r="V142" s="26"/>
      <c r="W142" s="87"/>
      <c r="X142" s="63"/>
      <c r="Y142" s="86"/>
    </row>
    <row r="143" spans="1:25" ht="180" x14ac:dyDescent="0.25">
      <c r="A143" s="4">
        <v>77</v>
      </c>
      <c r="B143" s="4"/>
      <c r="C143" s="4"/>
      <c r="D143" s="8" t="s">
        <v>645</v>
      </c>
      <c r="E143" s="8"/>
      <c r="F143" s="7" t="s">
        <v>644</v>
      </c>
      <c r="G143" s="7" t="s">
        <v>643</v>
      </c>
      <c r="H143" s="7" t="s">
        <v>642</v>
      </c>
      <c r="I143" s="7" t="s">
        <v>635</v>
      </c>
      <c r="J143" s="63"/>
      <c r="K143" s="69"/>
      <c r="L143" s="63"/>
      <c r="M143" s="37"/>
      <c r="N143" s="63"/>
      <c r="O143" s="37"/>
      <c r="P143" s="63"/>
      <c r="Q143" s="37"/>
      <c r="R143" s="63"/>
      <c r="S143" s="37"/>
      <c r="T143" s="63"/>
      <c r="U143" s="37"/>
      <c r="V143" s="26"/>
      <c r="W143" s="25"/>
      <c r="X143" s="63"/>
      <c r="Y143" s="37"/>
    </row>
    <row r="144" spans="1:25" ht="180" x14ac:dyDescent="0.25">
      <c r="A144" s="4">
        <v>78</v>
      </c>
      <c r="B144" s="4"/>
      <c r="C144" s="4"/>
      <c r="D144" s="8" t="s">
        <v>641</v>
      </c>
      <c r="E144" s="8"/>
      <c r="F144" s="7" t="s">
        <v>640</v>
      </c>
      <c r="G144" s="7" t="s">
        <v>637</v>
      </c>
      <c r="H144" s="7" t="s">
        <v>636</v>
      </c>
      <c r="I144" s="7" t="s">
        <v>635</v>
      </c>
      <c r="J144" s="63">
        <v>0</v>
      </c>
      <c r="K144" s="25"/>
      <c r="L144" s="63">
        <v>0</v>
      </c>
      <c r="M144" s="37"/>
      <c r="N144" s="63">
        <v>0</v>
      </c>
      <c r="O144" s="37"/>
      <c r="P144" s="63">
        <v>0</v>
      </c>
      <c r="Q144" s="37"/>
      <c r="R144" s="63">
        <v>0</v>
      </c>
      <c r="S144" s="37"/>
      <c r="T144" s="63"/>
      <c r="U144" s="37"/>
      <c r="V144" s="26"/>
      <c r="W144" s="25"/>
      <c r="X144" s="63"/>
      <c r="Y144" s="37"/>
    </row>
    <row r="145" spans="1:25" ht="180" x14ac:dyDescent="0.25">
      <c r="A145" s="4">
        <v>79</v>
      </c>
      <c r="B145" s="4"/>
      <c r="C145" s="4"/>
      <c r="D145" s="8" t="s">
        <v>639</v>
      </c>
      <c r="E145" s="8"/>
      <c r="F145" s="7" t="s">
        <v>638</v>
      </c>
      <c r="G145" s="7" t="s">
        <v>637</v>
      </c>
      <c r="H145" s="7" t="s">
        <v>636</v>
      </c>
      <c r="I145" s="7" t="s">
        <v>635</v>
      </c>
      <c r="J145" s="63">
        <v>0</v>
      </c>
      <c r="K145" s="25"/>
      <c r="L145" s="63">
        <v>0</v>
      </c>
      <c r="M145" s="37"/>
      <c r="N145" s="63">
        <v>0</v>
      </c>
      <c r="O145" s="37"/>
      <c r="P145" s="63">
        <v>0</v>
      </c>
      <c r="Q145" s="37"/>
      <c r="R145" s="63">
        <v>0</v>
      </c>
      <c r="S145" s="37"/>
      <c r="T145" s="63"/>
      <c r="U145" s="37"/>
      <c r="V145" s="25"/>
      <c r="W145" s="25"/>
      <c r="X145" s="63"/>
      <c r="Y145" s="37"/>
    </row>
    <row r="146" spans="1:25" s="53" customFormat="1" ht="60" x14ac:dyDescent="0.25">
      <c r="A146" s="19"/>
      <c r="B146" s="20" t="s">
        <v>634</v>
      </c>
      <c r="C146" s="19"/>
      <c r="D146" s="19"/>
      <c r="E146" s="19"/>
      <c r="F146" s="19" t="s">
        <v>633</v>
      </c>
      <c r="G146" s="85"/>
      <c r="H146" s="85"/>
      <c r="I146" s="85"/>
      <c r="J146" s="55">
        <f>AVERAGE(J147,J152,J163,J172)</f>
        <v>56.770833333333336</v>
      </c>
      <c r="K146" s="54"/>
      <c r="L146" s="55">
        <f>AVERAGE(L147,L152,L163,L172)</f>
        <v>56.770833333333336</v>
      </c>
      <c r="M146" s="54"/>
      <c r="N146" s="55">
        <f>AVERAGE(N147,N152,N163,N172)</f>
        <v>56.770833333333336</v>
      </c>
      <c r="O146" s="54"/>
      <c r="P146" s="55">
        <f>AVERAGE(P147,P152,P163,P172)</f>
        <v>56.770833333333336</v>
      </c>
      <c r="Q146" s="54"/>
      <c r="R146" s="55">
        <f>AVERAGE(R147,R152,R163,R172)</f>
        <v>53.645833333333336</v>
      </c>
      <c r="S146" s="54"/>
      <c r="T146" s="55"/>
      <c r="U146" s="54"/>
      <c r="V146" s="18" t="e">
        <f>AVERAGE(V147,V152,V163,V172)</f>
        <v>#DIV/0!</v>
      </c>
      <c r="W146" s="17"/>
      <c r="X146" s="55"/>
      <c r="Y146" s="54"/>
    </row>
    <row r="147" spans="1:25" s="53" customFormat="1" ht="45" x14ac:dyDescent="0.25">
      <c r="A147" s="19"/>
      <c r="B147" s="19"/>
      <c r="C147" s="20" t="s">
        <v>632</v>
      </c>
      <c r="D147" s="19"/>
      <c r="E147" s="19"/>
      <c r="F147" s="19" t="s">
        <v>631</v>
      </c>
      <c r="G147" s="84"/>
      <c r="H147" s="84"/>
      <c r="I147" s="84"/>
      <c r="J147" s="55">
        <f>AVERAGE(J148:J151)</f>
        <v>50</v>
      </c>
      <c r="K147" s="54"/>
      <c r="L147" s="55">
        <f>AVERAGE(L148:L151)</f>
        <v>50</v>
      </c>
      <c r="M147" s="54"/>
      <c r="N147" s="55">
        <f>AVERAGE(N148:N151)</f>
        <v>50</v>
      </c>
      <c r="O147" s="54"/>
      <c r="P147" s="55">
        <f>AVERAGE(P148:P151)</f>
        <v>50</v>
      </c>
      <c r="Q147" s="54"/>
      <c r="R147" s="55">
        <f>AVERAGE(R148:R151)</f>
        <v>37.5</v>
      </c>
      <c r="S147" s="54"/>
      <c r="T147" s="55"/>
      <c r="U147" s="54"/>
      <c r="V147" s="18" t="e">
        <f>AVERAGE(V148:V151)</f>
        <v>#DIV/0!</v>
      </c>
      <c r="W147" s="17"/>
      <c r="X147" s="55"/>
      <c r="Y147" s="54"/>
    </row>
    <row r="148" spans="1:25" ht="409.5" x14ac:dyDescent="0.25">
      <c r="A148" s="4">
        <v>80</v>
      </c>
      <c r="B148" s="4"/>
      <c r="C148" s="4"/>
      <c r="D148" s="8" t="s">
        <v>630</v>
      </c>
      <c r="E148" s="8"/>
      <c r="F148" s="7" t="s">
        <v>629</v>
      </c>
      <c r="G148" s="7" t="s">
        <v>555</v>
      </c>
      <c r="H148" s="7" t="s">
        <v>556</v>
      </c>
      <c r="I148" s="7" t="s">
        <v>557</v>
      </c>
      <c r="J148" s="60">
        <v>50</v>
      </c>
      <c r="K148" s="5" t="s">
        <v>628</v>
      </c>
      <c r="L148" s="60">
        <v>50</v>
      </c>
      <c r="M148" s="29"/>
      <c r="N148" s="60">
        <v>50</v>
      </c>
      <c r="O148" s="29"/>
      <c r="P148" s="60">
        <v>50</v>
      </c>
      <c r="Q148" s="5" t="s">
        <v>628</v>
      </c>
      <c r="R148" s="60">
        <v>50</v>
      </c>
      <c r="S148" s="32" t="s">
        <v>627</v>
      </c>
      <c r="T148" s="60"/>
      <c r="U148" s="29"/>
      <c r="V148" s="5"/>
      <c r="W148" s="5"/>
      <c r="X148" s="60"/>
      <c r="Y148" s="29"/>
    </row>
    <row r="149" spans="1:25" ht="360" x14ac:dyDescent="0.25">
      <c r="A149" s="4">
        <v>81</v>
      </c>
      <c r="B149" s="4"/>
      <c r="C149" s="4"/>
      <c r="D149" s="8" t="s">
        <v>626</v>
      </c>
      <c r="E149" s="8"/>
      <c r="F149" s="7" t="s">
        <v>625</v>
      </c>
      <c r="G149" s="7" t="s">
        <v>624</v>
      </c>
      <c r="H149" s="7" t="s">
        <v>623</v>
      </c>
      <c r="I149" s="7" t="s">
        <v>622</v>
      </c>
      <c r="J149" s="60">
        <v>50</v>
      </c>
      <c r="K149" s="69" t="s">
        <v>621</v>
      </c>
      <c r="L149" s="60">
        <v>50</v>
      </c>
      <c r="M149" s="33"/>
      <c r="N149" s="60">
        <v>50</v>
      </c>
      <c r="O149" s="33"/>
      <c r="P149" s="60">
        <v>50</v>
      </c>
      <c r="Q149" s="69" t="s">
        <v>620</v>
      </c>
      <c r="R149" s="71">
        <v>0</v>
      </c>
      <c r="S149" s="32" t="s">
        <v>619</v>
      </c>
      <c r="T149" s="71"/>
      <c r="U149" s="29"/>
      <c r="V149" s="5"/>
      <c r="W149" s="5"/>
      <c r="X149" s="71"/>
      <c r="Y149" s="29"/>
    </row>
    <row r="150" spans="1:25" ht="60" x14ac:dyDescent="0.25">
      <c r="A150" s="4">
        <v>82</v>
      </c>
      <c r="B150" s="4"/>
      <c r="C150" s="4"/>
      <c r="D150" s="8" t="s">
        <v>618</v>
      </c>
      <c r="E150" s="8"/>
      <c r="F150" s="7" t="s">
        <v>617</v>
      </c>
      <c r="G150" s="7" t="s">
        <v>616</v>
      </c>
      <c r="H150" s="7" t="s">
        <v>615</v>
      </c>
      <c r="I150" s="7" t="s">
        <v>300</v>
      </c>
      <c r="J150" s="60">
        <v>50</v>
      </c>
      <c r="K150" s="32" t="s">
        <v>614</v>
      </c>
      <c r="L150" s="60">
        <v>50</v>
      </c>
      <c r="M150" s="29"/>
      <c r="N150" s="60">
        <v>50</v>
      </c>
      <c r="O150" s="29"/>
      <c r="P150" s="60">
        <v>50</v>
      </c>
      <c r="Q150" s="29"/>
      <c r="R150" s="60">
        <v>50</v>
      </c>
      <c r="S150" s="41"/>
      <c r="T150" s="60"/>
      <c r="U150" s="29"/>
      <c r="V150" s="5"/>
      <c r="W150" s="5"/>
      <c r="X150" s="60"/>
      <c r="Y150" s="29"/>
    </row>
    <row r="151" spans="1:25" ht="60" x14ac:dyDescent="0.25">
      <c r="A151" s="4">
        <v>83</v>
      </c>
      <c r="B151" s="4"/>
      <c r="C151" s="4"/>
      <c r="D151" s="8" t="s">
        <v>493</v>
      </c>
      <c r="E151" s="8"/>
      <c r="F151" s="7" t="s">
        <v>613</v>
      </c>
      <c r="G151" s="7" t="s">
        <v>491</v>
      </c>
      <c r="H151" s="7" t="s">
        <v>612</v>
      </c>
      <c r="I151" s="7" t="s">
        <v>611</v>
      </c>
      <c r="J151" s="60">
        <v>50</v>
      </c>
      <c r="K151" s="32" t="s">
        <v>610</v>
      </c>
      <c r="L151" s="60">
        <v>50</v>
      </c>
      <c r="M151" s="29"/>
      <c r="N151" s="60">
        <v>50</v>
      </c>
      <c r="O151" s="29"/>
      <c r="P151" s="60">
        <v>50</v>
      </c>
      <c r="Q151" s="29"/>
      <c r="R151" s="60">
        <v>50</v>
      </c>
      <c r="S151" s="41"/>
      <c r="T151" s="60"/>
      <c r="U151" s="29"/>
      <c r="V151" s="5"/>
      <c r="W151" s="5"/>
      <c r="X151" s="60"/>
      <c r="Y151" s="29"/>
    </row>
    <row r="152" spans="1:25" s="53" customFormat="1" ht="99.75" customHeight="1" x14ac:dyDescent="0.25">
      <c r="A152" s="19"/>
      <c r="B152" s="19"/>
      <c r="C152" s="20" t="s">
        <v>609</v>
      </c>
      <c r="D152" s="19"/>
      <c r="E152" s="59"/>
      <c r="F152" s="58" t="s">
        <v>608</v>
      </c>
      <c r="G152" s="57"/>
      <c r="H152" s="57"/>
      <c r="I152" s="57"/>
      <c r="J152" s="55">
        <f>AVERAGE(J153,J161:J162)</f>
        <v>33.333333333333336</v>
      </c>
      <c r="K152" s="54"/>
      <c r="L152" s="55">
        <f>AVERAGE(L153,L161:L162)</f>
        <v>33.333333333333336</v>
      </c>
      <c r="M152" s="54"/>
      <c r="N152" s="55">
        <f>AVERAGE(N153,N161:N162)</f>
        <v>33.333333333333336</v>
      </c>
      <c r="O152" s="54"/>
      <c r="P152" s="55">
        <f>AVERAGE(P153,P161:P162)</f>
        <v>33.333333333333336</v>
      </c>
      <c r="Q152" s="54"/>
      <c r="R152" s="55">
        <f>AVERAGE(R153,R161:R162)</f>
        <v>33.333333333333336</v>
      </c>
      <c r="S152" s="56"/>
      <c r="T152" s="55"/>
      <c r="U152" s="54"/>
      <c r="V152" s="18" t="e">
        <f>AVERAGE(V153,V161:V162)</f>
        <v>#REF!</v>
      </c>
      <c r="W152" s="17"/>
      <c r="X152" s="55"/>
      <c r="Y152" s="54"/>
    </row>
    <row r="153" spans="1:25" s="64" customFormat="1" ht="99.75" customHeight="1" x14ac:dyDescent="0.25">
      <c r="A153" s="15">
        <v>84</v>
      </c>
      <c r="B153" s="15"/>
      <c r="C153" s="14"/>
      <c r="D153" s="68" t="s">
        <v>607</v>
      </c>
      <c r="E153" s="68"/>
      <c r="F153" s="21" t="s">
        <v>463</v>
      </c>
      <c r="G153" s="12"/>
      <c r="H153" s="12"/>
      <c r="I153" s="12"/>
      <c r="J153" s="66">
        <f>AVERAGE(J154:J160)</f>
        <v>50</v>
      </c>
      <c r="K153" s="65"/>
      <c r="L153" s="66">
        <f>AVERAGE(L154:L160)</f>
        <v>50</v>
      </c>
      <c r="M153" s="65"/>
      <c r="N153" s="66">
        <f>AVERAGE(N154:N160)</f>
        <v>50</v>
      </c>
      <c r="O153" s="65"/>
      <c r="P153" s="66">
        <f>AVERAGE(P154:P160)</f>
        <v>50</v>
      </c>
      <c r="Q153" s="65"/>
      <c r="R153" s="66">
        <f>AVERAGE(R154:R160)</f>
        <v>50</v>
      </c>
      <c r="S153" s="67"/>
      <c r="T153" s="66"/>
      <c r="U153" s="65"/>
      <c r="V153" s="11" t="e">
        <f>AVERAGE(#REF!)</f>
        <v>#REF!</v>
      </c>
      <c r="W153" s="10"/>
      <c r="X153" s="66"/>
      <c r="Y153" s="65"/>
    </row>
    <row r="154" spans="1:25" ht="90" x14ac:dyDescent="0.25">
      <c r="A154" s="4" t="s">
        <v>606</v>
      </c>
      <c r="B154" s="4"/>
      <c r="C154" s="4"/>
      <c r="D154" s="4"/>
      <c r="E154" s="8" t="s">
        <v>605</v>
      </c>
      <c r="F154" s="7" t="s">
        <v>604</v>
      </c>
      <c r="G154" s="7" t="s">
        <v>591</v>
      </c>
      <c r="H154" s="7" t="s">
        <v>603</v>
      </c>
      <c r="I154" s="7" t="s">
        <v>602</v>
      </c>
      <c r="J154" s="60">
        <v>0</v>
      </c>
      <c r="K154" s="32" t="s">
        <v>601</v>
      </c>
      <c r="L154" s="60">
        <v>0</v>
      </c>
      <c r="M154" s="29"/>
      <c r="N154" s="60">
        <v>0</v>
      </c>
      <c r="O154" s="29"/>
      <c r="P154" s="60">
        <v>0</v>
      </c>
      <c r="Q154" s="29"/>
      <c r="R154" s="60">
        <v>0</v>
      </c>
      <c r="S154" s="41"/>
      <c r="T154" s="60"/>
      <c r="U154" s="29"/>
      <c r="V154" s="83"/>
      <c r="W154" s="25"/>
      <c r="X154" s="60"/>
      <c r="Y154" s="29"/>
    </row>
    <row r="155" spans="1:25" ht="90" x14ac:dyDescent="0.25">
      <c r="A155" s="4" t="s">
        <v>600</v>
      </c>
      <c r="B155" s="4"/>
      <c r="C155" s="4"/>
      <c r="D155" s="4"/>
      <c r="E155" s="8" t="s">
        <v>599</v>
      </c>
      <c r="F155" s="7" t="s">
        <v>598</v>
      </c>
      <c r="G155" s="7" t="s">
        <v>597</v>
      </c>
      <c r="H155" s="7" t="s">
        <v>458</v>
      </c>
      <c r="I155" s="7" t="s">
        <v>596</v>
      </c>
      <c r="J155" s="60">
        <v>0</v>
      </c>
      <c r="K155" s="32" t="s">
        <v>595</v>
      </c>
      <c r="L155" s="60">
        <v>0</v>
      </c>
      <c r="M155" s="29"/>
      <c r="N155" s="60">
        <v>0</v>
      </c>
      <c r="O155" s="29"/>
      <c r="P155" s="60">
        <v>0</v>
      </c>
      <c r="Q155" s="29"/>
      <c r="R155" s="60">
        <v>0</v>
      </c>
      <c r="S155" s="41"/>
      <c r="T155" s="60"/>
      <c r="U155" s="29"/>
      <c r="V155" s="25"/>
      <c r="W155" s="25"/>
      <c r="X155" s="60"/>
      <c r="Y155" s="29"/>
    </row>
    <row r="156" spans="1:25" ht="60" x14ac:dyDescent="0.25">
      <c r="A156" s="4" t="s">
        <v>594</v>
      </c>
      <c r="B156" s="4"/>
      <c r="C156" s="4"/>
      <c r="D156" s="4"/>
      <c r="E156" s="8" t="s">
        <v>593</v>
      </c>
      <c r="F156" s="7" t="s">
        <v>592</v>
      </c>
      <c r="G156" s="7" t="s">
        <v>591</v>
      </c>
      <c r="H156" s="7" t="s">
        <v>590</v>
      </c>
      <c r="I156" s="7" t="s">
        <v>589</v>
      </c>
      <c r="J156" s="60">
        <v>100</v>
      </c>
      <c r="K156" s="29"/>
      <c r="L156" s="60">
        <v>100</v>
      </c>
      <c r="M156" s="29"/>
      <c r="N156" s="60">
        <v>100</v>
      </c>
      <c r="O156" s="29"/>
      <c r="P156" s="60">
        <v>100</v>
      </c>
      <c r="Q156" s="29"/>
      <c r="R156" s="60">
        <v>100</v>
      </c>
      <c r="S156" s="41"/>
      <c r="T156" s="60"/>
      <c r="U156" s="29"/>
      <c r="V156" s="83"/>
      <c r="W156" s="25"/>
      <c r="X156" s="60"/>
      <c r="Y156" s="29"/>
    </row>
    <row r="157" spans="1:25" ht="120" x14ac:dyDescent="0.25">
      <c r="A157" s="4" t="s">
        <v>588</v>
      </c>
      <c r="B157" s="4"/>
      <c r="C157" s="4"/>
      <c r="D157" s="4"/>
      <c r="E157" s="8" t="s">
        <v>587</v>
      </c>
      <c r="F157" s="7" t="s">
        <v>586</v>
      </c>
      <c r="G157" s="7" t="s">
        <v>430</v>
      </c>
      <c r="H157" s="7" t="s">
        <v>429</v>
      </c>
      <c r="I157" s="7" t="s">
        <v>213</v>
      </c>
      <c r="J157" s="60">
        <v>0</v>
      </c>
      <c r="K157" s="32" t="s">
        <v>585</v>
      </c>
      <c r="L157" s="60">
        <v>0</v>
      </c>
      <c r="M157" s="29"/>
      <c r="N157" s="60">
        <v>0</v>
      </c>
      <c r="O157" s="29"/>
      <c r="P157" s="60">
        <v>0</v>
      </c>
      <c r="Q157" s="29"/>
      <c r="R157" s="60">
        <v>0</v>
      </c>
      <c r="S157" s="41"/>
      <c r="T157" s="60"/>
      <c r="U157" s="29"/>
      <c r="V157" s="25"/>
      <c r="W157" s="25"/>
      <c r="X157" s="60"/>
      <c r="Y157" s="29"/>
    </row>
    <row r="158" spans="1:25" ht="75" x14ac:dyDescent="0.25">
      <c r="A158" s="4" t="s">
        <v>584</v>
      </c>
      <c r="B158" s="4"/>
      <c r="C158" s="4"/>
      <c r="D158" s="4"/>
      <c r="E158" s="8" t="s">
        <v>583</v>
      </c>
      <c r="F158" s="7" t="s">
        <v>425</v>
      </c>
      <c r="G158" s="7" t="s">
        <v>424</v>
      </c>
      <c r="H158" s="7" t="s">
        <v>423</v>
      </c>
      <c r="I158" s="7" t="s">
        <v>422</v>
      </c>
      <c r="J158" s="60">
        <v>100</v>
      </c>
      <c r="K158" s="32" t="s">
        <v>582</v>
      </c>
      <c r="L158" s="60">
        <v>100</v>
      </c>
      <c r="M158" s="29"/>
      <c r="N158" s="60">
        <v>100</v>
      </c>
      <c r="O158" s="29"/>
      <c r="P158" s="60">
        <v>100</v>
      </c>
      <c r="Q158" s="29"/>
      <c r="R158" s="60">
        <v>100</v>
      </c>
      <c r="S158" s="41"/>
      <c r="T158" s="60"/>
      <c r="U158" s="29"/>
      <c r="V158" s="5"/>
      <c r="W158" s="5"/>
      <c r="X158" s="60"/>
      <c r="Y158" s="29"/>
    </row>
    <row r="159" spans="1:25" ht="90" x14ac:dyDescent="0.25">
      <c r="A159" s="4" t="s">
        <v>581</v>
      </c>
      <c r="B159" s="4"/>
      <c r="C159" s="4"/>
      <c r="D159" s="4"/>
      <c r="E159" s="8" t="s">
        <v>580</v>
      </c>
      <c r="F159" s="7" t="s">
        <v>579</v>
      </c>
      <c r="G159" s="7" t="s">
        <v>224</v>
      </c>
      <c r="H159" s="7" t="s">
        <v>258</v>
      </c>
      <c r="I159" s="7" t="s">
        <v>417</v>
      </c>
      <c r="J159" s="60">
        <v>50</v>
      </c>
      <c r="K159" s="69" t="s">
        <v>578</v>
      </c>
      <c r="L159" s="60">
        <v>50</v>
      </c>
      <c r="M159" s="29"/>
      <c r="N159" s="60">
        <v>50</v>
      </c>
      <c r="O159" s="29"/>
      <c r="P159" s="60">
        <v>50</v>
      </c>
      <c r="Q159" s="29"/>
      <c r="R159" s="60">
        <v>50</v>
      </c>
      <c r="S159" s="29"/>
      <c r="T159" s="60"/>
      <c r="U159" s="29"/>
      <c r="V159" s="25"/>
      <c r="W159" s="25"/>
      <c r="X159" s="60"/>
      <c r="Y159" s="29"/>
    </row>
    <row r="160" spans="1:25" ht="45" x14ac:dyDescent="0.25">
      <c r="A160" s="4" t="s">
        <v>577</v>
      </c>
      <c r="B160" s="4"/>
      <c r="C160" s="4"/>
      <c r="D160" s="4"/>
      <c r="E160" s="8" t="s">
        <v>576</v>
      </c>
      <c r="F160" s="7" t="s">
        <v>414</v>
      </c>
      <c r="G160" s="7" t="s">
        <v>413</v>
      </c>
      <c r="H160" s="7" t="s">
        <v>412</v>
      </c>
      <c r="I160" s="7" t="s">
        <v>411</v>
      </c>
      <c r="J160" s="60">
        <v>100</v>
      </c>
      <c r="K160" s="69" t="s">
        <v>575</v>
      </c>
      <c r="L160" s="60">
        <v>100</v>
      </c>
      <c r="M160" s="29"/>
      <c r="N160" s="60">
        <v>100</v>
      </c>
      <c r="O160" s="29"/>
      <c r="P160" s="60">
        <v>100</v>
      </c>
      <c r="Q160" s="29"/>
      <c r="R160" s="60">
        <v>100</v>
      </c>
      <c r="S160" s="29"/>
      <c r="T160" s="60"/>
      <c r="U160" s="29"/>
      <c r="V160" s="25"/>
      <c r="W160" s="25"/>
      <c r="X160" s="60"/>
      <c r="Y160" s="29"/>
    </row>
    <row r="161" spans="1:25" ht="90" x14ac:dyDescent="0.25">
      <c r="A161" s="4">
        <v>85</v>
      </c>
      <c r="B161" s="4"/>
      <c r="C161" s="4"/>
      <c r="D161" s="8" t="s">
        <v>574</v>
      </c>
      <c r="E161" s="8"/>
      <c r="F161" s="7" t="s">
        <v>573</v>
      </c>
      <c r="G161" s="7" t="s">
        <v>572</v>
      </c>
      <c r="H161" s="7" t="s">
        <v>571</v>
      </c>
      <c r="I161" s="7" t="s">
        <v>570</v>
      </c>
      <c r="J161" s="60">
        <v>50</v>
      </c>
      <c r="K161" s="32" t="s">
        <v>569</v>
      </c>
      <c r="L161" s="60">
        <v>50</v>
      </c>
      <c r="M161" s="29"/>
      <c r="N161" s="60">
        <v>50</v>
      </c>
      <c r="O161" s="29"/>
      <c r="P161" s="60">
        <v>50</v>
      </c>
      <c r="Q161" s="29"/>
      <c r="R161" s="60">
        <v>50</v>
      </c>
      <c r="S161" s="41"/>
      <c r="T161" s="60"/>
      <c r="U161" s="5"/>
      <c r="V161" s="5"/>
      <c r="W161" s="5"/>
      <c r="X161" s="60"/>
      <c r="Y161" s="29"/>
    </row>
    <row r="162" spans="1:25" ht="75" x14ac:dyDescent="0.25">
      <c r="A162" s="4">
        <v>86</v>
      </c>
      <c r="B162" s="4"/>
      <c r="C162" s="4"/>
      <c r="D162" s="8" t="s">
        <v>394</v>
      </c>
      <c r="E162" s="8"/>
      <c r="F162" s="7" t="s">
        <v>568</v>
      </c>
      <c r="G162" s="7" t="s">
        <v>392</v>
      </c>
      <c r="H162" s="7" t="s">
        <v>567</v>
      </c>
      <c r="I162" s="7" t="s">
        <v>566</v>
      </c>
      <c r="J162" s="60">
        <v>0</v>
      </c>
      <c r="K162" s="32" t="s">
        <v>565</v>
      </c>
      <c r="L162" s="60">
        <v>0</v>
      </c>
      <c r="M162" s="29"/>
      <c r="N162" s="60">
        <v>0</v>
      </c>
      <c r="O162" s="29"/>
      <c r="P162" s="60">
        <v>0</v>
      </c>
      <c r="Q162" s="29"/>
      <c r="R162" s="60">
        <v>0</v>
      </c>
      <c r="S162" s="41"/>
      <c r="T162" s="60"/>
      <c r="U162" s="29"/>
      <c r="V162" s="82"/>
      <c r="W162" s="5"/>
      <c r="X162" s="60"/>
      <c r="Y162" s="29"/>
    </row>
    <row r="163" spans="1:25" s="76" customFormat="1" ht="95.25" customHeight="1" x14ac:dyDescent="0.25">
      <c r="A163" s="19"/>
      <c r="B163" s="19"/>
      <c r="C163" s="20" t="s">
        <v>564</v>
      </c>
      <c r="D163" s="19"/>
      <c r="E163" s="59"/>
      <c r="F163" s="58" t="s">
        <v>563</v>
      </c>
      <c r="G163" s="57"/>
      <c r="H163" s="57"/>
      <c r="I163" s="57"/>
      <c r="J163" s="55">
        <f>AVERAGE(J164:J171)</f>
        <v>43.75</v>
      </c>
      <c r="K163" s="54"/>
      <c r="L163" s="55">
        <f>AVERAGE(L164:L171)</f>
        <v>43.75</v>
      </c>
      <c r="M163" s="54"/>
      <c r="N163" s="55">
        <f>AVERAGE(N164:N171)</f>
        <v>43.75</v>
      </c>
      <c r="O163" s="54"/>
      <c r="P163" s="55">
        <f>AVERAGE(P164:P171)</f>
        <v>43.75</v>
      </c>
      <c r="Q163" s="54"/>
      <c r="R163" s="55">
        <f>AVERAGE(R164:R171)</f>
        <v>43.75</v>
      </c>
      <c r="S163" s="78"/>
      <c r="T163" s="55"/>
      <c r="U163" s="54"/>
      <c r="V163" s="18" t="e">
        <f>AVERAGE(V165:V171)</f>
        <v>#DIV/0!</v>
      </c>
      <c r="W163" s="17"/>
      <c r="X163" s="55"/>
      <c r="Y163" s="54"/>
    </row>
    <row r="164" spans="1:25" ht="60" x14ac:dyDescent="0.25">
      <c r="A164" s="4">
        <v>87</v>
      </c>
      <c r="B164" s="4"/>
      <c r="C164" s="4"/>
      <c r="D164" s="8" t="s">
        <v>562</v>
      </c>
      <c r="E164" s="8"/>
      <c r="F164" s="7" t="s">
        <v>385</v>
      </c>
      <c r="G164" s="7" t="s">
        <v>561</v>
      </c>
      <c r="H164" s="7" t="s">
        <v>383</v>
      </c>
      <c r="I164" s="7" t="s">
        <v>382</v>
      </c>
      <c r="J164" s="60">
        <v>50</v>
      </c>
      <c r="K164" s="32" t="s">
        <v>560</v>
      </c>
      <c r="L164" s="60">
        <v>50</v>
      </c>
      <c r="M164" s="29"/>
      <c r="N164" s="60">
        <v>50</v>
      </c>
      <c r="O164" s="29"/>
      <c r="P164" s="60">
        <v>50</v>
      </c>
      <c r="Q164" s="29"/>
      <c r="R164" s="60">
        <v>50</v>
      </c>
      <c r="S164" s="41"/>
      <c r="T164" s="60"/>
      <c r="U164" s="5"/>
      <c r="V164" s="82"/>
      <c r="W164" s="5"/>
      <c r="X164" s="60"/>
      <c r="Y164" s="29"/>
    </row>
    <row r="165" spans="1:25" ht="34.5" x14ac:dyDescent="0.25">
      <c r="A165" s="4">
        <v>88</v>
      </c>
      <c r="B165" s="4"/>
      <c r="C165" s="4"/>
      <c r="D165" s="8" t="s">
        <v>559</v>
      </c>
      <c r="E165" s="8"/>
      <c r="F165" s="7" t="s">
        <v>558</v>
      </c>
      <c r="G165" s="7" t="s">
        <v>557</v>
      </c>
      <c r="H165" s="7" t="s">
        <v>556</v>
      </c>
      <c r="I165" s="7" t="s">
        <v>555</v>
      </c>
      <c r="J165" s="29">
        <v>50</v>
      </c>
      <c r="K165" s="32" t="s">
        <v>554</v>
      </c>
      <c r="L165" s="29">
        <v>50</v>
      </c>
      <c r="M165" s="29"/>
      <c r="N165" s="29">
        <v>50</v>
      </c>
      <c r="O165" s="29"/>
      <c r="P165" s="29">
        <v>50</v>
      </c>
      <c r="Q165" s="29"/>
      <c r="R165" s="29">
        <v>50</v>
      </c>
      <c r="S165" s="41"/>
      <c r="T165" s="29"/>
      <c r="U165" s="29"/>
      <c r="V165" s="5"/>
      <c r="W165" s="5"/>
      <c r="X165" s="29"/>
      <c r="Y165" s="29"/>
    </row>
    <row r="166" spans="1:25" ht="45" x14ac:dyDescent="0.25">
      <c r="A166" s="4">
        <v>89</v>
      </c>
      <c r="B166" s="4"/>
      <c r="C166" s="4"/>
      <c r="D166" s="8" t="s">
        <v>553</v>
      </c>
      <c r="E166" s="8"/>
      <c r="F166" s="7" t="s">
        <v>553</v>
      </c>
      <c r="G166" s="7" t="s">
        <v>552</v>
      </c>
      <c r="H166" s="7" t="s">
        <v>551</v>
      </c>
      <c r="I166" s="7" t="s">
        <v>550</v>
      </c>
      <c r="J166" s="29">
        <v>100</v>
      </c>
      <c r="K166" s="32" t="s">
        <v>549</v>
      </c>
      <c r="L166" s="29">
        <v>100</v>
      </c>
      <c r="M166" s="29"/>
      <c r="N166" s="29">
        <v>100</v>
      </c>
      <c r="O166" s="29"/>
      <c r="P166" s="29">
        <v>100</v>
      </c>
      <c r="Q166" s="29"/>
      <c r="R166" s="29">
        <v>100</v>
      </c>
      <c r="S166" s="41"/>
      <c r="T166" s="29"/>
      <c r="U166" s="69"/>
      <c r="V166" s="5"/>
      <c r="W166" s="69"/>
      <c r="X166" s="29"/>
      <c r="Y166" s="33"/>
    </row>
    <row r="167" spans="1:25" ht="75" x14ac:dyDescent="0.25">
      <c r="A167" s="4">
        <v>90</v>
      </c>
      <c r="B167" s="4"/>
      <c r="C167" s="4"/>
      <c r="D167" s="8" t="s">
        <v>548</v>
      </c>
      <c r="E167" s="8"/>
      <c r="F167" s="7" t="s">
        <v>547</v>
      </c>
      <c r="G167" s="7" t="s">
        <v>546</v>
      </c>
      <c r="H167" s="7" t="s">
        <v>545</v>
      </c>
      <c r="I167" s="7" t="s">
        <v>544</v>
      </c>
      <c r="J167" s="29">
        <v>0</v>
      </c>
      <c r="K167" s="32" t="s">
        <v>543</v>
      </c>
      <c r="L167" s="29">
        <v>0</v>
      </c>
      <c r="M167" s="29"/>
      <c r="N167" s="29">
        <v>0</v>
      </c>
      <c r="O167" s="29"/>
      <c r="P167" s="29">
        <v>0</v>
      </c>
      <c r="Q167" s="29"/>
      <c r="R167" s="29">
        <v>0</v>
      </c>
      <c r="S167" s="41"/>
      <c r="T167" s="29"/>
      <c r="U167" s="5"/>
      <c r="V167" s="5"/>
      <c r="W167" s="5"/>
      <c r="X167" s="29"/>
      <c r="Y167" s="29"/>
    </row>
    <row r="168" spans="1:25" ht="165" x14ac:dyDescent="0.25">
      <c r="A168" s="4">
        <v>91</v>
      </c>
      <c r="B168" s="4"/>
      <c r="C168" s="4"/>
      <c r="D168" s="8" t="s">
        <v>542</v>
      </c>
      <c r="E168" s="8"/>
      <c r="F168" s="7" t="s">
        <v>541</v>
      </c>
      <c r="G168" s="7" t="s">
        <v>540</v>
      </c>
      <c r="H168" s="7" t="s">
        <v>539</v>
      </c>
      <c r="I168" s="7" t="s">
        <v>538</v>
      </c>
      <c r="J168" s="29">
        <v>0</v>
      </c>
      <c r="K168" s="32" t="s">
        <v>537</v>
      </c>
      <c r="L168" s="29">
        <v>0</v>
      </c>
      <c r="M168" s="29"/>
      <c r="N168" s="29">
        <v>0</v>
      </c>
      <c r="O168" s="29"/>
      <c r="P168" s="29">
        <v>0</v>
      </c>
      <c r="Q168" s="29"/>
      <c r="R168" s="29">
        <v>0</v>
      </c>
      <c r="S168" s="41"/>
      <c r="T168" s="29"/>
      <c r="U168" s="29"/>
      <c r="V168" s="5"/>
      <c r="W168" s="5"/>
      <c r="X168" s="29"/>
      <c r="Y168" s="29"/>
    </row>
    <row r="169" spans="1:25" ht="195" x14ac:dyDescent="0.25">
      <c r="A169" s="4">
        <v>92</v>
      </c>
      <c r="B169" s="4"/>
      <c r="C169" s="4"/>
      <c r="D169" s="8" t="s">
        <v>536</v>
      </c>
      <c r="E169" s="8"/>
      <c r="F169" s="7" t="s">
        <v>535</v>
      </c>
      <c r="G169" s="7" t="s">
        <v>534</v>
      </c>
      <c r="H169" s="7" t="s">
        <v>533</v>
      </c>
      <c r="I169" s="7" t="s">
        <v>532</v>
      </c>
      <c r="J169" s="29">
        <v>0</v>
      </c>
      <c r="K169" s="32" t="s">
        <v>531</v>
      </c>
      <c r="L169" s="29">
        <v>0</v>
      </c>
      <c r="M169" s="29"/>
      <c r="N169" s="29">
        <v>0</v>
      </c>
      <c r="O169" s="29"/>
      <c r="P169" s="29">
        <v>0</v>
      </c>
      <c r="Q169" s="29"/>
      <c r="R169" s="29">
        <v>0</v>
      </c>
      <c r="S169" s="41"/>
      <c r="T169" s="29"/>
      <c r="U169" s="29"/>
      <c r="V169" s="5"/>
      <c r="W169" s="5"/>
      <c r="X169" s="29"/>
      <c r="Y169" s="29"/>
    </row>
    <row r="170" spans="1:25" ht="120" x14ac:dyDescent="0.25">
      <c r="A170" s="4">
        <v>93</v>
      </c>
      <c r="B170" s="4"/>
      <c r="C170" s="4"/>
      <c r="D170" s="8" t="s">
        <v>530</v>
      </c>
      <c r="E170" s="8"/>
      <c r="F170" s="7" t="s">
        <v>529</v>
      </c>
      <c r="G170" s="7" t="s">
        <v>528</v>
      </c>
      <c r="H170" s="7" t="s">
        <v>527</v>
      </c>
      <c r="I170" s="7" t="s">
        <v>263</v>
      </c>
      <c r="J170" s="29">
        <v>50</v>
      </c>
      <c r="K170" s="32" t="s">
        <v>526</v>
      </c>
      <c r="L170" s="29">
        <v>50</v>
      </c>
      <c r="M170" s="29"/>
      <c r="N170" s="29">
        <v>50</v>
      </c>
      <c r="O170" s="29"/>
      <c r="P170" s="29">
        <v>50</v>
      </c>
      <c r="Q170" s="29"/>
      <c r="R170" s="29">
        <v>50</v>
      </c>
      <c r="S170" s="41"/>
      <c r="T170" s="29"/>
      <c r="U170" s="29"/>
      <c r="V170" s="5"/>
      <c r="W170" s="5"/>
      <c r="X170" s="29"/>
      <c r="Y170" s="5"/>
    </row>
    <row r="171" spans="1:25" ht="120" x14ac:dyDescent="0.25">
      <c r="A171" s="4">
        <v>94</v>
      </c>
      <c r="B171" s="4"/>
      <c r="C171" s="4"/>
      <c r="D171" s="8" t="s">
        <v>372</v>
      </c>
      <c r="E171" s="8"/>
      <c r="F171" s="7" t="s">
        <v>525</v>
      </c>
      <c r="G171" s="7" t="s">
        <v>524</v>
      </c>
      <c r="H171" s="7" t="s">
        <v>369</v>
      </c>
      <c r="I171" s="7" t="s">
        <v>368</v>
      </c>
      <c r="J171" s="29">
        <v>100</v>
      </c>
      <c r="K171" s="32" t="s">
        <v>523</v>
      </c>
      <c r="L171" s="29">
        <v>100</v>
      </c>
      <c r="M171" s="29"/>
      <c r="N171" s="29">
        <v>100</v>
      </c>
      <c r="O171" s="29"/>
      <c r="P171" s="29">
        <v>100</v>
      </c>
      <c r="Q171" s="29"/>
      <c r="R171" s="29">
        <v>100</v>
      </c>
      <c r="S171" s="41"/>
      <c r="T171" s="29"/>
      <c r="U171" s="29"/>
      <c r="V171" s="5"/>
      <c r="W171" s="5"/>
      <c r="X171" s="29"/>
      <c r="Y171" s="29"/>
    </row>
    <row r="172" spans="1:25" s="53" customFormat="1" ht="90" customHeight="1" x14ac:dyDescent="0.25">
      <c r="A172" s="19"/>
      <c r="B172" s="19"/>
      <c r="C172" s="20" t="s">
        <v>522</v>
      </c>
      <c r="D172" s="19"/>
      <c r="E172" s="59"/>
      <c r="F172" s="58" t="s">
        <v>521</v>
      </c>
      <c r="G172" s="57"/>
      <c r="H172" s="57"/>
      <c r="I172" s="57"/>
      <c r="J172" s="55">
        <f>AVERAGE(J173:J175)</f>
        <v>100</v>
      </c>
      <c r="K172" s="54"/>
      <c r="L172" s="55">
        <f>AVERAGE(L173:L175)</f>
        <v>100</v>
      </c>
      <c r="M172" s="54"/>
      <c r="N172" s="55">
        <f>AVERAGE(N173:N175)</f>
        <v>100</v>
      </c>
      <c r="O172" s="54"/>
      <c r="P172" s="55">
        <f>AVERAGE(P173:P175)</f>
        <v>100</v>
      </c>
      <c r="Q172" s="54"/>
      <c r="R172" s="55">
        <f>AVERAGE(R173:R175)</f>
        <v>100</v>
      </c>
      <c r="S172" s="56"/>
      <c r="T172" s="55"/>
      <c r="U172" s="54"/>
      <c r="V172" s="18" t="e">
        <f>AVERAGE(V173:V175)</f>
        <v>#DIV/0!</v>
      </c>
      <c r="W172" s="17"/>
      <c r="X172" s="55"/>
      <c r="Y172" s="54"/>
    </row>
    <row r="173" spans="1:25" ht="75" x14ac:dyDescent="0.25">
      <c r="A173" s="4">
        <v>95</v>
      </c>
      <c r="B173" s="4"/>
      <c r="C173" s="4"/>
      <c r="D173" s="8" t="s">
        <v>520</v>
      </c>
      <c r="E173" s="8"/>
      <c r="F173" s="7" t="s">
        <v>519</v>
      </c>
      <c r="G173" s="7" t="s">
        <v>518</v>
      </c>
      <c r="H173" s="7" t="s">
        <v>517</v>
      </c>
      <c r="I173" s="7" t="s">
        <v>509</v>
      </c>
      <c r="J173" s="63">
        <v>100</v>
      </c>
      <c r="K173" s="32" t="s">
        <v>514</v>
      </c>
      <c r="L173" s="63">
        <v>100</v>
      </c>
      <c r="M173" s="37"/>
      <c r="N173" s="63">
        <v>100</v>
      </c>
      <c r="O173" s="37"/>
      <c r="P173" s="63">
        <v>100</v>
      </c>
      <c r="Q173" s="37"/>
      <c r="R173" s="63">
        <v>100</v>
      </c>
      <c r="S173" s="41"/>
      <c r="T173" s="63"/>
      <c r="U173" s="37"/>
      <c r="V173" s="25"/>
      <c r="W173" s="25"/>
      <c r="X173" s="63"/>
      <c r="Y173" s="37"/>
    </row>
    <row r="174" spans="1:25" ht="75" x14ac:dyDescent="0.25">
      <c r="A174" s="4">
        <v>96</v>
      </c>
      <c r="B174" s="4"/>
      <c r="C174" s="4"/>
      <c r="D174" s="8" t="s">
        <v>516</v>
      </c>
      <c r="E174" s="8"/>
      <c r="F174" s="7" t="s">
        <v>515</v>
      </c>
      <c r="G174" s="7" t="s">
        <v>511</v>
      </c>
      <c r="H174" s="7" t="s">
        <v>510</v>
      </c>
      <c r="I174" s="7" t="s">
        <v>509</v>
      </c>
      <c r="J174" s="63">
        <v>100</v>
      </c>
      <c r="K174" s="32" t="s">
        <v>514</v>
      </c>
      <c r="L174" s="63">
        <v>100</v>
      </c>
      <c r="M174" s="37"/>
      <c r="N174" s="63">
        <v>100</v>
      </c>
      <c r="O174" s="37"/>
      <c r="P174" s="63">
        <v>100</v>
      </c>
      <c r="Q174" s="37"/>
      <c r="R174" s="63">
        <v>100</v>
      </c>
      <c r="S174" s="41"/>
      <c r="T174" s="63"/>
      <c r="U174" s="37"/>
      <c r="V174" s="25"/>
      <c r="W174" s="25"/>
      <c r="X174" s="63"/>
      <c r="Y174" s="37"/>
    </row>
    <row r="175" spans="1:25" ht="45" x14ac:dyDescent="0.25">
      <c r="A175" s="4">
        <v>97</v>
      </c>
      <c r="B175" s="4"/>
      <c r="C175" s="4"/>
      <c r="D175" s="8" t="s">
        <v>513</v>
      </c>
      <c r="E175" s="8"/>
      <c r="F175" s="7" t="s">
        <v>512</v>
      </c>
      <c r="G175" s="7" t="s">
        <v>511</v>
      </c>
      <c r="H175" s="7" t="s">
        <v>510</v>
      </c>
      <c r="I175" s="7" t="s">
        <v>509</v>
      </c>
      <c r="J175" s="63">
        <v>100</v>
      </c>
      <c r="K175" s="37"/>
      <c r="L175" s="63">
        <v>100</v>
      </c>
      <c r="M175" s="37"/>
      <c r="N175" s="63">
        <v>100</v>
      </c>
      <c r="O175" s="37"/>
      <c r="P175" s="63">
        <v>100</v>
      </c>
      <c r="Q175" s="37"/>
      <c r="R175" s="63">
        <v>100</v>
      </c>
      <c r="S175" s="41"/>
      <c r="T175" s="63"/>
      <c r="U175" s="37"/>
      <c r="V175" s="25"/>
      <c r="W175" s="25"/>
      <c r="X175" s="63"/>
      <c r="Y175" s="37"/>
    </row>
    <row r="176" spans="1:25" s="53" customFormat="1" ht="130.5" customHeight="1" x14ac:dyDescent="0.25">
      <c r="A176" s="19"/>
      <c r="B176" s="20" t="s">
        <v>508</v>
      </c>
      <c r="C176" s="19"/>
      <c r="D176" s="19"/>
      <c r="E176" s="19"/>
      <c r="F176" s="19" t="s">
        <v>507</v>
      </c>
      <c r="G176" s="19"/>
      <c r="H176" s="19"/>
      <c r="I176" s="19"/>
      <c r="J176" s="55">
        <f>AVERAGE(J177,J186,J203,J212)</f>
        <v>33.541666666666671</v>
      </c>
      <c r="K176" s="54"/>
      <c r="L176" s="55">
        <f>AVERAGE(L177,L186,L203,L212)</f>
        <v>33.541666666666671</v>
      </c>
      <c r="M176" s="54"/>
      <c r="N176" s="55">
        <f>AVERAGE(N177,N186,N203,N212)</f>
        <v>33.541666666666671</v>
      </c>
      <c r="O176" s="54"/>
      <c r="P176" s="55">
        <f>AVERAGE(P177,P186,P203,P212)</f>
        <v>33.541666666666671</v>
      </c>
      <c r="Q176" s="54"/>
      <c r="R176" s="55">
        <f>AVERAGE(R177,R186,R203,R212)</f>
        <v>33.541666666666671</v>
      </c>
      <c r="S176" s="56"/>
      <c r="T176" s="55"/>
      <c r="U176" s="54"/>
      <c r="V176" s="18" t="e">
        <f>AVERAGE(V177,V186,V203,V212)</f>
        <v>#DIV/0!</v>
      </c>
      <c r="W176" s="17"/>
      <c r="X176" s="55"/>
      <c r="Y176" s="54"/>
    </row>
    <row r="177" spans="1:25" s="53" customFormat="1" ht="60" x14ac:dyDescent="0.25">
      <c r="A177" s="19"/>
      <c r="B177" s="19"/>
      <c r="C177" s="20" t="s">
        <v>506</v>
      </c>
      <c r="D177" s="19"/>
      <c r="E177" s="19"/>
      <c r="F177" s="19" t="s">
        <v>505</v>
      </c>
      <c r="G177" s="19"/>
      <c r="H177" s="19"/>
      <c r="I177" s="19"/>
      <c r="J177" s="55">
        <f>AVERAGE(J178:J181,J184,J185)</f>
        <v>29.166666666666668</v>
      </c>
      <c r="K177" s="54"/>
      <c r="L177" s="55">
        <f>AVERAGE(L178:L181,L184,L185)</f>
        <v>29.166666666666668</v>
      </c>
      <c r="M177" s="54"/>
      <c r="N177" s="55">
        <f>AVERAGE(N178:N181,N184,N185)</f>
        <v>29.166666666666668</v>
      </c>
      <c r="O177" s="54"/>
      <c r="P177" s="55">
        <f>AVERAGE(P178:P181,P184,P185)</f>
        <v>29.166666666666668</v>
      </c>
      <c r="Q177" s="54"/>
      <c r="R177" s="55">
        <f>AVERAGE(R178:R181,R184,R185)</f>
        <v>29.166666666666668</v>
      </c>
      <c r="S177" s="56"/>
      <c r="T177" s="55"/>
      <c r="U177" s="54"/>
      <c r="V177" s="18" t="e">
        <f>AVERAGE(V178:V181,V184,V185)</f>
        <v>#DIV/0!</v>
      </c>
      <c r="W177" s="17"/>
      <c r="X177" s="55"/>
      <c r="Y177" s="54"/>
    </row>
    <row r="178" spans="1:25" ht="165" x14ac:dyDescent="0.25">
      <c r="A178" s="4">
        <v>98</v>
      </c>
      <c r="B178" s="4"/>
      <c r="C178" s="4"/>
      <c r="D178" s="8" t="s">
        <v>504</v>
      </c>
      <c r="E178" s="8"/>
      <c r="F178" s="7" t="s">
        <v>503</v>
      </c>
      <c r="G178" s="7" t="s">
        <v>502</v>
      </c>
      <c r="H178" s="7" t="s">
        <v>501</v>
      </c>
      <c r="I178" s="7" t="s">
        <v>500</v>
      </c>
      <c r="J178" s="63">
        <v>50</v>
      </c>
      <c r="K178" s="32" t="s">
        <v>494</v>
      </c>
      <c r="L178" s="63">
        <v>50</v>
      </c>
      <c r="M178" s="25"/>
      <c r="N178" s="63">
        <v>50</v>
      </c>
      <c r="O178" s="37"/>
      <c r="P178" s="63">
        <v>50</v>
      </c>
      <c r="Q178" s="37"/>
      <c r="R178" s="63">
        <v>50</v>
      </c>
      <c r="S178" s="41"/>
      <c r="T178" s="63"/>
      <c r="U178" s="25"/>
      <c r="V178" s="25"/>
      <c r="W178" s="77"/>
      <c r="X178" s="63"/>
      <c r="Y178" s="69"/>
    </row>
    <row r="179" spans="1:25" ht="90" x14ac:dyDescent="0.25">
      <c r="A179" s="4">
        <v>99</v>
      </c>
      <c r="B179" s="4"/>
      <c r="C179" s="4"/>
      <c r="D179" s="8" t="s">
        <v>499</v>
      </c>
      <c r="E179" s="8"/>
      <c r="F179" s="7" t="s">
        <v>498</v>
      </c>
      <c r="G179" s="7" t="s">
        <v>497</v>
      </c>
      <c r="H179" s="7" t="s">
        <v>496</v>
      </c>
      <c r="I179" s="7" t="s">
        <v>495</v>
      </c>
      <c r="J179" s="63">
        <v>50</v>
      </c>
      <c r="K179" s="69" t="s">
        <v>494</v>
      </c>
      <c r="L179" s="63">
        <v>50</v>
      </c>
      <c r="M179" s="5"/>
      <c r="N179" s="63">
        <v>50</v>
      </c>
      <c r="O179" s="37"/>
      <c r="P179" s="63">
        <v>50</v>
      </c>
      <c r="Q179" s="37"/>
      <c r="R179" s="63">
        <v>50</v>
      </c>
      <c r="S179" s="41"/>
      <c r="T179" s="63"/>
      <c r="U179" s="37"/>
      <c r="V179" s="25"/>
      <c r="W179" s="25"/>
      <c r="X179" s="63"/>
      <c r="Y179" s="37"/>
    </row>
    <row r="180" spans="1:25" ht="120" x14ac:dyDescent="0.25">
      <c r="A180" s="4">
        <v>100</v>
      </c>
      <c r="B180" s="4"/>
      <c r="C180" s="4"/>
      <c r="D180" s="8" t="s">
        <v>493</v>
      </c>
      <c r="E180" s="8"/>
      <c r="F180" s="7" t="s">
        <v>492</v>
      </c>
      <c r="G180" s="7" t="s">
        <v>491</v>
      </c>
      <c r="H180" s="7" t="s">
        <v>490</v>
      </c>
      <c r="I180" s="7" t="s">
        <v>489</v>
      </c>
      <c r="J180" s="63">
        <v>50</v>
      </c>
      <c r="K180" s="32" t="s">
        <v>488</v>
      </c>
      <c r="L180" s="63">
        <v>50</v>
      </c>
      <c r="M180" s="37"/>
      <c r="N180" s="63">
        <v>50</v>
      </c>
      <c r="O180" s="37"/>
      <c r="P180" s="63">
        <v>50</v>
      </c>
      <c r="Q180" s="37"/>
      <c r="R180" s="63">
        <v>50</v>
      </c>
      <c r="S180" s="41"/>
      <c r="T180" s="63"/>
      <c r="U180" s="37"/>
      <c r="V180" s="25"/>
      <c r="W180" s="25"/>
      <c r="X180" s="63"/>
      <c r="Y180" s="37"/>
    </row>
    <row r="181" spans="1:25" s="64" customFormat="1" ht="51.75" x14ac:dyDescent="0.25">
      <c r="A181" s="15">
        <v>101</v>
      </c>
      <c r="B181" s="15"/>
      <c r="C181" s="15"/>
      <c r="D181" s="74" t="s">
        <v>487</v>
      </c>
      <c r="E181" s="74"/>
      <c r="F181" s="12" t="s">
        <v>487</v>
      </c>
      <c r="G181" s="12"/>
      <c r="H181" s="12"/>
      <c r="I181" s="12"/>
      <c r="J181" s="66">
        <f>AVERAGE(J182:J183)</f>
        <v>25</v>
      </c>
      <c r="K181" s="65"/>
      <c r="L181" s="66">
        <f>AVERAGE(L182:L183)</f>
        <v>25</v>
      </c>
      <c r="M181" s="65"/>
      <c r="N181" s="66">
        <f>AVERAGE(N182:N183)</f>
        <v>25</v>
      </c>
      <c r="O181" s="65"/>
      <c r="P181" s="66">
        <f>AVERAGE(P182:P183)</f>
        <v>25</v>
      </c>
      <c r="Q181" s="65"/>
      <c r="R181" s="66">
        <f>AVERAGE(R182:R183)</f>
        <v>25</v>
      </c>
      <c r="S181" s="67"/>
      <c r="T181" s="66"/>
      <c r="U181" s="65"/>
      <c r="V181" s="11" t="e">
        <f>AVERAGE(V182:V183)</f>
        <v>#DIV/0!</v>
      </c>
      <c r="W181" s="10"/>
      <c r="X181" s="66"/>
      <c r="Y181" s="65"/>
    </row>
    <row r="182" spans="1:25" ht="285" x14ac:dyDescent="0.25">
      <c r="A182" s="4" t="s">
        <v>486</v>
      </c>
      <c r="B182" s="4"/>
      <c r="C182" s="4"/>
      <c r="D182" s="4"/>
      <c r="E182" s="8" t="s">
        <v>485</v>
      </c>
      <c r="F182" s="7" t="s">
        <v>484</v>
      </c>
      <c r="G182" s="7" t="s">
        <v>483</v>
      </c>
      <c r="H182" s="7" t="s">
        <v>482</v>
      </c>
      <c r="I182" s="7" t="s">
        <v>59</v>
      </c>
      <c r="J182" s="63">
        <v>50</v>
      </c>
      <c r="K182" s="32" t="s">
        <v>481</v>
      </c>
      <c r="L182" s="63">
        <v>50</v>
      </c>
      <c r="M182" s="37"/>
      <c r="N182" s="63">
        <v>50</v>
      </c>
      <c r="O182" s="37"/>
      <c r="P182" s="63">
        <v>50</v>
      </c>
      <c r="Q182" s="37"/>
      <c r="R182" s="63">
        <v>50</v>
      </c>
      <c r="S182" s="41"/>
      <c r="T182" s="63"/>
      <c r="U182" s="37"/>
      <c r="V182" s="25"/>
      <c r="W182" s="25"/>
      <c r="X182" s="63"/>
      <c r="Y182" s="37"/>
    </row>
    <row r="183" spans="1:25" ht="45" x14ac:dyDescent="0.25">
      <c r="A183" s="4" t="s">
        <v>480</v>
      </c>
      <c r="B183" s="4"/>
      <c r="C183" s="4"/>
      <c r="D183" s="4"/>
      <c r="E183" s="8" t="s">
        <v>479</v>
      </c>
      <c r="F183" s="7" t="s">
        <v>478</v>
      </c>
      <c r="G183" s="7" t="s">
        <v>477</v>
      </c>
      <c r="H183" s="7" t="s">
        <v>476</v>
      </c>
      <c r="I183" s="7" t="s">
        <v>475</v>
      </c>
      <c r="J183" s="63">
        <v>0</v>
      </c>
      <c r="K183" s="37"/>
      <c r="L183" s="63">
        <v>0</v>
      </c>
      <c r="M183" s="37"/>
      <c r="N183" s="63">
        <v>0</v>
      </c>
      <c r="O183" s="37"/>
      <c r="P183" s="63">
        <v>0</v>
      </c>
      <c r="Q183" s="37"/>
      <c r="R183" s="63">
        <v>0</v>
      </c>
      <c r="S183" s="41"/>
      <c r="T183" s="63"/>
      <c r="U183" s="37"/>
      <c r="V183" s="25"/>
      <c r="W183" s="25"/>
      <c r="X183" s="63"/>
      <c r="Y183" s="25"/>
    </row>
    <row r="184" spans="1:25" ht="60" x14ac:dyDescent="0.25">
      <c r="A184" s="4">
        <v>102</v>
      </c>
      <c r="B184" s="4"/>
      <c r="C184" s="4"/>
      <c r="D184" s="8" t="s">
        <v>474</v>
      </c>
      <c r="E184" s="8"/>
      <c r="F184" s="7" t="s">
        <v>473</v>
      </c>
      <c r="G184" s="7" t="s">
        <v>470</v>
      </c>
      <c r="H184" s="7" t="s">
        <v>469</v>
      </c>
      <c r="I184" s="7" t="s">
        <v>468</v>
      </c>
      <c r="J184" s="63">
        <v>0</v>
      </c>
      <c r="K184" s="32" t="s">
        <v>467</v>
      </c>
      <c r="L184" s="63">
        <v>0</v>
      </c>
      <c r="M184" s="37"/>
      <c r="N184" s="63">
        <v>0</v>
      </c>
      <c r="O184" s="37"/>
      <c r="P184" s="63">
        <v>0</v>
      </c>
      <c r="Q184" s="37"/>
      <c r="R184" s="63">
        <v>0</v>
      </c>
      <c r="S184" s="41"/>
      <c r="T184" s="63"/>
      <c r="U184" s="37"/>
      <c r="V184" s="26"/>
      <c r="W184" s="25"/>
      <c r="X184" s="63"/>
      <c r="Y184" s="25"/>
    </row>
    <row r="185" spans="1:25" ht="90" x14ac:dyDescent="0.25">
      <c r="A185" s="4">
        <v>103</v>
      </c>
      <c r="B185" s="4"/>
      <c r="C185" s="4"/>
      <c r="D185" s="8" t="s">
        <v>472</v>
      </c>
      <c r="E185" s="8"/>
      <c r="F185" s="7" t="s">
        <v>471</v>
      </c>
      <c r="G185" s="7" t="s">
        <v>470</v>
      </c>
      <c r="H185" s="7" t="s">
        <v>469</v>
      </c>
      <c r="I185" s="7" t="s">
        <v>468</v>
      </c>
      <c r="J185" s="63">
        <v>0</v>
      </c>
      <c r="K185" s="32" t="s">
        <v>467</v>
      </c>
      <c r="L185" s="63">
        <v>0</v>
      </c>
      <c r="M185" s="37"/>
      <c r="N185" s="63">
        <v>0</v>
      </c>
      <c r="O185" s="37"/>
      <c r="P185" s="63">
        <v>0</v>
      </c>
      <c r="Q185" s="37"/>
      <c r="R185" s="63">
        <v>0</v>
      </c>
      <c r="S185" s="41"/>
      <c r="T185" s="63"/>
      <c r="U185" s="37"/>
      <c r="V185" s="26"/>
      <c r="W185" s="25"/>
      <c r="X185" s="63"/>
      <c r="Y185" s="25"/>
    </row>
    <row r="186" spans="1:25" s="53" customFormat="1" ht="91.5" customHeight="1" x14ac:dyDescent="0.25">
      <c r="A186" s="19"/>
      <c r="B186" s="19"/>
      <c r="C186" s="20" t="s">
        <v>466</v>
      </c>
      <c r="D186" s="57"/>
      <c r="E186" s="58"/>
      <c r="F186" s="58" t="s">
        <v>465</v>
      </c>
      <c r="G186" s="57"/>
      <c r="H186" s="57"/>
      <c r="I186" s="57"/>
      <c r="J186" s="55">
        <f>AVERAGE(J187,J193,J199:J202)</f>
        <v>15</v>
      </c>
      <c r="K186" s="54"/>
      <c r="L186" s="55">
        <f>AVERAGE(L187,L193,L199:L202)</f>
        <v>15</v>
      </c>
      <c r="M186" s="54"/>
      <c r="N186" s="55">
        <f>AVERAGE(N187,N193,N199:N202)</f>
        <v>15</v>
      </c>
      <c r="O186" s="54"/>
      <c r="P186" s="55">
        <f>AVERAGE(P187,P193,P199:P202)</f>
        <v>15</v>
      </c>
      <c r="Q186" s="54"/>
      <c r="R186" s="55">
        <f>AVERAGE(R187,R193,R199:R202)</f>
        <v>15</v>
      </c>
      <c r="S186" s="56"/>
      <c r="T186" s="55"/>
      <c r="U186" s="54"/>
      <c r="V186" s="18" t="e">
        <f>AVERAGE(V187,V193,V199:V202)</f>
        <v>#DIV/0!</v>
      </c>
      <c r="W186" s="17"/>
      <c r="X186" s="55"/>
      <c r="Y186" s="54"/>
    </row>
    <row r="187" spans="1:25" s="64" customFormat="1" ht="91.5" customHeight="1" x14ac:dyDescent="0.25">
      <c r="A187" s="15">
        <v>104</v>
      </c>
      <c r="B187" s="15"/>
      <c r="C187" s="14"/>
      <c r="D187" s="68" t="s">
        <v>464</v>
      </c>
      <c r="E187" s="68"/>
      <c r="F187" s="21" t="s">
        <v>463</v>
      </c>
      <c r="G187" s="12"/>
      <c r="H187" s="12"/>
      <c r="I187" s="12"/>
      <c r="J187" s="66">
        <f>AVERAGE(J188:J192)</f>
        <v>20</v>
      </c>
      <c r="K187" s="65"/>
      <c r="L187" s="66">
        <f>AVERAGE(L188:L192)</f>
        <v>20</v>
      </c>
      <c r="M187" s="65"/>
      <c r="N187" s="66">
        <f>AVERAGE(N188:N192)</f>
        <v>20</v>
      </c>
      <c r="O187" s="65"/>
      <c r="P187" s="66">
        <f>AVERAGE(P188:P192)</f>
        <v>20</v>
      </c>
      <c r="Q187" s="65"/>
      <c r="R187" s="66">
        <f>AVERAGE(R188:R192)</f>
        <v>20</v>
      </c>
      <c r="S187" s="67"/>
      <c r="T187" s="66"/>
      <c r="U187" s="65"/>
      <c r="V187" s="11" t="e">
        <f>AVERAGE(V188:V192)</f>
        <v>#DIV/0!</v>
      </c>
      <c r="W187" s="10"/>
      <c r="X187" s="66"/>
      <c r="Y187" s="65"/>
    </row>
    <row r="188" spans="1:25" ht="90" x14ac:dyDescent="0.25">
      <c r="A188" s="4" t="s">
        <v>462</v>
      </c>
      <c r="B188" s="4"/>
      <c r="C188" s="4"/>
      <c r="D188" s="4"/>
      <c r="E188" s="8" t="s">
        <v>461</v>
      </c>
      <c r="F188" s="7" t="s">
        <v>460</v>
      </c>
      <c r="G188" s="7" t="s">
        <v>459</v>
      </c>
      <c r="H188" s="7" t="s">
        <v>458</v>
      </c>
      <c r="I188" s="7" t="s">
        <v>457</v>
      </c>
      <c r="J188" s="63">
        <v>0</v>
      </c>
      <c r="K188" s="32" t="s">
        <v>456</v>
      </c>
      <c r="L188" s="63">
        <v>0</v>
      </c>
      <c r="M188" s="37"/>
      <c r="N188" s="63">
        <v>0</v>
      </c>
      <c r="O188" s="37"/>
      <c r="P188" s="63">
        <v>0</v>
      </c>
      <c r="Q188" s="37"/>
      <c r="R188" s="63">
        <v>0</v>
      </c>
      <c r="S188" s="41"/>
      <c r="T188" s="63"/>
      <c r="U188" s="37"/>
      <c r="V188" s="25"/>
      <c r="W188" s="25"/>
      <c r="X188" s="63"/>
      <c r="Y188" s="25"/>
    </row>
    <row r="189" spans="1:25" ht="240" customHeight="1" x14ac:dyDescent="0.25">
      <c r="A189" s="4" t="s">
        <v>455</v>
      </c>
      <c r="B189" s="4"/>
      <c r="C189" s="4"/>
      <c r="D189" s="4"/>
      <c r="E189" s="8" t="s">
        <v>454</v>
      </c>
      <c r="F189" s="7" t="s">
        <v>453</v>
      </c>
      <c r="G189" s="7" t="s">
        <v>430</v>
      </c>
      <c r="H189" s="7" t="s">
        <v>429</v>
      </c>
      <c r="I189" s="7" t="s">
        <v>213</v>
      </c>
      <c r="J189" s="63">
        <v>0</v>
      </c>
      <c r="K189" s="32" t="s">
        <v>428</v>
      </c>
      <c r="L189" s="63">
        <v>0</v>
      </c>
      <c r="M189" s="37"/>
      <c r="N189" s="63">
        <v>0</v>
      </c>
      <c r="O189" s="37"/>
      <c r="P189" s="63">
        <v>0</v>
      </c>
      <c r="Q189" s="37"/>
      <c r="R189" s="63">
        <v>0</v>
      </c>
      <c r="S189" s="41"/>
      <c r="T189" s="63"/>
      <c r="U189" s="37"/>
      <c r="V189" s="25"/>
      <c r="W189" s="25"/>
      <c r="X189" s="63"/>
      <c r="Y189" s="25"/>
    </row>
    <row r="190" spans="1:25" ht="75" x14ac:dyDescent="0.25">
      <c r="A190" s="4" t="s">
        <v>452</v>
      </c>
      <c r="B190" s="4"/>
      <c r="C190" s="4"/>
      <c r="D190" s="4"/>
      <c r="E190" s="8" t="s">
        <v>451</v>
      </c>
      <c r="F190" s="79" t="s">
        <v>425</v>
      </c>
      <c r="G190" s="7" t="s">
        <v>424</v>
      </c>
      <c r="H190" s="7" t="s">
        <v>423</v>
      </c>
      <c r="I190" s="7" t="s">
        <v>422</v>
      </c>
      <c r="J190" s="63">
        <v>100</v>
      </c>
      <c r="K190" s="32" t="s">
        <v>450</v>
      </c>
      <c r="L190" s="63">
        <v>100</v>
      </c>
      <c r="M190" s="37"/>
      <c r="N190" s="63">
        <v>100</v>
      </c>
      <c r="O190" s="37"/>
      <c r="P190" s="63">
        <v>100</v>
      </c>
      <c r="Q190" s="25"/>
      <c r="R190" s="63">
        <v>100</v>
      </c>
      <c r="S190" s="41"/>
      <c r="T190" s="63"/>
      <c r="U190" s="25"/>
      <c r="V190" s="25"/>
      <c r="W190" s="25"/>
      <c r="X190" s="63"/>
      <c r="Y190" s="37"/>
    </row>
    <row r="191" spans="1:25" ht="251.25" customHeight="1" x14ac:dyDescent="0.25">
      <c r="A191" s="4" t="s">
        <v>449</v>
      </c>
      <c r="B191" s="4"/>
      <c r="C191" s="4"/>
      <c r="D191" s="4"/>
      <c r="E191" s="8" t="s">
        <v>448</v>
      </c>
      <c r="F191" s="79" t="s">
        <v>447</v>
      </c>
      <c r="G191" s="7" t="s">
        <v>224</v>
      </c>
      <c r="H191" s="7" t="s">
        <v>258</v>
      </c>
      <c r="I191" s="7" t="s">
        <v>417</v>
      </c>
      <c r="J191" s="63">
        <v>0</v>
      </c>
      <c r="K191" s="33" t="s">
        <v>446</v>
      </c>
      <c r="L191" s="63">
        <v>0</v>
      </c>
      <c r="M191" s="37"/>
      <c r="N191" s="63">
        <v>0</v>
      </c>
      <c r="O191" s="37"/>
      <c r="P191" s="63">
        <v>0</v>
      </c>
      <c r="Q191" s="37"/>
      <c r="R191" s="63">
        <v>0</v>
      </c>
      <c r="S191" s="37"/>
      <c r="T191" s="63"/>
      <c r="U191" s="37"/>
      <c r="V191" s="25"/>
      <c r="W191" s="25"/>
      <c r="X191" s="63"/>
      <c r="Y191" s="37"/>
    </row>
    <row r="192" spans="1:25" ht="243.75" customHeight="1" x14ac:dyDescent="0.25">
      <c r="A192" s="4" t="s">
        <v>445</v>
      </c>
      <c r="B192" s="4"/>
      <c r="C192" s="4"/>
      <c r="D192" s="4"/>
      <c r="E192" s="8" t="s">
        <v>444</v>
      </c>
      <c r="F192" s="7" t="s">
        <v>414</v>
      </c>
      <c r="G192" s="7" t="s">
        <v>413</v>
      </c>
      <c r="H192" s="7" t="s">
        <v>412</v>
      </c>
      <c r="I192" s="7" t="s">
        <v>411</v>
      </c>
      <c r="J192" s="63">
        <v>0</v>
      </c>
      <c r="K192" s="33" t="s">
        <v>443</v>
      </c>
      <c r="L192" s="63">
        <v>0</v>
      </c>
      <c r="M192" s="37"/>
      <c r="N192" s="63">
        <v>0</v>
      </c>
      <c r="O192" s="37"/>
      <c r="P192" s="63">
        <v>0</v>
      </c>
      <c r="Q192" s="37"/>
      <c r="R192" s="63">
        <v>0</v>
      </c>
      <c r="S192" s="37"/>
      <c r="T192" s="63"/>
      <c r="U192" s="37"/>
      <c r="V192" s="25"/>
      <c r="W192" s="25"/>
      <c r="X192" s="63"/>
      <c r="Y192" s="37"/>
    </row>
    <row r="193" spans="1:25" s="64" customFormat="1" ht="91.5" customHeight="1" x14ac:dyDescent="0.25">
      <c r="A193" s="15">
        <v>105</v>
      </c>
      <c r="B193" s="15"/>
      <c r="C193" s="14"/>
      <c r="D193" s="68" t="s">
        <v>442</v>
      </c>
      <c r="E193" s="68"/>
      <c r="F193" s="21" t="s">
        <v>441</v>
      </c>
      <c r="G193" s="12"/>
      <c r="H193" s="12"/>
      <c r="I193" s="12"/>
      <c r="J193" s="66">
        <f>AVERAGE(J194:J198)</f>
        <v>20</v>
      </c>
      <c r="K193" s="10"/>
      <c r="L193" s="66">
        <f>AVERAGE(L194:L198)</f>
        <v>20</v>
      </c>
      <c r="M193" s="65"/>
      <c r="N193" s="66">
        <f>AVERAGE(N194:N198)</f>
        <v>20</v>
      </c>
      <c r="O193" s="65"/>
      <c r="P193" s="66">
        <f>AVERAGE(P194:P198)</f>
        <v>20</v>
      </c>
      <c r="Q193" s="65"/>
      <c r="R193" s="66">
        <f>AVERAGE(R194:R198)</f>
        <v>20</v>
      </c>
      <c r="S193" s="65"/>
      <c r="T193" s="66"/>
      <c r="U193" s="65"/>
      <c r="V193" s="11" t="e">
        <f>AVERAGE(V194:V198)</f>
        <v>#DIV/0!</v>
      </c>
      <c r="W193" s="10"/>
      <c r="X193" s="66"/>
      <c r="Y193" s="65"/>
    </row>
    <row r="194" spans="1:25" ht="75" x14ac:dyDescent="0.25">
      <c r="A194" s="4" t="s">
        <v>440</v>
      </c>
      <c r="B194" s="4"/>
      <c r="C194" s="4"/>
      <c r="D194" s="4"/>
      <c r="E194" s="8" t="s">
        <v>439</v>
      </c>
      <c r="F194" s="7" t="s">
        <v>438</v>
      </c>
      <c r="G194" s="7" t="s">
        <v>437</v>
      </c>
      <c r="H194" s="7" t="s">
        <v>436</v>
      </c>
      <c r="I194" s="7" t="s">
        <v>435</v>
      </c>
      <c r="J194" s="63">
        <v>0</v>
      </c>
      <c r="K194" s="32" t="s">
        <v>434</v>
      </c>
      <c r="L194" s="63">
        <v>0</v>
      </c>
      <c r="M194" s="37"/>
      <c r="N194" s="63">
        <v>0</v>
      </c>
      <c r="O194" s="37"/>
      <c r="P194" s="63">
        <v>0</v>
      </c>
      <c r="Q194" s="37"/>
      <c r="R194" s="63">
        <v>0</v>
      </c>
      <c r="S194" s="41"/>
      <c r="T194" s="63"/>
      <c r="U194" s="37"/>
      <c r="V194" s="25"/>
      <c r="W194" s="25"/>
      <c r="X194" s="63"/>
      <c r="Y194" s="37"/>
    </row>
    <row r="195" spans="1:25" ht="135" x14ac:dyDescent="0.25">
      <c r="A195" s="4" t="s">
        <v>433</v>
      </c>
      <c r="B195" s="4"/>
      <c r="C195" s="4"/>
      <c r="D195" s="4"/>
      <c r="E195" s="8" t="s">
        <v>432</v>
      </c>
      <c r="F195" s="7" t="s">
        <v>431</v>
      </c>
      <c r="G195" s="7" t="s">
        <v>430</v>
      </c>
      <c r="H195" s="7" t="s">
        <v>429</v>
      </c>
      <c r="I195" s="7" t="s">
        <v>213</v>
      </c>
      <c r="J195" s="63">
        <v>0</v>
      </c>
      <c r="K195" s="32" t="s">
        <v>428</v>
      </c>
      <c r="L195" s="63">
        <v>0</v>
      </c>
      <c r="M195" s="37"/>
      <c r="N195" s="63">
        <v>0</v>
      </c>
      <c r="O195" s="37"/>
      <c r="P195" s="63">
        <v>0</v>
      </c>
      <c r="Q195" s="37"/>
      <c r="R195" s="63">
        <v>0</v>
      </c>
      <c r="S195" s="32"/>
      <c r="T195" s="63"/>
      <c r="U195" s="37"/>
      <c r="V195" s="25"/>
      <c r="W195" s="25"/>
      <c r="X195" s="63"/>
      <c r="Y195" s="37"/>
    </row>
    <row r="196" spans="1:25" ht="75" x14ac:dyDescent="0.25">
      <c r="A196" s="4" t="s">
        <v>427</v>
      </c>
      <c r="B196" s="4"/>
      <c r="C196" s="4"/>
      <c r="D196" s="4"/>
      <c r="E196" s="8" t="s">
        <v>426</v>
      </c>
      <c r="F196" s="7" t="s">
        <v>425</v>
      </c>
      <c r="G196" s="7" t="s">
        <v>424</v>
      </c>
      <c r="H196" s="7" t="s">
        <v>423</v>
      </c>
      <c r="I196" s="7" t="s">
        <v>422</v>
      </c>
      <c r="J196" s="63">
        <v>100</v>
      </c>
      <c r="K196" s="32" t="s">
        <v>421</v>
      </c>
      <c r="L196" s="63">
        <v>100</v>
      </c>
      <c r="M196" s="25"/>
      <c r="N196" s="63">
        <v>100</v>
      </c>
      <c r="O196" s="37"/>
      <c r="P196" s="63">
        <v>100</v>
      </c>
      <c r="Q196" s="25"/>
      <c r="R196" s="63">
        <v>100</v>
      </c>
      <c r="S196" s="41"/>
      <c r="T196" s="63"/>
      <c r="U196" s="37"/>
      <c r="V196" s="25"/>
      <c r="W196" s="25"/>
      <c r="X196" s="63"/>
      <c r="Y196" s="37"/>
    </row>
    <row r="197" spans="1:25" ht="90" x14ac:dyDescent="0.25">
      <c r="A197" s="4" t="s">
        <v>420</v>
      </c>
      <c r="B197" s="4"/>
      <c r="C197" s="4"/>
      <c r="D197" s="4"/>
      <c r="E197" s="8" t="s">
        <v>419</v>
      </c>
      <c r="F197" s="7" t="s">
        <v>418</v>
      </c>
      <c r="G197" s="7" t="s">
        <v>224</v>
      </c>
      <c r="H197" s="7" t="s">
        <v>258</v>
      </c>
      <c r="I197" s="7" t="s">
        <v>417</v>
      </c>
      <c r="J197" s="63">
        <v>0</v>
      </c>
      <c r="K197" s="33"/>
      <c r="L197" s="63">
        <v>0</v>
      </c>
      <c r="M197" s="37"/>
      <c r="N197" s="63">
        <v>0</v>
      </c>
      <c r="O197" s="37"/>
      <c r="P197" s="63">
        <v>0</v>
      </c>
      <c r="Q197" s="37"/>
      <c r="R197" s="63">
        <v>0</v>
      </c>
      <c r="S197" s="37"/>
      <c r="T197" s="63"/>
      <c r="U197" s="37"/>
      <c r="V197" s="25"/>
      <c r="W197" s="25"/>
      <c r="X197" s="63"/>
      <c r="Y197" s="37"/>
    </row>
    <row r="198" spans="1:25" ht="45" x14ac:dyDescent="0.25">
      <c r="A198" s="4" t="s">
        <v>416</v>
      </c>
      <c r="B198" s="4"/>
      <c r="C198" s="4"/>
      <c r="D198" s="4"/>
      <c r="E198" s="8" t="s">
        <v>415</v>
      </c>
      <c r="F198" s="7" t="s">
        <v>414</v>
      </c>
      <c r="G198" s="7" t="s">
        <v>413</v>
      </c>
      <c r="H198" s="7" t="s">
        <v>412</v>
      </c>
      <c r="I198" s="7" t="s">
        <v>411</v>
      </c>
      <c r="J198" s="63">
        <v>0</v>
      </c>
      <c r="K198" s="33"/>
      <c r="L198" s="63">
        <v>0</v>
      </c>
      <c r="M198" s="25"/>
      <c r="N198" s="63">
        <v>0</v>
      </c>
      <c r="O198" s="37"/>
      <c r="P198" s="63">
        <v>0</v>
      </c>
      <c r="Q198" s="37"/>
      <c r="R198" s="63">
        <v>0</v>
      </c>
      <c r="S198" s="37"/>
      <c r="T198" s="63"/>
      <c r="U198" s="37"/>
      <c r="V198" s="25"/>
      <c r="W198" s="25"/>
      <c r="X198" s="63"/>
      <c r="Y198" s="37"/>
    </row>
    <row r="199" spans="1:25" ht="150" x14ac:dyDescent="0.25">
      <c r="A199" s="4">
        <v>106</v>
      </c>
      <c r="B199" s="4"/>
      <c r="C199" s="4"/>
      <c r="D199" s="8" t="s">
        <v>410</v>
      </c>
      <c r="E199" s="8"/>
      <c r="F199" s="7" t="s">
        <v>409</v>
      </c>
      <c r="G199" s="7" t="s">
        <v>8</v>
      </c>
      <c r="H199" s="7" t="s">
        <v>408</v>
      </c>
      <c r="I199" s="7" t="s">
        <v>407</v>
      </c>
      <c r="J199" s="26">
        <v>0</v>
      </c>
      <c r="K199" s="32" t="s">
        <v>406</v>
      </c>
      <c r="L199" s="26">
        <v>0</v>
      </c>
      <c r="M199" s="37"/>
      <c r="N199" s="26">
        <v>0</v>
      </c>
      <c r="O199" s="37"/>
      <c r="P199" s="26">
        <v>0</v>
      </c>
      <c r="Q199" s="37"/>
      <c r="R199" s="26">
        <v>0</v>
      </c>
      <c r="S199" s="41"/>
      <c r="T199" s="26"/>
      <c r="U199" s="37"/>
      <c r="V199" s="25"/>
      <c r="W199" s="25"/>
      <c r="X199" s="26"/>
      <c r="Y199" s="37"/>
    </row>
    <row r="200" spans="1:25" ht="90" x14ac:dyDescent="0.25">
      <c r="A200" s="4">
        <v>107</v>
      </c>
      <c r="B200" s="4"/>
      <c r="C200" s="4"/>
      <c r="D200" s="8" t="s">
        <v>405</v>
      </c>
      <c r="E200" s="8"/>
      <c r="F200" s="7" t="s">
        <v>404</v>
      </c>
      <c r="G200" s="7" t="s">
        <v>403</v>
      </c>
      <c r="H200" s="7" t="s">
        <v>402</v>
      </c>
      <c r="I200" s="7" t="s">
        <v>401</v>
      </c>
      <c r="J200" s="26">
        <v>0</v>
      </c>
      <c r="K200" s="32" t="s">
        <v>400</v>
      </c>
      <c r="L200" s="26">
        <v>0</v>
      </c>
      <c r="M200" s="37"/>
      <c r="N200" s="26">
        <v>0</v>
      </c>
      <c r="O200" s="37"/>
      <c r="P200" s="26">
        <v>0</v>
      </c>
      <c r="Q200" s="37"/>
      <c r="R200" s="26">
        <v>0</v>
      </c>
      <c r="S200" s="41"/>
      <c r="T200" s="26"/>
      <c r="U200" s="37"/>
      <c r="V200" s="25"/>
      <c r="W200" s="25"/>
      <c r="X200" s="26"/>
      <c r="Y200" s="37"/>
    </row>
    <row r="201" spans="1:25" ht="75" x14ac:dyDescent="0.25">
      <c r="A201" s="4">
        <v>108</v>
      </c>
      <c r="B201" s="4"/>
      <c r="C201" s="4"/>
      <c r="D201" s="8" t="s">
        <v>399</v>
      </c>
      <c r="E201" s="8"/>
      <c r="F201" s="7" t="s">
        <v>398</v>
      </c>
      <c r="G201" s="7" t="s">
        <v>8</v>
      </c>
      <c r="H201" s="7" t="s">
        <v>397</v>
      </c>
      <c r="I201" s="7" t="s">
        <v>396</v>
      </c>
      <c r="J201" s="26">
        <v>0</v>
      </c>
      <c r="K201" s="32" t="s">
        <v>395</v>
      </c>
      <c r="L201" s="26">
        <v>0</v>
      </c>
      <c r="M201" s="37"/>
      <c r="N201" s="26">
        <v>0</v>
      </c>
      <c r="O201" s="37"/>
      <c r="P201" s="26">
        <v>0</v>
      </c>
      <c r="Q201" s="37"/>
      <c r="R201" s="26">
        <v>0</v>
      </c>
      <c r="S201" s="41"/>
      <c r="T201" s="26"/>
      <c r="U201" s="25"/>
      <c r="V201" s="25"/>
      <c r="W201" s="25"/>
      <c r="X201" s="26"/>
      <c r="Y201" s="37"/>
    </row>
    <row r="202" spans="1:25" ht="60" x14ac:dyDescent="0.25">
      <c r="A202" s="4">
        <v>109</v>
      </c>
      <c r="B202" s="4"/>
      <c r="C202" s="4"/>
      <c r="D202" s="8" t="s">
        <v>394</v>
      </c>
      <c r="E202" s="8"/>
      <c r="F202" s="7" t="s">
        <v>393</v>
      </c>
      <c r="G202" s="7" t="s">
        <v>392</v>
      </c>
      <c r="H202" s="7" t="s">
        <v>391</v>
      </c>
      <c r="I202" s="7" t="s">
        <v>390</v>
      </c>
      <c r="J202" s="63">
        <v>50</v>
      </c>
      <c r="K202" s="32" t="s">
        <v>389</v>
      </c>
      <c r="L202" s="63">
        <v>50</v>
      </c>
      <c r="M202" s="37"/>
      <c r="N202" s="63">
        <v>50</v>
      </c>
      <c r="O202" s="37"/>
      <c r="P202" s="63">
        <v>50</v>
      </c>
      <c r="Q202" s="37"/>
      <c r="R202" s="63">
        <v>50</v>
      </c>
      <c r="S202" s="41"/>
      <c r="T202" s="63"/>
      <c r="U202" s="37"/>
      <c r="V202" s="25"/>
      <c r="W202" s="25"/>
      <c r="X202" s="63"/>
      <c r="Y202" s="37"/>
    </row>
    <row r="203" spans="1:25" s="53" customFormat="1" ht="84.75" customHeight="1" x14ac:dyDescent="0.25">
      <c r="A203" s="19"/>
      <c r="B203" s="19"/>
      <c r="C203" s="20" t="s">
        <v>388</v>
      </c>
      <c r="D203" s="19"/>
      <c r="E203" s="59"/>
      <c r="F203" s="58" t="s">
        <v>387</v>
      </c>
      <c r="G203" s="57"/>
      <c r="H203" s="57"/>
      <c r="I203" s="57"/>
      <c r="J203" s="55">
        <f>AVERAGE(J204:J208)</f>
        <v>40</v>
      </c>
      <c r="K203" s="54"/>
      <c r="L203" s="55">
        <f>AVERAGE(L204:L208)</f>
        <v>40</v>
      </c>
      <c r="M203" s="54"/>
      <c r="N203" s="55">
        <f>AVERAGE(N204:N208)</f>
        <v>40</v>
      </c>
      <c r="O203" s="54"/>
      <c r="P203" s="55">
        <f>AVERAGE(P204:P208)</f>
        <v>40</v>
      </c>
      <c r="Q203" s="54"/>
      <c r="R203" s="55">
        <f>AVERAGE(R204:R208)</f>
        <v>40</v>
      </c>
      <c r="S203" s="56"/>
      <c r="T203" s="55"/>
      <c r="U203" s="54"/>
      <c r="V203" s="18" t="e">
        <f>AVERAGE(V205:V208)</f>
        <v>#DIV/0!</v>
      </c>
      <c r="W203" s="17"/>
      <c r="X203" s="55"/>
      <c r="Y203" s="54"/>
    </row>
    <row r="204" spans="1:25" ht="60" x14ac:dyDescent="0.25">
      <c r="A204" s="4">
        <v>110</v>
      </c>
      <c r="B204" s="4"/>
      <c r="C204" s="4"/>
      <c r="D204" s="8" t="s">
        <v>386</v>
      </c>
      <c r="E204" s="8"/>
      <c r="F204" s="7" t="s">
        <v>385</v>
      </c>
      <c r="G204" s="7" t="s">
        <v>384</v>
      </c>
      <c r="H204" s="7" t="s">
        <v>383</v>
      </c>
      <c r="I204" s="7" t="s">
        <v>382</v>
      </c>
      <c r="J204" s="63">
        <v>0</v>
      </c>
      <c r="K204" s="32"/>
      <c r="L204" s="63">
        <v>0</v>
      </c>
      <c r="M204" s="37"/>
      <c r="N204" s="63">
        <v>0</v>
      </c>
      <c r="O204" s="37"/>
      <c r="P204" s="63">
        <v>0</v>
      </c>
      <c r="Q204" s="37"/>
      <c r="R204" s="63">
        <v>0</v>
      </c>
      <c r="S204" s="41"/>
      <c r="T204" s="63"/>
      <c r="U204" s="37"/>
      <c r="V204" s="25"/>
      <c r="W204" s="25"/>
      <c r="X204" s="63"/>
      <c r="Y204" s="37"/>
    </row>
    <row r="205" spans="1:25" s="76" customFormat="1" ht="105" x14ac:dyDescent="0.25">
      <c r="A205" s="81">
        <v>111</v>
      </c>
      <c r="B205" s="81"/>
      <c r="C205" s="81"/>
      <c r="D205" s="80" t="s">
        <v>381</v>
      </c>
      <c r="E205" s="80"/>
      <c r="F205" s="79" t="s">
        <v>380</v>
      </c>
      <c r="G205" s="79" t="s">
        <v>362</v>
      </c>
      <c r="H205" s="79" t="s">
        <v>361</v>
      </c>
      <c r="I205" s="79" t="s">
        <v>379</v>
      </c>
      <c r="J205" s="71">
        <v>50</v>
      </c>
      <c r="K205" s="69"/>
      <c r="L205" s="71">
        <v>50</v>
      </c>
      <c r="M205" s="33"/>
      <c r="N205" s="71">
        <v>50</v>
      </c>
      <c r="O205" s="33"/>
      <c r="P205" s="71">
        <v>50</v>
      </c>
      <c r="Q205" s="69"/>
      <c r="R205" s="71">
        <v>50</v>
      </c>
      <c r="S205" s="78"/>
      <c r="T205" s="71"/>
      <c r="U205" s="69"/>
      <c r="V205" s="77"/>
      <c r="W205" s="69"/>
      <c r="X205" s="71"/>
      <c r="Y205" s="33"/>
    </row>
    <row r="206" spans="1:25" ht="120" x14ac:dyDescent="0.25">
      <c r="A206" s="4">
        <v>112</v>
      </c>
      <c r="B206" s="4"/>
      <c r="C206" s="4"/>
      <c r="D206" s="8" t="s">
        <v>378</v>
      </c>
      <c r="E206" s="8"/>
      <c r="F206" s="7" t="s">
        <v>377</v>
      </c>
      <c r="G206" s="7" t="s">
        <v>376</v>
      </c>
      <c r="H206" s="7" t="s">
        <v>375</v>
      </c>
      <c r="I206" s="7" t="s">
        <v>374</v>
      </c>
      <c r="J206" s="63">
        <v>50</v>
      </c>
      <c r="K206" s="32" t="s">
        <v>373</v>
      </c>
      <c r="L206" s="63">
        <v>50</v>
      </c>
      <c r="M206" s="37"/>
      <c r="N206" s="63">
        <v>50</v>
      </c>
      <c r="O206" s="37"/>
      <c r="P206" s="63">
        <v>50</v>
      </c>
      <c r="Q206" s="37"/>
      <c r="R206" s="63">
        <v>50</v>
      </c>
      <c r="S206" s="41"/>
      <c r="T206" s="63"/>
      <c r="U206" s="37"/>
      <c r="V206" s="25"/>
      <c r="W206" s="25"/>
      <c r="X206" s="63"/>
      <c r="Y206" s="37"/>
    </row>
    <row r="207" spans="1:25" ht="105" x14ac:dyDescent="0.25">
      <c r="A207" s="4">
        <v>113</v>
      </c>
      <c r="B207" s="4"/>
      <c r="C207" s="4"/>
      <c r="D207" s="8" t="s">
        <v>372</v>
      </c>
      <c r="E207" s="8"/>
      <c r="F207" s="7" t="s">
        <v>371</v>
      </c>
      <c r="G207" s="7" t="s">
        <v>370</v>
      </c>
      <c r="H207" s="7" t="s">
        <v>369</v>
      </c>
      <c r="I207" s="7" t="s">
        <v>368</v>
      </c>
      <c r="J207" s="63">
        <v>100</v>
      </c>
      <c r="K207" s="32" t="s">
        <v>367</v>
      </c>
      <c r="L207" s="63">
        <v>100</v>
      </c>
      <c r="M207" s="37"/>
      <c r="N207" s="63">
        <v>100</v>
      </c>
      <c r="O207" s="75"/>
      <c r="P207" s="63">
        <v>100</v>
      </c>
      <c r="Q207" s="37"/>
      <c r="R207" s="63">
        <v>100</v>
      </c>
      <c r="S207" s="41"/>
      <c r="T207" s="63"/>
      <c r="U207" s="25"/>
      <c r="V207" s="25"/>
      <c r="W207" s="25"/>
      <c r="X207" s="63"/>
      <c r="Y207" s="37"/>
    </row>
    <row r="208" spans="1:25" s="64" customFormat="1" ht="69" x14ac:dyDescent="0.25">
      <c r="A208" s="15">
        <v>114</v>
      </c>
      <c r="B208" s="15"/>
      <c r="C208" s="15"/>
      <c r="D208" s="74" t="s">
        <v>366</v>
      </c>
      <c r="E208" s="74"/>
      <c r="F208" s="12" t="s">
        <v>366</v>
      </c>
      <c r="G208" s="73"/>
      <c r="H208" s="73"/>
      <c r="I208" s="73"/>
      <c r="J208" s="66">
        <f>AVERAGE(J209:J211)</f>
        <v>0</v>
      </c>
      <c r="K208" s="10"/>
      <c r="L208" s="66">
        <f>AVERAGE(L209:L211)</f>
        <v>0</v>
      </c>
      <c r="M208" s="65"/>
      <c r="N208" s="66">
        <f>AVERAGE(N209:N211)</f>
        <v>0</v>
      </c>
      <c r="O208" s="65"/>
      <c r="P208" s="66">
        <f>AVERAGE(P209:P211)</f>
        <v>0</v>
      </c>
      <c r="Q208" s="65"/>
      <c r="R208" s="66">
        <f>AVERAGE(R209:R211)</f>
        <v>0</v>
      </c>
      <c r="S208" s="67"/>
      <c r="T208" s="66"/>
      <c r="U208" s="10"/>
      <c r="V208" s="11" t="e">
        <f>AVERAGE(V209:V211)</f>
        <v>#DIV/0!</v>
      </c>
      <c r="W208" s="10"/>
      <c r="X208" s="66"/>
      <c r="Y208" s="65"/>
    </row>
    <row r="209" spans="1:25" ht="90" x14ac:dyDescent="0.25">
      <c r="A209" s="4" t="s">
        <v>365</v>
      </c>
      <c r="B209" s="4"/>
      <c r="C209" s="4"/>
      <c r="D209" s="4"/>
      <c r="E209" s="8" t="s">
        <v>364</v>
      </c>
      <c r="F209" s="7" t="s">
        <v>363</v>
      </c>
      <c r="G209" s="72" t="s">
        <v>362</v>
      </c>
      <c r="H209" s="72" t="s">
        <v>361</v>
      </c>
      <c r="I209" s="72" t="s">
        <v>360</v>
      </c>
      <c r="J209" s="33">
        <v>0</v>
      </c>
      <c r="K209" s="32" t="s">
        <v>359</v>
      </c>
      <c r="L209" s="33">
        <v>0</v>
      </c>
      <c r="M209" s="33"/>
      <c r="N209" s="33">
        <v>0</v>
      </c>
      <c r="O209" s="33"/>
      <c r="P209" s="33">
        <v>0</v>
      </c>
      <c r="Q209" s="33"/>
      <c r="R209" s="33">
        <v>0</v>
      </c>
      <c r="S209" s="41"/>
      <c r="T209" s="33"/>
      <c r="U209" s="33"/>
      <c r="V209" s="69"/>
      <c r="W209" s="69"/>
      <c r="X209" s="33"/>
      <c r="Y209" s="33"/>
    </row>
    <row r="210" spans="1:25" ht="45" x14ac:dyDescent="0.3">
      <c r="A210" s="4" t="s">
        <v>358</v>
      </c>
      <c r="B210" s="4"/>
      <c r="C210" s="4"/>
      <c r="D210" s="4"/>
      <c r="E210" s="70" t="s">
        <v>357</v>
      </c>
      <c r="F210" s="7" t="s">
        <v>356</v>
      </c>
      <c r="G210" s="7" t="s">
        <v>355</v>
      </c>
      <c r="H210" s="7" t="s">
        <v>354</v>
      </c>
      <c r="I210" s="7" t="s">
        <v>353</v>
      </c>
      <c r="J210" s="71">
        <v>0</v>
      </c>
      <c r="K210" s="33"/>
      <c r="L210" s="71">
        <v>0</v>
      </c>
      <c r="M210" s="33"/>
      <c r="N210" s="71">
        <v>0</v>
      </c>
      <c r="O210" s="33"/>
      <c r="P210" s="71">
        <v>0</v>
      </c>
      <c r="Q210" s="33"/>
      <c r="R210" s="71">
        <v>0</v>
      </c>
      <c r="S210" s="41"/>
      <c r="T210" s="71"/>
      <c r="U210" s="33"/>
      <c r="V210" s="69"/>
      <c r="W210" s="69"/>
      <c r="X210" s="71"/>
      <c r="Y210" s="33"/>
    </row>
    <row r="211" spans="1:25" ht="178.5" customHeight="1" x14ac:dyDescent="0.3">
      <c r="A211" s="4" t="s">
        <v>352</v>
      </c>
      <c r="B211" s="4"/>
      <c r="C211" s="4"/>
      <c r="D211" s="4"/>
      <c r="E211" s="70" t="s">
        <v>351</v>
      </c>
      <c r="F211" s="7" t="s">
        <v>350</v>
      </c>
      <c r="G211" s="7" t="s">
        <v>349</v>
      </c>
      <c r="H211" s="7" t="s">
        <v>348</v>
      </c>
      <c r="I211" s="7" t="s">
        <v>347</v>
      </c>
      <c r="J211" s="63">
        <v>0</v>
      </c>
      <c r="K211" s="32" t="s">
        <v>346</v>
      </c>
      <c r="L211" s="63">
        <v>0</v>
      </c>
      <c r="M211" s="37"/>
      <c r="N211" s="63">
        <v>0</v>
      </c>
      <c r="O211" s="37"/>
      <c r="P211" s="63">
        <v>0</v>
      </c>
      <c r="Q211" s="37"/>
      <c r="R211" s="63">
        <v>0</v>
      </c>
      <c r="S211" s="41"/>
      <c r="T211" s="63"/>
      <c r="U211" s="69"/>
      <c r="V211" s="69"/>
      <c r="W211" s="69"/>
      <c r="X211" s="63"/>
      <c r="Y211" s="33"/>
    </row>
    <row r="212" spans="1:25" s="53" customFormat="1" ht="80.25" customHeight="1" x14ac:dyDescent="0.25">
      <c r="A212" s="19"/>
      <c r="B212" s="19"/>
      <c r="C212" s="20" t="s">
        <v>345</v>
      </c>
      <c r="D212" s="19"/>
      <c r="E212" s="59"/>
      <c r="F212" s="58" t="s">
        <v>344</v>
      </c>
      <c r="G212" s="57"/>
      <c r="H212" s="57"/>
      <c r="I212" s="57"/>
      <c r="J212" s="55">
        <f>AVERAGE(J213,J216)</f>
        <v>50</v>
      </c>
      <c r="K212" s="54"/>
      <c r="L212" s="55">
        <f>AVERAGE(L213,L216)</f>
        <v>50</v>
      </c>
      <c r="M212" s="54"/>
      <c r="N212" s="55">
        <f>AVERAGE(N213,N216)</f>
        <v>50</v>
      </c>
      <c r="O212" s="54"/>
      <c r="P212" s="55">
        <f>AVERAGE(P213,P216)</f>
        <v>50</v>
      </c>
      <c r="Q212" s="54"/>
      <c r="R212" s="55">
        <f>AVERAGE(R213,R216)</f>
        <v>50</v>
      </c>
      <c r="S212" s="56"/>
      <c r="T212" s="55"/>
      <c r="U212" s="54"/>
      <c r="V212" s="18" t="e">
        <f>AVERAGE(V213,V216)</f>
        <v>#DIV/0!</v>
      </c>
      <c r="W212" s="17"/>
      <c r="X212" s="55"/>
      <c r="Y212" s="54"/>
    </row>
    <row r="213" spans="1:25" s="64" customFormat="1" ht="80.25" customHeight="1" x14ac:dyDescent="0.25">
      <c r="A213" s="15">
        <v>115</v>
      </c>
      <c r="B213" s="15"/>
      <c r="C213" s="14"/>
      <c r="D213" s="68" t="s">
        <v>343</v>
      </c>
      <c r="E213" s="68"/>
      <c r="F213" s="21" t="s">
        <v>343</v>
      </c>
      <c r="G213" s="12"/>
      <c r="H213" s="12"/>
      <c r="I213" s="12"/>
      <c r="J213" s="66">
        <f>AVERAGE(J214:J215)</f>
        <v>100</v>
      </c>
      <c r="K213" s="65"/>
      <c r="L213" s="66">
        <f>AVERAGE(L214:L215)</f>
        <v>100</v>
      </c>
      <c r="M213" s="65"/>
      <c r="N213" s="66">
        <f>AVERAGE(N214:N215)</f>
        <v>100</v>
      </c>
      <c r="O213" s="65"/>
      <c r="P213" s="66">
        <f>AVERAGE(P214:P215)</f>
        <v>100</v>
      </c>
      <c r="Q213" s="65"/>
      <c r="R213" s="66">
        <f>AVERAGE(R214:R215)</f>
        <v>100</v>
      </c>
      <c r="S213" s="67"/>
      <c r="T213" s="66"/>
      <c r="U213" s="65"/>
      <c r="V213" s="11" t="e">
        <f>AVERAGE(V214:V215)</f>
        <v>#DIV/0!</v>
      </c>
      <c r="W213" s="10"/>
      <c r="X213" s="66"/>
      <c r="Y213" s="65"/>
    </row>
    <row r="214" spans="1:25" ht="312" customHeight="1" x14ac:dyDescent="0.25">
      <c r="A214" s="4" t="s">
        <v>342</v>
      </c>
      <c r="B214" s="4"/>
      <c r="C214" s="4"/>
      <c r="D214" s="4"/>
      <c r="E214" s="8" t="s">
        <v>341</v>
      </c>
      <c r="F214" s="7" t="s">
        <v>340</v>
      </c>
      <c r="G214" s="7" t="s">
        <v>339</v>
      </c>
      <c r="H214" s="7" t="s">
        <v>338</v>
      </c>
      <c r="I214" s="7" t="s">
        <v>337</v>
      </c>
      <c r="J214" s="63">
        <v>100</v>
      </c>
      <c r="K214" s="37"/>
      <c r="L214" s="63">
        <v>100</v>
      </c>
      <c r="M214" s="37"/>
      <c r="N214" s="63">
        <v>100</v>
      </c>
      <c r="O214" s="37"/>
      <c r="P214" s="63">
        <v>100</v>
      </c>
      <c r="Q214" s="37"/>
      <c r="R214" s="63">
        <v>100</v>
      </c>
      <c r="S214" s="41"/>
      <c r="T214" s="63"/>
      <c r="U214" s="37"/>
      <c r="V214" s="25"/>
      <c r="W214" s="25"/>
      <c r="X214" s="63"/>
      <c r="Y214" s="37"/>
    </row>
    <row r="215" spans="1:25" ht="105" x14ac:dyDescent="0.25">
      <c r="A215" s="4" t="s">
        <v>336</v>
      </c>
      <c r="B215" s="4"/>
      <c r="C215" s="4"/>
      <c r="D215" s="4"/>
      <c r="E215" s="8" t="s">
        <v>335</v>
      </c>
      <c r="F215" s="7" t="s">
        <v>334</v>
      </c>
      <c r="G215" s="7" t="s">
        <v>333</v>
      </c>
      <c r="H215" s="7" t="s">
        <v>332</v>
      </c>
      <c r="I215" s="7" t="s">
        <v>331</v>
      </c>
      <c r="J215" s="63"/>
      <c r="K215" s="37"/>
      <c r="L215" s="63"/>
      <c r="M215" s="37"/>
      <c r="N215" s="63"/>
      <c r="O215" s="37"/>
      <c r="P215" s="63"/>
      <c r="Q215" s="37"/>
      <c r="R215" s="63"/>
      <c r="S215" s="41"/>
      <c r="T215" s="63"/>
      <c r="U215" s="37"/>
      <c r="V215" s="25"/>
      <c r="W215" s="25"/>
      <c r="X215" s="63"/>
      <c r="Y215" s="37"/>
    </row>
    <row r="216" spans="1:25" ht="51.75" x14ac:dyDescent="0.25">
      <c r="A216" s="4">
        <v>116</v>
      </c>
      <c r="B216" s="4"/>
      <c r="C216" s="4"/>
      <c r="D216" s="8" t="s">
        <v>330</v>
      </c>
      <c r="E216" s="8"/>
      <c r="F216" s="7" t="s">
        <v>329</v>
      </c>
      <c r="G216" s="7" t="s">
        <v>328</v>
      </c>
      <c r="H216" s="7" t="s">
        <v>327</v>
      </c>
      <c r="I216" s="7" t="s">
        <v>326</v>
      </c>
      <c r="J216" s="63">
        <v>0</v>
      </c>
      <c r="K216" s="37"/>
      <c r="L216" s="63">
        <v>0</v>
      </c>
      <c r="M216" s="37"/>
      <c r="N216" s="63">
        <v>0</v>
      </c>
      <c r="O216" s="37"/>
      <c r="P216" s="63">
        <v>0</v>
      </c>
      <c r="Q216" s="37"/>
      <c r="R216" s="63">
        <v>0</v>
      </c>
      <c r="S216" s="41"/>
      <c r="T216" s="63"/>
      <c r="U216" s="37"/>
      <c r="V216" s="25"/>
      <c r="W216" s="25"/>
      <c r="X216" s="63"/>
      <c r="Y216" s="37"/>
    </row>
    <row r="217" spans="1:25" s="53" customFormat="1" ht="60" x14ac:dyDescent="0.25">
      <c r="A217" s="19"/>
      <c r="B217" s="20" t="s">
        <v>325</v>
      </c>
      <c r="C217" s="19"/>
      <c r="D217" s="19"/>
      <c r="E217" s="19"/>
      <c r="F217" s="19" t="s">
        <v>324</v>
      </c>
      <c r="G217" s="19"/>
      <c r="H217" s="19"/>
      <c r="I217" s="19"/>
      <c r="J217" s="55">
        <f>AVERAGE(J218,J225,J231,J240)</f>
        <v>77.604166666666671</v>
      </c>
      <c r="K217" s="54"/>
      <c r="L217" s="55">
        <f>AVERAGE(L218,L225,L231,L240)</f>
        <v>77.604166666666671</v>
      </c>
      <c r="M217" s="54"/>
      <c r="N217" s="55">
        <f>AVERAGE(N218,N225,N231,N240)</f>
        <v>77.604166666666671</v>
      </c>
      <c r="O217" s="54"/>
      <c r="P217" s="55">
        <f>AVERAGE(P218,P225,P231,P240)</f>
        <v>77.604166666666671</v>
      </c>
      <c r="Q217" s="54"/>
      <c r="R217" s="55">
        <f>AVERAGE(R218,R225,R231,R240)</f>
        <v>77.604166666666671</v>
      </c>
      <c r="S217" s="56"/>
      <c r="T217" s="55"/>
      <c r="U217" s="54"/>
      <c r="V217" s="18" t="e">
        <f>AVERAGE(V218,V225,V231,V240)</f>
        <v>#DIV/0!</v>
      </c>
      <c r="W217" s="17"/>
      <c r="X217" s="55"/>
      <c r="Y217" s="54"/>
    </row>
    <row r="218" spans="1:25" s="53" customFormat="1" ht="45" x14ac:dyDescent="0.25">
      <c r="A218" s="19"/>
      <c r="B218" s="19"/>
      <c r="C218" s="20" t="s">
        <v>323</v>
      </c>
      <c r="D218" s="19"/>
      <c r="E218" s="19"/>
      <c r="F218" s="19" t="s">
        <v>322</v>
      </c>
      <c r="G218" s="19"/>
      <c r="H218" s="19"/>
      <c r="I218" s="19"/>
      <c r="J218" s="55">
        <f>AVERAGE(J219:J224)</f>
        <v>66.666666666666671</v>
      </c>
      <c r="K218" s="54"/>
      <c r="L218" s="62">
        <f>AVERAGE(L219:L224)</f>
        <v>66.666666666666671</v>
      </c>
      <c r="M218" s="54"/>
      <c r="N218" s="55">
        <f>AVERAGE(N219:N224)</f>
        <v>66.666666666666671</v>
      </c>
      <c r="O218" s="54"/>
      <c r="P218" s="55">
        <f>AVERAGE(P219:P224)</f>
        <v>66.666666666666671</v>
      </c>
      <c r="Q218" s="54"/>
      <c r="R218" s="55">
        <f>AVERAGE(R219:R224)</f>
        <v>66.666666666666671</v>
      </c>
      <c r="S218" s="56"/>
      <c r="T218" s="55"/>
      <c r="U218" s="54"/>
      <c r="V218" s="18" t="e">
        <f>AVERAGE(V219:V224)</f>
        <v>#DIV/0!</v>
      </c>
      <c r="W218" s="17"/>
      <c r="X218" s="55"/>
      <c r="Y218" s="54"/>
    </row>
    <row r="219" spans="1:25" ht="195" x14ac:dyDescent="0.25">
      <c r="A219" s="4">
        <v>117</v>
      </c>
      <c r="B219" s="4"/>
      <c r="C219" s="4"/>
      <c r="D219" s="8" t="s">
        <v>321</v>
      </c>
      <c r="E219" s="8"/>
      <c r="F219" s="7" t="s">
        <v>320</v>
      </c>
      <c r="G219" s="7" t="s">
        <v>242</v>
      </c>
      <c r="H219" s="7" t="s">
        <v>241</v>
      </c>
      <c r="I219" s="7" t="s">
        <v>286</v>
      </c>
      <c r="J219" s="29">
        <v>100</v>
      </c>
      <c r="K219" s="32" t="s">
        <v>319</v>
      </c>
      <c r="L219" s="29">
        <v>100</v>
      </c>
      <c r="M219" s="29"/>
      <c r="N219" s="29">
        <v>100</v>
      </c>
      <c r="O219" s="29"/>
      <c r="P219" s="29">
        <v>100</v>
      </c>
      <c r="Q219" s="29"/>
      <c r="R219" s="29">
        <v>100</v>
      </c>
      <c r="S219" s="41"/>
      <c r="T219" s="29"/>
      <c r="U219" s="29"/>
      <c r="V219" s="5"/>
      <c r="W219" s="5"/>
      <c r="X219" s="29"/>
      <c r="Y219" s="5"/>
    </row>
    <row r="220" spans="1:25" ht="168.75" x14ac:dyDescent="0.25">
      <c r="A220" s="4">
        <v>118</v>
      </c>
      <c r="B220" s="4"/>
      <c r="C220" s="4"/>
      <c r="D220" s="8" t="s">
        <v>318</v>
      </c>
      <c r="E220" s="8"/>
      <c r="F220" s="61" t="s">
        <v>317</v>
      </c>
      <c r="G220" s="7" t="s">
        <v>242</v>
      </c>
      <c r="H220" s="7" t="s">
        <v>241</v>
      </c>
      <c r="I220" s="7" t="s">
        <v>286</v>
      </c>
      <c r="J220" s="29">
        <v>0</v>
      </c>
      <c r="K220" s="32" t="s">
        <v>316</v>
      </c>
      <c r="L220" s="29">
        <v>0</v>
      </c>
      <c r="M220" s="29"/>
      <c r="N220" s="29">
        <v>0</v>
      </c>
      <c r="O220" s="29"/>
      <c r="P220" s="29">
        <v>0</v>
      </c>
      <c r="Q220" s="29"/>
      <c r="R220" s="29">
        <v>0</v>
      </c>
      <c r="S220" s="41"/>
      <c r="T220" s="29"/>
      <c r="U220" s="29"/>
      <c r="V220" s="5"/>
      <c r="W220" s="5"/>
      <c r="X220" s="29"/>
      <c r="Y220" s="5"/>
    </row>
    <row r="221" spans="1:25" ht="75" x14ac:dyDescent="0.25">
      <c r="A221" s="4">
        <v>119</v>
      </c>
      <c r="B221" s="4"/>
      <c r="C221" s="4"/>
      <c r="D221" s="8" t="s">
        <v>315</v>
      </c>
      <c r="E221" s="8"/>
      <c r="F221" s="7" t="s">
        <v>314</v>
      </c>
      <c r="G221" s="7" t="s">
        <v>224</v>
      </c>
      <c r="H221" s="7" t="s">
        <v>264</v>
      </c>
      <c r="I221" s="7" t="s">
        <v>8</v>
      </c>
      <c r="J221" s="29">
        <v>100</v>
      </c>
      <c r="K221" s="32" t="s">
        <v>313</v>
      </c>
      <c r="L221" s="29">
        <v>100</v>
      </c>
      <c r="M221" s="29"/>
      <c r="N221" s="29">
        <v>100</v>
      </c>
      <c r="O221" s="29"/>
      <c r="P221" s="29">
        <v>100</v>
      </c>
      <c r="Q221" s="29"/>
      <c r="R221" s="29">
        <v>100</v>
      </c>
      <c r="S221" s="41"/>
      <c r="T221" s="29"/>
      <c r="U221" s="5"/>
      <c r="V221" s="5"/>
      <c r="W221" s="5"/>
      <c r="X221" s="29"/>
      <c r="Y221" s="29"/>
    </row>
    <row r="222" spans="1:25" ht="60" x14ac:dyDescent="0.25">
      <c r="A222" s="4">
        <v>120</v>
      </c>
      <c r="B222" s="4"/>
      <c r="C222" s="4"/>
      <c r="D222" s="8" t="s">
        <v>312</v>
      </c>
      <c r="E222" s="8"/>
      <c r="F222" s="7" t="s">
        <v>311</v>
      </c>
      <c r="G222" s="7" t="s">
        <v>224</v>
      </c>
      <c r="H222" s="7" t="s">
        <v>264</v>
      </c>
      <c r="I222" s="7" t="s">
        <v>8</v>
      </c>
      <c r="J222" s="29">
        <v>100</v>
      </c>
      <c r="K222" s="5"/>
      <c r="L222" s="29">
        <v>100</v>
      </c>
      <c r="M222" s="29"/>
      <c r="N222" s="29">
        <v>100</v>
      </c>
      <c r="O222" s="29"/>
      <c r="P222" s="29">
        <v>100</v>
      </c>
      <c r="Q222" s="29"/>
      <c r="R222" s="29">
        <v>100</v>
      </c>
      <c r="S222" s="41"/>
      <c r="T222" s="29"/>
      <c r="U222" s="5"/>
      <c r="V222" s="5"/>
      <c r="W222" s="5"/>
      <c r="X222" s="29"/>
      <c r="Y222" s="5"/>
    </row>
    <row r="223" spans="1:25" ht="150" x14ac:dyDescent="0.25">
      <c r="A223" s="4">
        <v>121</v>
      </c>
      <c r="B223" s="4"/>
      <c r="C223" s="4"/>
      <c r="D223" s="8" t="s">
        <v>310</v>
      </c>
      <c r="E223" s="8"/>
      <c r="F223" s="7" t="s">
        <v>309</v>
      </c>
      <c r="G223" s="7" t="s">
        <v>308</v>
      </c>
      <c r="H223" s="7" t="s">
        <v>307</v>
      </c>
      <c r="I223" s="7" t="s">
        <v>306</v>
      </c>
      <c r="J223" s="29">
        <v>50</v>
      </c>
      <c r="K223" s="32" t="s">
        <v>305</v>
      </c>
      <c r="L223" s="29">
        <v>50</v>
      </c>
      <c r="M223" s="29"/>
      <c r="N223" s="29">
        <v>50</v>
      </c>
      <c r="O223" s="29"/>
      <c r="P223" s="29">
        <v>50</v>
      </c>
      <c r="Q223" s="33"/>
      <c r="R223" s="29">
        <v>50</v>
      </c>
      <c r="S223" s="41"/>
      <c r="T223" s="29"/>
      <c r="U223" s="5"/>
      <c r="V223" s="5"/>
      <c r="W223" s="5"/>
      <c r="X223" s="29"/>
      <c r="Y223" s="5"/>
    </row>
    <row r="224" spans="1:25" ht="75" x14ac:dyDescent="0.25">
      <c r="A224" s="4">
        <v>122</v>
      </c>
      <c r="B224" s="4"/>
      <c r="C224" s="4"/>
      <c r="D224" s="8" t="s">
        <v>304</v>
      </c>
      <c r="E224" s="8"/>
      <c r="F224" s="7" t="s">
        <v>303</v>
      </c>
      <c r="G224" s="7" t="s">
        <v>302</v>
      </c>
      <c r="H224" s="7" t="s">
        <v>301</v>
      </c>
      <c r="I224" s="7" t="s">
        <v>300</v>
      </c>
      <c r="J224" s="29">
        <v>50</v>
      </c>
      <c r="K224" s="32" t="s">
        <v>299</v>
      </c>
      <c r="L224" s="29">
        <v>50</v>
      </c>
      <c r="M224" s="29"/>
      <c r="N224" s="29">
        <v>50</v>
      </c>
      <c r="O224" s="29"/>
      <c r="P224" s="29">
        <v>50</v>
      </c>
      <c r="Q224" s="29"/>
      <c r="R224" s="29">
        <v>50</v>
      </c>
      <c r="S224" s="41"/>
      <c r="T224" s="29"/>
      <c r="U224" s="5"/>
      <c r="V224" s="5"/>
      <c r="W224" s="5"/>
      <c r="X224" s="29"/>
      <c r="Y224" s="29"/>
    </row>
    <row r="225" spans="1:25" s="53" customFormat="1" ht="77.25" customHeight="1" x14ac:dyDescent="0.25">
      <c r="A225" s="19"/>
      <c r="B225" s="19"/>
      <c r="C225" s="20" t="s">
        <v>298</v>
      </c>
      <c r="D225" s="19"/>
      <c r="E225" s="59"/>
      <c r="F225" s="58" t="s">
        <v>297</v>
      </c>
      <c r="G225" s="57"/>
      <c r="H225" s="57"/>
      <c r="I225" s="57"/>
      <c r="J225" s="55">
        <f>AVERAGE(J226:J230)</f>
        <v>100</v>
      </c>
      <c r="K225" s="54"/>
      <c r="L225" s="55">
        <f>AVERAGE(L226:L230)</f>
        <v>100</v>
      </c>
      <c r="M225" s="54"/>
      <c r="N225" s="55">
        <f>AVERAGE(N226:N230)</f>
        <v>100</v>
      </c>
      <c r="O225" s="54"/>
      <c r="P225" s="55">
        <f>AVERAGE(P226:P230)</f>
        <v>100</v>
      </c>
      <c r="Q225" s="54"/>
      <c r="R225" s="55">
        <f>AVERAGE(R226:R230)</f>
        <v>100</v>
      </c>
      <c r="S225" s="56"/>
      <c r="T225" s="55"/>
      <c r="U225" s="54"/>
      <c r="V225" s="18" t="e">
        <f>AVERAGE(V226:V230)</f>
        <v>#DIV/0!</v>
      </c>
      <c r="W225" s="17"/>
      <c r="X225" s="55"/>
      <c r="Y225" s="54"/>
    </row>
    <row r="226" spans="1:25" ht="105" x14ac:dyDescent="0.25">
      <c r="A226" s="4">
        <v>123</v>
      </c>
      <c r="B226" s="4"/>
      <c r="C226" s="4"/>
      <c r="D226" s="8" t="s">
        <v>296</v>
      </c>
      <c r="E226" s="8"/>
      <c r="F226" s="7" t="s">
        <v>295</v>
      </c>
      <c r="G226" s="7" t="s">
        <v>242</v>
      </c>
      <c r="H226" s="7" t="s">
        <v>241</v>
      </c>
      <c r="I226" s="7" t="s">
        <v>286</v>
      </c>
      <c r="J226" s="60">
        <v>100</v>
      </c>
      <c r="K226" s="29"/>
      <c r="L226" s="60">
        <v>100</v>
      </c>
      <c r="M226" s="29"/>
      <c r="N226" s="60">
        <v>100</v>
      </c>
      <c r="O226" s="29"/>
      <c r="P226" s="60">
        <v>100</v>
      </c>
      <c r="Q226" s="29"/>
      <c r="R226" s="60">
        <v>100</v>
      </c>
      <c r="S226" s="41"/>
      <c r="T226" s="60"/>
      <c r="U226" s="29"/>
      <c r="V226" s="5"/>
      <c r="W226" s="5"/>
      <c r="X226" s="60"/>
      <c r="Y226" s="29"/>
    </row>
    <row r="227" spans="1:25" ht="105" x14ac:dyDescent="0.25">
      <c r="A227" s="4">
        <v>124</v>
      </c>
      <c r="B227" s="4"/>
      <c r="C227" s="4"/>
      <c r="D227" s="8" t="s">
        <v>294</v>
      </c>
      <c r="E227" s="8"/>
      <c r="F227" s="7" t="s">
        <v>293</v>
      </c>
      <c r="G227" s="7" t="s">
        <v>242</v>
      </c>
      <c r="H227" s="7" t="s">
        <v>241</v>
      </c>
      <c r="I227" s="7" t="s">
        <v>286</v>
      </c>
      <c r="J227" s="60">
        <v>100</v>
      </c>
      <c r="K227" s="29"/>
      <c r="L227" s="60">
        <v>100</v>
      </c>
      <c r="M227" s="29"/>
      <c r="N227" s="60">
        <v>100</v>
      </c>
      <c r="O227" s="29"/>
      <c r="P227" s="60">
        <v>100</v>
      </c>
      <c r="Q227" s="29"/>
      <c r="R227" s="60">
        <v>100</v>
      </c>
      <c r="S227" s="41"/>
      <c r="T227" s="60"/>
      <c r="U227" s="29"/>
      <c r="V227" s="5"/>
      <c r="W227" s="5"/>
      <c r="X227" s="60"/>
      <c r="Y227" s="29"/>
    </row>
    <row r="228" spans="1:25" ht="105" x14ac:dyDescent="0.25">
      <c r="A228" s="4">
        <v>125</v>
      </c>
      <c r="B228" s="4"/>
      <c r="C228" s="4"/>
      <c r="D228" s="8" t="s">
        <v>292</v>
      </c>
      <c r="E228" s="8"/>
      <c r="F228" s="7" t="s">
        <v>291</v>
      </c>
      <c r="G228" s="7" t="s">
        <v>242</v>
      </c>
      <c r="H228" s="7" t="s">
        <v>241</v>
      </c>
      <c r="I228" s="7" t="s">
        <v>286</v>
      </c>
      <c r="J228" s="60">
        <v>100</v>
      </c>
      <c r="K228" s="29"/>
      <c r="L228" s="60">
        <v>100</v>
      </c>
      <c r="M228" s="29"/>
      <c r="N228" s="60">
        <v>100</v>
      </c>
      <c r="O228" s="29"/>
      <c r="P228" s="60">
        <v>100</v>
      </c>
      <c r="Q228" s="29"/>
      <c r="R228" s="60">
        <v>100</v>
      </c>
      <c r="S228" s="41"/>
      <c r="T228" s="60"/>
      <c r="U228" s="29"/>
      <c r="V228" s="5"/>
      <c r="W228" s="5"/>
      <c r="X228" s="60"/>
      <c r="Y228" s="29"/>
    </row>
    <row r="229" spans="1:25" ht="105" x14ac:dyDescent="0.25">
      <c r="A229" s="4">
        <v>126</v>
      </c>
      <c r="B229" s="4"/>
      <c r="C229" s="4"/>
      <c r="D229" s="8" t="s">
        <v>290</v>
      </c>
      <c r="E229" s="8"/>
      <c r="F229" s="7" t="s">
        <v>289</v>
      </c>
      <c r="G229" s="7" t="s">
        <v>242</v>
      </c>
      <c r="H229" s="7" t="s">
        <v>241</v>
      </c>
      <c r="I229" s="7" t="s">
        <v>286</v>
      </c>
      <c r="J229" s="60">
        <v>100</v>
      </c>
      <c r="K229" s="29"/>
      <c r="L229" s="60">
        <v>100</v>
      </c>
      <c r="M229" s="29"/>
      <c r="N229" s="60">
        <v>100</v>
      </c>
      <c r="O229" s="29"/>
      <c r="P229" s="60">
        <v>100</v>
      </c>
      <c r="Q229" s="29"/>
      <c r="R229" s="60">
        <v>100</v>
      </c>
      <c r="S229" s="41"/>
      <c r="T229" s="60"/>
      <c r="U229" s="29"/>
      <c r="V229" s="5"/>
      <c r="W229" s="5"/>
      <c r="X229" s="60"/>
      <c r="Y229" s="29"/>
    </row>
    <row r="230" spans="1:25" ht="105" x14ac:dyDescent="0.25">
      <c r="A230" s="4">
        <v>127</v>
      </c>
      <c r="B230" s="4"/>
      <c r="C230" s="4"/>
      <c r="D230" s="8" t="s">
        <v>288</v>
      </c>
      <c r="E230" s="8"/>
      <c r="F230" s="7" t="s">
        <v>287</v>
      </c>
      <c r="G230" s="7" t="s">
        <v>242</v>
      </c>
      <c r="H230" s="7" t="s">
        <v>241</v>
      </c>
      <c r="I230" s="7" t="s">
        <v>286</v>
      </c>
      <c r="J230" s="60">
        <v>100</v>
      </c>
      <c r="K230" s="29"/>
      <c r="L230" s="60">
        <v>100</v>
      </c>
      <c r="M230" s="29"/>
      <c r="N230" s="60">
        <v>100</v>
      </c>
      <c r="O230" s="29"/>
      <c r="P230" s="60">
        <v>100</v>
      </c>
      <c r="Q230" s="29"/>
      <c r="R230" s="60">
        <v>100</v>
      </c>
      <c r="S230" s="41"/>
      <c r="T230" s="60"/>
      <c r="U230" s="29"/>
      <c r="V230" s="5"/>
      <c r="W230" s="5"/>
      <c r="X230" s="60"/>
      <c r="Y230" s="29"/>
    </row>
    <row r="231" spans="1:25" s="53" customFormat="1" ht="140.25" customHeight="1" x14ac:dyDescent="0.25">
      <c r="A231" s="19"/>
      <c r="B231" s="19"/>
      <c r="C231" s="20" t="s">
        <v>285</v>
      </c>
      <c r="D231" s="19"/>
      <c r="E231" s="59"/>
      <c r="F231" s="58" t="s">
        <v>284</v>
      </c>
      <c r="G231" s="57"/>
      <c r="H231" s="57"/>
      <c r="I231" s="57"/>
      <c r="J231" s="55">
        <f>AVERAGE(J232:J239)</f>
        <v>93.75</v>
      </c>
      <c r="K231" s="54"/>
      <c r="L231" s="55">
        <f>AVERAGE(L232:L239)</f>
        <v>93.75</v>
      </c>
      <c r="M231" s="54"/>
      <c r="N231" s="55">
        <f>AVERAGE(N232:N239)</f>
        <v>93.75</v>
      </c>
      <c r="O231" s="54"/>
      <c r="P231" s="55">
        <f>AVERAGE(P232:P239)</f>
        <v>93.75</v>
      </c>
      <c r="Q231" s="54"/>
      <c r="R231" s="55">
        <f>AVERAGE(R232:R239)</f>
        <v>93.75</v>
      </c>
      <c r="S231" s="56"/>
      <c r="T231" s="55"/>
      <c r="U231" s="54"/>
      <c r="V231" s="18" t="e">
        <f>AVERAGE(V232:V239)</f>
        <v>#DIV/0!</v>
      </c>
      <c r="W231" s="17"/>
      <c r="X231" s="55"/>
      <c r="Y231" s="54"/>
    </row>
    <row r="232" spans="1:25" ht="75" x14ac:dyDescent="0.25">
      <c r="A232" s="4">
        <v>128</v>
      </c>
      <c r="B232" s="4"/>
      <c r="C232" s="4"/>
      <c r="D232" s="31" t="s">
        <v>283</v>
      </c>
      <c r="E232" s="31"/>
      <c r="F232" s="7" t="s">
        <v>282</v>
      </c>
      <c r="G232" s="7" t="s">
        <v>220</v>
      </c>
      <c r="H232" s="7" t="s">
        <v>281</v>
      </c>
      <c r="I232" s="7" t="s">
        <v>72</v>
      </c>
      <c r="J232" s="29">
        <v>100</v>
      </c>
      <c r="K232" s="32" t="s">
        <v>280</v>
      </c>
      <c r="L232" s="29">
        <v>100</v>
      </c>
      <c r="M232" s="29"/>
      <c r="N232" s="29">
        <v>100</v>
      </c>
      <c r="O232" s="29"/>
      <c r="P232" s="29">
        <v>100</v>
      </c>
      <c r="Q232" s="29"/>
      <c r="R232" s="29">
        <v>100</v>
      </c>
      <c r="S232" s="41"/>
      <c r="T232" s="29"/>
      <c r="U232" s="29"/>
      <c r="V232" s="5"/>
      <c r="W232" s="5"/>
      <c r="X232" s="29"/>
      <c r="Y232" s="29"/>
    </row>
    <row r="233" spans="1:25" ht="60" x14ac:dyDescent="0.25">
      <c r="A233" s="4">
        <v>129</v>
      </c>
      <c r="B233" s="4"/>
      <c r="C233" s="4"/>
      <c r="D233" s="31" t="s">
        <v>279</v>
      </c>
      <c r="E233" s="31"/>
      <c r="F233" s="7" t="s">
        <v>278</v>
      </c>
      <c r="G233" s="7" t="s">
        <v>224</v>
      </c>
      <c r="H233" s="7" t="s">
        <v>277</v>
      </c>
      <c r="I233" s="7" t="s">
        <v>8</v>
      </c>
      <c r="J233" s="29">
        <v>100</v>
      </c>
      <c r="K233" s="32" t="s">
        <v>276</v>
      </c>
      <c r="L233" s="29">
        <v>100</v>
      </c>
      <c r="M233" s="29"/>
      <c r="N233" s="29">
        <v>100</v>
      </c>
      <c r="O233" s="29"/>
      <c r="P233" s="29">
        <v>100</v>
      </c>
      <c r="Q233" s="29"/>
      <c r="R233" s="29">
        <v>100</v>
      </c>
      <c r="S233" s="41"/>
      <c r="T233" s="29"/>
      <c r="U233" s="29"/>
      <c r="V233" s="5"/>
      <c r="W233" s="5"/>
      <c r="X233" s="29"/>
      <c r="Y233" s="29"/>
    </row>
    <row r="234" spans="1:25" ht="75" x14ac:dyDescent="0.25">
      <c r="A234" s="4">
        <v>130</v>
      </c>
      <c r="B234" s="4"/>
      <c r="C234" s="4"/>
      <c r="D234" s="31" t="s">
        <v>275</v>
      </c>
      <c r="E234" s="31"/>
      <c r="F234" s="7" t="s">
        <v>274</v>
      </c>
      <c r="G234" s="7" t="s">
        <v>273</v>
      </c>
      <c r="H234" s="7" t="s">
        <v>272</v>
      </c>
      <c r="I234" s="7" t="s">
        <v>213</v>
      </c>
      <c r="J234" s="29">
        <v>100</v>
      </c>
      <c r="K234" s="32" t="s">
        <v>271</v>
      </c>
      <c r="L234" s="29">
        <v>100</v>
      </c>
      <c r="M234" s="29"/>
      <c r="N234" s="29">
        <v>100</v>
      </c>
      <c r="O234" s="29"/>
      <c r="P234" s="29">
        <v>100</v>
      </c>
      <c r="Q234" s="29"/>
      <c r="R234" s="29">
        <v>100</v>
      </c>
      <c r="S234" s="41"/>
      <c r="T234" s="29"/>
      <c r="U234" s="29"/>
      <c r="V234" s="5"/>
      <c r="W234" s="5"/>
      <c r="X234" s="29"/>
      <c r="Y234" s="29"/>
    </row>
    <row r="235" spans="1:25" ht="90" x14ac:dyDescent="0.25">
      <c r="A235" s="4">
        <v>131</v>
      </c>
      <c r="B235" s="4"/>
      <c r="C235" s="4"/>
      <c r="D235" s="31" t="s">
        <v>270</v>
      </c>
      <c r="E235" s="31"/>
      <c r="F235" s="7" t="s">
        <v>269</v>
      </c>
      <c r="G235" s="7" t="s">
        <v>268</v>
      </c>
      <c r="H235" s="7" t="s">
        <v>224</v>
      </c>
      <c r="I235" s="7" t="s">
        <v>267</v>
      </c>
      <c r="J235" s="29">
        <v>100</v>
      </c>
      <c r="K235" s="29"/>
      <c r="L235" s="29">
        <v>100</v>
      </c>
      <c r="M235" s="29"/>
      <c r="N235" s="29">
        <v>100</v>
      </c>
      <c r="O235" s="29"/>
      <c r="P235" s="29">
        <v>100</v>
      </c>
      <c r="Q235" s="29"/>
      <c r="R235" s="29">
        <v>100</v>
      </c>
      <c r="S235" s="41"/>
      <c r="T235" s="29"/>
      <c r="U235" s="29"/>
      <c r="V235" s="5"/>
      <c r="W235" s="5"/>
      <c r="X235" s="29"/>
      <c r="Y235" s="29"/>
    </row>
    <row r="236" spans="1:25" ht="120" x14ac:dyDescent="0.25">
      <c r="A236" s="4">
        <v>132</v>
      </c>
      <c r="B236" s="4"/>
      <c r="C236" s="4"/>
      <c r="D236" s="31" t="s">
        <v>266</v>
      </c>
      <c r="E236" s="31"/>
      <c r="F236" s="7" t="s">
        <v>265</v>
      </c>
      <c r="G236" s="7" t="s">
        <v>224</v>
      </c>
      <c r="H236" s="7" t="s">
        <v>264</v>
      </c>
      <c r="I236" s="7" t="s">
        <v>263</v>
      </c>
      <c r="J236" s="29">
        <v>100</v>
      </c>
      <c r="K236" s="32" t="s">
        <v>262</v>
      </c>
      <c r="L236" s="29">
        <v>100</v>
      </c>
      <c r="M236" s="29"/>
      <c r="N236" s="29">
        <v>100</v>
      </c>
      <c r="O236" s="29"/>
      <c r="P236" s="29">
        <v>100</v>
      </c>
      <c r="Q236" s="29"/>
      <c r="R236" s="29">
        <v>100</v>
      </c>
      <c r="S236" s="41"/>
      <c r="T236" s="29"/>
      <c r="U236" s="29"/>
      <c r="V236" s="5"/>
      <c r="W236" s="5"/>
      <c r="X236" s="29"/>
      <c r="Y236" s="5"/>
    </row>
    <row r="237" spans="1:25" ht="180" x14ac:dyDescent="0.25">
      <c r="A237" s="4">
        <v>133</v>
      </c>
      <c r="B237" s="4"/>
      <c r="C237" s="4"/>
      <c r="D237" s="31" t="s">
        <v>261</v>
      </c>
      <c r="E237" s="31"/>
      <c r="F237" s="7" t="s">
        <v>260</v>
      </c>
      <c r="G237" s="7" t="s">
        <v>259</v>
      </c>
      <c r="H237" s="7" t="s">
        <v>258</v>
      </c>
      <c r="I237" s="7" t="s">
        <v>257</v>
      </c>
      <c r="J237" s="29">
        <v>100</v>
      </c>
      <c r="K237" s="29"/>
      <c r="L237" s="29">
        <v>100</v>
      </c>
      <c r="M237" s="29"/>
      <c r="N237" s="29">
        <v>100</v>
      </c>
      <c r="O237" s="29"/>
      <c r="P237" s="29">
        <v>100</v>
      </c>
      <c r="Q237" s="29"/>
      <c r="R237" s="29">
        <v>100</v>
      </c>
      <c r="S237" s="41"/>
      <c r="T237" s="29"/>
      <c r="U237" s="29"/>
      <c r="V237" s="5"/>
      <c r="W237" s="5"/>
      <c r="X237" s="29"/>
      <c r="Y237" s="29"/>
    </row>
    <row r="238" spans="1:25" ht="135" x14ac:dyDescent="0.25">
      <c r="A238" s="4">
        <v>134</v>
      </c>
      <c r="B238" s="4"/>
      <c r="C238" s="4"/>
      <c r="D238" s="31" t="s">
        <v>256</v>
      </c>
      <c r="E238" s="31"/>
      <c r="F238" s="7" t="s">
        <v>255</v>
      </c>
      <c r="G238" s="7" t="s">
        <v>220</v>
      </c>
      <c r="H238" s="7" t="s">
        <v>107</v>
      </c>
      <c r="I238" s="7" t="s">
        <v>254</v>
      </c>
      <c r="J238" s="29">
        <v>50</v>
      </c>
      <c r="K238" s="32" t="s">
        <v>253</v>
      </c>
      <c r="L238" s="29">
        <v>50</v>
      </c>
      <c r="M238" s="29"/>
      <c r="N238" s="29">
        <v>50</v>
      </c>
      <c r="O238" s="29"/>
      <c r="P238" s="29">
        <v>50</v>
      </c>
      <c r="Q238" s="29"/>
      <c r="R238" s="29">
        <v>50</v>
      </c>
      <c r="S238" s="41"/>
      <c r="T238" s="29"/>
      <c r="U238" s="29"/>
      <c r="V238" s="5"/>
      <c r="W238" s="5"/>
      <c r="X238" s="29"/>
      <c r="Y238" s="5"/>
    </row>
    <row r="239" spans="1:25" ht="285" x14ac:dyDescent="0.25">
      <c r="A239" s="4">
        <v>135</v>
      </c>
      <c r="B239" s="4"/>
      <c r="C239" s="4"/>
      <c r="D239" s="31" t="s">
        <v>252</v>
      </c>
      <c r="E239" s="31"/>
      <c r="F239" s="7" t="s">
        <v>251</v>
      </c>
      <c r="G239" s="7" t="s">
        <v>250</v>
      </c>
      <c r="H239" s="7" t="s">
        <v>249</v>
      </c>
      <c r="I239" s="7" t="s">
        <v>248</v>
      </c>
      <c r="J239" s="29">
        <v>100</v>
      </c>
      <c r="K239" s="32" t="s">
        <v>247</v>
      </c>
      <c r="L239" s="29">
        <v>100</v>
      </c>
      <c r="M239" s="29"/>
      <c r="N239" s="29">
        <v>100</v>
      </c>
      <c r="O239" s="29"/>
      <c r="P239" s="29">
        <v>100</v>
      </c>
      <c r="Q239" s="29"/>
      <c r="R239" s="29">
        <v>100</v>
      </c>
      <c r="S239" s="41"/>
      <c r="T239" s="29"/>
      <c r="U239" s="5"/>
      <c r="V239" s="5"/>
      <c r="W239" s="5"/>
      <c r="X239" s="29"/>
      <c r="Y239" s="29"/>
    </row>
    <row r="240" spans="1:25" s="42" customFormat="1" ht="120.75" x14ac:dyDescent="0.25">
      <c r="A240" s="51"/>
      <c r="B240" s="51"/>
      <c r="C240" s="52" t="s">
        <v>246</v>
      </c>
      <c r="D240" s="51"/>
      <c r="E240" s="50"/>
      <c r="F240" s="49" t="s">
        <v>245</v>
      </c>
      <c r="G240" s="48"/>
      <c r="H240" s="48"/>
      <c r="I240" s="48"/>
      <c r="J240" s="44">
        <f>AVERAGE(J241:J249)</f>
        <v>50</v>
      </c>
      <c r="K240" s="47"/>
      <c r="L240" s="44">
        <f>AVERAGE(L241:L249)</f>
        <v>50</v>
      </c>
      <c r="M240" s="46"/>
      <c r="N240" s="44">
        <f>AVERAGE(N241:N249)</f>
        <v>50</v>
      </c>
      <c r="O240" s="46"/>
      <c r="P240" s="44">
        <f>AVERAGE(P241:P249)</f>
        <v>50</v>
      </c>
      <c r="Q240" s="46"/>
      <c r="R240" s="44">
        <f>AVERAGE(R241:R249)</f>
        <v>50</v>
      </c>
      <c r="S240" s="46"/>
      <c r="T240" s="44"/>
      <c r="U240" s="46"/>
      <c r="V240" s="45" t="e">
        <f>AVERAGE(V241:V249)</f>
        <v>#DIV/0!</v>
      </c>
      <c r="W240" s="43"/>
      <c r="X240" s="44"/>
      <c r="Y240" s="43"/>
    </row>
    <row r="241" spans="1:25" ht="191.25" customHeight="1" x14ac:dyDescent="0.25">
      <c r="A241" s="4">
        <v>136</v>
      </c>
      <c r="B241" s="4"/>
      <c r="C241" s="4"/>
      <c r="D241" s="31" t="s">
        <v>244</v>
      </c>
      <c r="E241" s="31"/>
      <c r="F241" s="7" t="s">
        <v>243</v>
      </c>
      <c r="G241" s="7" t="s">
        <v>242</v>
      </c>
      <c r="H241" s="7" t="s">
        <v>241</v>
      </c>
      <c r="I241" s="7" t="s">
        <v>240</v>
      </c>
      <c r="J241" s="29">
        <v>100</v>
      </c>
      <c r="K241" s="32" t="s">
        <v>239</v>
      </c>
      <c r="L241" s="29">
        <v>100</v>
      </c>
      <c r="M241" s="29"/>
      <c r="N241" s="29">
        <v>100</v>
      </c>
      <c r="O241" s="29"/>
      <c r="P241" s="29">
        <v>100</v>
      </c>
      <c r="Q241" s="29"/>
      <c r="R241" s="29">
        <v>100</v>
      </c>
      <c r="S241" s="41"/>
      <c r="T241" s="29"/>
      <c r="U241" s="29"/>
      <c r="V241" s="5"/>
      <c r="W241" s="5"/>
      <c r="X241" s="29"/>
      <c r="Y241" s="29"/>
    </row>
    <row r="242" spans="1:25" s="36" customFormat="1" ht="90" x14ac:dyDescent="0.25">
      <c r="A242" s="4">
        <v>137</v>
      </c>
      <c r="B242" s="35"/>
      <c r="C242" s="35"/>
      <c r="D242" s="40" t="s">
        <v>238</v>
      </c>
      <c r="E242" s="40"/>
      <c r="F242" s="39" t="s">
        <v>237</v>
      </c>
      <c r="G242" s="39" t="s">
        <v>232</v>
      </c>
      <c r="H242" s="39" t="s">
        <v>236</v>
      </c>
      <c r="I242" s="39" t="s">
        <v>8</v>
      </c>
      <c r="J242" s="29">
        <v>100</v>
      </c>
      <c r="K242" s="32" t="s">
        <v>235</v>
      </c>
      <c r="L242" s="29">
        <v>100</v>
      </c>
      <c r="M242" s="37"/>
      <c r="N242" s="29">
        <v>100</v>
      </c>
      <c r="O242" s="37"/>
      <c r="P242" s="29">
        <v>100</v>
      </c>
      <c r="Q242" s="37"/>
      <c r="R242" s="29">
        <v>100</v>
      </c>
      <c r="S242" s="38"/>
      <c r="T242" s="29"/>
      <c r="U242" s="37"/>
      <c r="V242" s="5"/>
      <c r="W242" s="25"/>
      <c r="X242" s="29"/>
      <c r="Y242" s="37"/>
    </row>
    <row r="243" spans="1:25" ht="75" x14ac:dyDescent="0.25">
      <c r="A243" s="35">
        <v>138</v>
      </c>
      <c r="B243" s="4"/>
      <c r="C243" s="4"/>
      <c r="D243" s="31" t="s">
        <v>234</v>
      </c>
      <c r="E243" s="31"/>
      <c r="F243" s="7" t="s">
        <v>233</v>
      </c>
      <c r="G243" s="7" t="s">
        <v>232</v>
      </c>
      <c r="H243" s="7" t="s">
        <v>72</v>
      </c>
      <c r="I243" s="7" t="s">
        <v>213</v>
      </c>
      <c r="J243" s="29">
        <v>100</v>
      </c>
      <c r="K243" s="33"/>
      <c r="L243" s="29">
        <v>100</v>
      </c>
      <c r="M243" s="29"/>
      <c r="N243" s="29">
        <v>100</v>
      </c>
      <c r="O243" s="29"/>
      <c r="P243" s="29">
        <v>100</v>
      </c>
      <c r="Q243" s="29"/>
      <c r="R243" s="29">
        <v>100</v>
      </c>
      <c r="S243" s="34"/>
      <c r="T243" s="29"/>
      <c r="U243" s="34"/>
      <c r="V243" s="5"/>
      <c r="W243" s="5"/>
      <c r="X243" s="29"/>
      <c r="Y243" s="5"/>
    </row>
    <row r="244" spans="1:25" ht="90" x14ac:dyDescent="0.25">
      <c r="A244" s="4">
        <v>139</v>
      </c>
      <c r="B244" s="4"/>
      <c r="C244" s="4"/>
      <c r="D244" s="31" t="s">
        <v>231</v>
      </c>
      <c r="E244" s="31"/>
      <c r="F244" s="7" t="s">
        <v>230</v>
      </c>
      <c r="G244" s="7" t="s">
        <v>224</v>
      </c>
      <c r="H244" s="7" t="s">
        <v>229</v>
      </c>
      <c r="I244" s="7" t="s">
        <v>228</v>
      </c>
      <c r="J244" s="29">
        <v>0</v>
      </c>
      <c r="K244" s="32" t="s">
        <v>227</v>
      </c>
      <c r="L244" s="29">
        <v>0</v>
      </c>
      <c r="M244" s="29"/>
      <c r="N244" s="29">
        <v>0</v>
      </c>
      <c r="O244" s="29"/>
      <c r="P244" s="29">
        <v>0</v>
      </c>
      <c r="Q244" s="29"/>
      <c r="R244" s="29">
        <v>0</v>
      </c>
      <c r="S244" s="32"/>
      <c r="T244" s="29"/>
      <c r="U244" s="29"/>
      <c r="V244" s="5"/>
      <c r="W244" s="5"/>
      <c r="X244" s="29"/>
      <c r="Y244" s="29"/>
    </row>
    <row r="245" spans="1:25" ht="51.75" x14ac:dyDescent="0.25">
      <c r="A245" s="4">
        <v>140</v>
      </c>
      <c r="B245" s="4"/>
      <c r="C245" s="4"/>
      <c r="D245" s="31" t="s">
        <v>226</v>
      </c>
      <c r="E245" s="31"/>
      <c r="F245" s="7" t="s">
        <v>225</v>
      </c>
      <c r="G245" s="7" t="s">
        <v>224</v>
      </c>
      <c r="H245" s="7" t="s">
        <v>223</v>
      </c>
      <c r="I245" s="7" t="s">
        <v>8</v>
      </c>
      <c r="J245" s="29">
        <v>100</v>
      </c>
      <c r="K245" s="33"/>
      <c r="L245" s="29">
        <v>100</v>
      </c>
      <c r="M245" s="29"/>
      <c r="N245" s="29">
        <v>100</v>
      </c>
      <c r="O245" s="29"/>
      <c r="P245" s="29">
        <v>100</v>
      </c>
      <c r="Q245" s="29"/>
      <c r="R245" s="29">
        <v>100</v>
      </c>
      <c r="S245" s="29"/>
      <c r="T245" s="29"/>
      <c r="U245" s="29"/>
      <c r="V245" s="5"/>
      <c r="W245" s="5"/>
      <c r="X245" s="29"/>
      <c r="Y245" s="5"/>
    </row>
    <row r="246" spans="1:25" ht="105" x14ac:dyDescent="0.25">
      <c r="A246" s="4">
        <v>141</v>
      </c>
      <c r="B246" s="4"/>
      <c r="C246" s="4"/>
      <c r="D246" s="31" t="s">
        <v>222</v>
      </c>
      <c r="E246" s="31"/>
      <c r="F246" s="7" t="s">
        <v>221</v>
      </c>
      <c r="G246" s="7" t="s">
        <v>220</v>
      </c>
      <c r="H246" s="7" t="s">
        <v>219</v>
      </c>
      <c r="I246" s="7" t="s">
        <v>8</v>
      </c>
      <c r="J246" s="29">
        <v>0</v>
      </c>
      <c r="K246" s="33"/>
      <c r="L246" s="29">
        <v>0</v>
      </c>
      <c r="M246" s="29"/>
      <c r="N246" s="29">
        <v>0</v>
      </c>
      <c r="O246" s="29"/>
      <c r="P246" s="29">
        <v>0</v>
      </c>
      <c r="Q246" s="29"/>
      <c r="R246" s="29">
        <v>0</v>
      </c>
      <c r="S246" s="5"/>
      <c r="T246" s="29"/>
      <c r="U246" s="5"/>
      <c r="V246" s="5"/>
      <c r="W246" s="5"/>
      <c r="X246" s="29"/>
      <c r="Y246" s="5"/>
    </row>
    <row r="247" spans="1:25" ht="180" x14ac:dyDescent="0.25">
      <c r="A247" s="4">
        <v>142</v>
      </c>
      <c r="B247" s="4"/>
      <c r="C247" s="4"/>
      <c r="D247" s="31" t="s">
        <v>218</v>
      </c>
      <c r="E247" s="31"/>
      <c r="F247" s="7" t="s">
        <v>217</v>
      </c>
      <c r="G247" s="7" t="s">
        <v>210</v>
      </c>
      <c r="H247" s="7" t="s">
        <v>72</v>
      </c>
      <c r="I247" s="7" t="s">
        <v>213</v>
      </c>
      <c r="J247" s="29">
        <v>0</v>
      </c>
      <c r="K247" s="30"/>
      <c r="L247" s="29">
        <v>0</v>
      </c>
      <c r="M247" s="29"/>
      <c r="N247" s="29">
        <v>0</v>
      </c>
      <c r="O247" s="29"/>
      <c r="P247" s="29">
        <v>0</v>
      </c>
      <c r="Q247" s="29"/>
      <c r="R247" s="29">
        <v>0</v>
      </c>
      <c r="S247" s="32" t="s">
        <v>216</v>
      </c>
      <c r="T247" s="29"/>
      <c r="U247" s="29"/>
      <c r="V247" s="5"/>
      <c r="W247" s="5"/>
      <c r="X247" s="29"/>
      <c r="Y247" s="5"/>
    </row>
    <row r="248" spans="1:25" ht="135" x14ac:dyDescent="0.25">
      <c r="A248" s="4">
        <v>143</v>
      </c>
      <c r="B248" s="4"/>
      <c r="C248" s="4"/>
      <c r="D248" s="31" t="s">
        <v>215</v>
      </c>
      <c r="E248" s="31"/>
      <c r="F248" s="7" t="s">
        <v>214</v>
      </c>
      <c r="G248" s="7" t="s">
        <v>210</v>
      </c>
      <c r="H248" s="7" t="s">
        <v>72</v>
      </c>
      <c r="I248" s="7" t="s">
        <v>213</v>
      </c>
      <c r="J248" s="29">
        <v>0</v>
      </c>
      <c r="K248" s="30"/>
      <c r="L248" s="29">
        <v>0</v>
      </c>
      <c r="M248" s="29"/>
      <c r="N248" s="29">
        <v>0</v>
      </c>
      <c r="O248" s="29"/>
      <c r="P248" s="29">
        <v>0</v>
      </c>
      <c r="Q248" s="29"/>
      <c r="R248" s="29">
        <v>0</v>
      </c>
      <c r="S248" s="5"/>
      <c r="T248" s="29"/>
      <c r="U248" s="5"/>
      <c r="V248" s="5"/>
      <c r="W248" s="5"/>
      <c r="X248" s="29"/>
      <c r="Y248" s="29"/>
    </row>
    <row r="249" spans="1:25" ht="180" x14ac:dyDescent="0.25">
      <c r="A249" s="4">
        <v>144</v>
      </c>
      <c r="B249" s="4"/>
      <c r="C249" s="4"/>
      <c r="D249" s="31" t="s">
        <v>212</v>
      </c>
      <c r="E249" s="31"/>
      <c r="F249" s="7" t="s">
        <v>211</v>
      </c>
      <c r="G249" s="7" t="s">
        <v>210</v>
      </c>
      <c r="H249" s="7" t="s">
        <v>209</v>
      </c>
      <c r="I249" s="7" t="s">
        <v>46</v>
      </c>
      <c r="J249" s="29">
        <v>50</v>
      </c>
      <c r="K249" s="30"/>
      <c r="L249" s="29">
        <v>50</v>
      </c>
      <c r="M249" s="29"/>
      <c r="N249" s="29">
        <v>50</v>
      </c>
      <c r="O249" s="29"/>
      <c r="P249" s="29">
        <v>50</v>
      </c>
      <c r="Q249" s="29"/>
      <c r="R249" s="29">
        <v>50</v>
      </c>
      <c r="S249" s="29"/>
      <c r="T249" s="29"/>
      <c r="U249" s="29"/>
      <c r="V249" s="5"/>
      <c r="W249" s="5"/>
      <c r="X249" s="29"/>
      <c r="Y249" s="29"/>
    </row>
    <row r="250" spans="1:25" s="16" customFormat="1" ht="30" x14ac:dyDescent="0.25">
      <c r="A250" s="19"/>
      <c r="B250" s="20" t="s">
        <v>208</v>
      </c>
      <c r="C250" s="19"/>
      <c r="D250" s="19"/>
      <c r="E250" s="19"/>
      <c r="F250" s="19" t="s">
        <v>207</v>
      </c>
      <c r="G250" s="19"/>
      <c r="H250" s="19"/>
      <c r="I250" s="19"/>
      <c r="J250" s="18">
        <f>AVERAGE(J251,J267,J283,J294)</f>
        <v>45.000000000000007</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206</v>
      </c>
      <c r="D251" s="19"/>
      <c r="E251" s="19"/>
      <c r="F251" s="19" t="s">
        <v>205</v>
      </c>
      <c r="G251" s="19"/>
      <c r="H251" s="19"/>
      <c r="I251" s="19"/>
      <c r="J251" s="18">
        <f>AVERAGE(J252,J256,J260,J264:J266)</f>
        <v>66.666666666666671</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204</v>
      </c>
      <c r="E252" s="23"/>
      <c r="F252" s="21" t="s">
        <v>203</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202</v>
      </c>
      <c r="B253" s="4"/>
      <c r="C253" s="4"/>
      <c r="D253" s="4"/>
      <c r="E253" s="8" t="s">
        <v>201</v>
      </c>
      <c r="F253" s="7" t="s">
        <v>200</v>
      </c>
      <c r="G253" s="7" t="s">
        <v>177</v>
      </c>
      <c r="H253" s="7" t="s">
        <v>176</v>
      </c>
      <c r="I253" s="7" t="s">
        <v>175</v>
      </c>
      <c r="J253" s="26">
        <v>50</v>
      </c>
      <c r="K253" s="25" t="s">
        <v>199</v>
      </c>
      <c r="L253" s="25"/>
      <c r="M253" s="25"/>
      <c r="N253" s="25"/>
      <c r="O253" s="25"/>
      <c r="P253" s="25"/>
      <c r="Q253" s="25"/>
      <c r="R253" s="25"/>
      <c r="S253" s="25"/>
      <c r="T253" s="25"/>
      <c r="U253" s="25"/>
      <c r="V253" s="25"/>
      <c r="W253" s="25"/>
      <c r="X253" s="25"/>
      <c r="Y253" s="25"/>
    </row>
    <row r="254" spans="1:25" s="2" customFormat="1" ht="60" x14ac:dyDescent="0.25">
      <c r="A254" s="4" t="s">
        <v>198</v>
      </c>
      <c r="B254" s="4"/>
      <c r="C254" s="4"/>
      <c r="D254" s="4"/>
      <c r="E254" s="8" t="s">
        <v>197</v>
      </c>
      <c r="F254" s="27" t="s">
        <v>196</v>
      </c>
      <c r="G254" s="7" t="s">
        <v>170</v>
      </c>
      <c r="H254" s="7" t="s">
        <v>169</v>
      </c>
      <c r="I254" s="7" t="s">
        <v>168</v>
      </c>
      <c r="J254" s="26">
        <v>100</v>
      </c>
      <c r="K254" s="25"/>
      <c r="L254" s="25"/>
      <c r="M254" s="25"/>
      <c r="N254" s="25"/>
      <c r="O254" s="25"/>
      <c r="P254" s="25"/>
      <c r="Q254" s="25"/>
      <c r="R254" s="25"/>
      <c r="S254" s="25"/>
      <c r="T254" s="25"/>
      <c r="U254" s="25"/>
      <c r="V254" s="25"/>
      <c r="W254" s="25"/>
      <c r="X254" s="25"/>
      <c r="Y254" s="25"/>
    </row>
    <row r="255" spans="1:25" s="2" customFormat="1" ht="326.25" x14ac:dyDescent="0.25">
      <c r="A255" s="4" t="s">
        <v>195</v>
      </c>
      <c r="B255" s="4"/>
      <c r="C255" s="28"/>
      <c r="D255" s="28"/>
      <c r="E255" s="8" t="s">
        <v>194</v>
      </c>
      <c r="F255" s="7" t="s">
        <v>165</v>
      </c>
      <c r="G255" s="7" t="s">
        <v>164</v>
      </c>
      <c r="H255" s="7" t="s">
        <v>163</v>
      </c>
      <c r="I255" s="7" t="s">
        <v>162</v>
      </c>
      <c r="J255" s="5">
        <v>100</v>
      </c>
      <c r="K255" s="6" t="s">
        <v>161</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193</v>
      </c>
      <c r="E256" s="23"/>
      <c r="F256" s="21" t="s">
        <v>192</v>
      </c>
      <c r="G256" s="12"/>
      <c r="H256" s="12"/>
      <c r="I256" s="12"/>
      <c r="J256" s="11">
        <f>AVERAGE(J257:J259)</f>
        <v>83.333333333333329</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191</v>
      </c>
      <c r="B257" s="4"/>
      <c r="C257" s="4"/>
      <c r="D257" s="4"/>
      <c r="E257" s="8" t="s">
        <v>190</v>
      </c>
      <c r="F257" s="7" t="s">
        <v>189</v>
      </c>
      <c r="G257" s="7" t="s">
        <v>177</v>
      </c>
      <c r="H257" s="7" t="s">
        <v>176</v>
      </c>
      <c r="I257" s="7" t="s">
        <v>175</v>
      </c>
      <c r="J257" s="26">
        <v>100</v>
      </c>
      <c r="K257" s="25" t="s">
        <v>188</v>
      </c>
      <c r="L257" s="25"/>
      <c r="M257" s="25"/>
      <c r="N257" s="25"/>
      <c r="O257" s="25"/>
      <c r="P257" s="25"/>
      <c r="Q257" s="25"/>
      <c r="R257" s="25"/>
      <c r="S257" s="25"/>
      <c r="T257" s="25"/>
      <c r="U257" s="25"/>
      <c r="V257" s="25"/>
      <c r="W257" s="25"/>
      <c r="X257" s="25"/>
      <c r="Y257" s="25"/>
    </row>
    <row r="258" spans="1:25" s="2" customFormat="1" ht="60" x14ac:dyDescent="0.25">
      <c r="A258" s="4" t="s">
        <v>187</v>
      </c>
      <c r="B258" s="4"/>
      <c r="C258" s="4"/>
      <c r="D258" s="4"/>
      <c r="E258" s="8" t="s">
        <v>186</v>
      </c>
      <c r="F258" s="27" t="s">
        <v>185</v>
      </c>
      <c r="G258" s="7" t="s">
        <v>170</v>
      </c>
      <c r="H258" s="7" t="s">
        <v>169</v>
      </c>
      <c r="I258" s="7" t="s">
        <v>168</v>
      </c>
      <c r="J258" s="26">
        <v>50</v>
      </c>
      <c r="K258" s="25"/>
      <c r="L258" s="25"/>
      <c r="M258" s="25"/>
      <c r="N258" s="25"/>
      <c r="O258" s="25"/>
      <c r="P258" s="25"/>
      <c r="Q258" s="25"/>
      <c r="R258" s="25"/>
      <c r="S258" s="25"/>
      <c r="T258" s="25"/>
      <c r="U258" s="25"/>
      <c r="V258" s="25"/>
      <c r="W258" s="25"/>
      <c r="X258" s="25"/>
      <c r="Y258" s="25"/>
    </row>
    <row r="259" spans="1:25" s="2" customFormat="1" ht="326.25" x14ac:dyDescent="0.25">
      <c r="A259" s="4" t="s">
        <v>184</v>
      </c>
      <c r="B259" s="4"/>
      <c r="C259" s="28"/>
      <c r="D259" s="28"/>
      <c r="E259" s="8" t="s">
        <v>183</v>
      </c>
      <c r="F259" s="7" t="s">
        <v>165</v>
      </c>
      <c r="G259" s="7" t="s">
        <v>164</v>
      </c>
      <c r="H259" s="7" t="s">
        <v>163</v>
      </c>
      <c r="I259" s="7" t="s">
        <v>162</v>
      </c>
      <c r="J259" s="5">
        <v>100</v>
      </c>
      <c r="K259" s="6" t="s">
        <v>161</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182</v>
      </c>
      <c r="E260" s="23"/>
      <c r="F260" s="21" t="s">
        <v>181</v>
      </c>
      <c r="G260" s="12"/>
      <c r="H260" s="12"/>
      <c r="I260" s="12"/>
      <c r="J260" s="11">
        <f>AVERAGE(J261:J263)</f>
        <v>83.333333333333329</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180</v>
      </c>
      <c r="B261" s="4"/>
      <c r="C261" s="4"/>
      <c r="D261" s="4"/>
      <c r="E261" s="8" t="s">
        <v>179</v>
      </c>
      <c r="F261" s="7" t="s">
        <v>178</v>
      </c>
      <c r="G261" s="7" t="s">
        <v>177</v>
      </c>
      <c r="H261" s="7" t="s">
        <v>176</v>
      </c>
      <c r="I261" s="7" t="s">
        <v>175</v>
      </c>
      <c r="J261" s="26">
        <v>100</v>
      </c>
      <c r="K261" s="25" t="s">
        <v>174</v>
      </c>
      <c r="L261" s="25"/>
      <c r="M261" s="25"/>
      <c r="N261" s="25"/>
      <c r="O261" s="25"/>
      <c r="P261" s="25"/>
      <c r="Q261" s="25"/>
      <c r="R261" s="25"/>
      <c r="S261" s="25"/>
      <c r="T261" s="25"/>
      <c r="U261" s="25"/>
      <c r="V261" s="25"/>
      <c r="W261" s="25"/>
      <c r="X261" s="25"/>
      <c r="Y261" s="25"/>
    </row>
    <row r="262" spans="1:25" s="2" customFormat="1" ht="72" x14ac:dyDescent="0.25">
      <c r="A262" s="4" t="s">
        <v>173</v>
      </c>
      <c r="B262" s="4"/>
      <c r="C262" s="4"/>
      <c r="D262" s="4"/>
      <c r="E262" s="8" t="s">
        <v>172</v>
      </c>
      <c r="F262" s="27" t="s">
        <v>171</v>
      </c>
      <c r="G262" s="7" t="s">
        <v>170</v>
      </c>
      <c r="H262" s="7" t="s">
        <v>169</v>
      </c>
      <c r="I262" s="7" t="s">
        <v>168</v>
      </c>
      <c r="J262" s="26">
        <v>50</v>
      </c>
      <c r="K262" s="25"/>
      <c r="L262" s="25"/>
      <c r="M262" s="25"/>
      <c r="N262" s="25"/>
      <c r="O262" s="25"/>
      <c r="P262" s="25"/>
      <c r="Q262" s="25"/>
      <c r="R262" s="25"/>
      <c r="S262" s="25"/>
      <c r="T262" s="25"/>
      <c r="U262" s="25"/>
      <c r="V262" s="25"/>
      <c r="W262" s="25"/>
      <c r="X262" s="25"/>
      <c r="Y262" s="25"/>
    </row>
    <row r="263" spans="1:25" s="2" customFormat="1" ht="326.25" x14ac:dyDescent="0.25">
      <c r="A263" s="4" t="s">
        <v>167</v>
      </c>
      <c r="B263" s="4"/>
      <c r="C263" s="4"/>
      <c r="D263" s="4"/>
      <c r="E263" s="8" t="s">
        <v>166</v>
      </c>
      <c r="F263" s="7" t="s">
        <v>165</v>
      </c>
      <c r="G263" s="7" t="s">
        <v>164</v>
      </c>
      <c r="H263" s="7" t="s">
        <v>163</v>
      </c>
      <c r="I263" s="7" t="s">
        <v>162</v>
      </c>
      <c r="J263" s="5">
        <v>100</v>
      </c>
      <c r="K263" s="6" t="s">
        <v>161</v>
      </c>
      <c r="L263" s="5"/>
      <c r="M263" s="5"/>
      <c r="N263" s="5"/>
      <c r="O263" s="5"/>
      <c r="P263" s="5"/>
      <c r="Q263" s="5"/>
      <c r="R263" s="5"/>
      <c r="S263" s="5"/>
      <c r="T263" s="5"/>
      <c r="U263" s="5"/>
      <c r="V263" s="5"/>
      <c r="W263" s="5"/>
      <c r="X263" s="5"/>
      <c r="Y263" s="5"/>
    </row>
    <row r="264" spans="1:25" s="2" customFormat="1" ht="300" x14ac:dyDescent="0.25">
      <c r="A264" s="4">
        <v>148</v>
      </c>
      <c r="B264" s="4"/>
      <c r="C264" s="4"/>
      <c r="D264" s="8" t="s">
        <v>160</v>
      </c>
      <c r="E264" s="8"/>
      <c r="F264" s="7" t="s">
        <v>156</v>
      </c>
      <c r="G264" s="7" t="s">
        <v>155</v>
      </c>
      <c r="H264" s="7" t="s">
        <v>154</v>
      </c>
      <c r="I264" s="7" t="s">
        <v>59</v>
      </c>
      <c r="J264" s="5">
        <v>50</v>
      </c>
      <c r="K264" s="6" t="s">
        <v>159</v>
      </c>
      <c r="L264" s="5"/>
      <c r="M264" s="5"/>
      <c r="N264" s="5"/>
      <c r="O264" s="5"/>
      <c r="P264" s="5"/>
      <c r="Q264" s="5"/>
      <c r="R264" s="5"/>
      <c r="S264" s="5"/>
      <c r="T264" s="5"/>
      <c r="U264" s="5"/>
      <c r="V264" s="5"/>
      <c r="W264" s="5"/>
      <c r="X264" s="5"/>
      <c r="Y264" s="5"/>
    </row>
    <row r="265" spans="1:25" s="2" customFormat="1" ht="300" x14ac:dyDescent="0.25">
      <c r="A265" s="4">
        <v>149</v>
      </c>
      <c r="B265" s="4"/>
      <c r="C265" s="4"/>
      <c r="D265" s="8" t="s">
        <v>158</v>
      </c>
      <c r="E265" s="8"/>
      <c r="F265" s="7" t="s">
        <v>156</v>
      </c>
      <c r="G265" s="7" t="s">
        <v>155</v>
      </c>
      <c r="H265" s="7" t="s">
        <v>154</v>
      </c>
      <c r="I265" s="7" t="s">
        <v>59</v>
      </c>
      <c r="J265" s="5">
        <v>100</v>
      </c>
      <c r="K265" s="6"/>
      <c r="L265" s="5"/>
      <c r="M265" s="5"/>
      <c r="N265" s="5"/>
      <c r="O265" s="5"/>
      <c r="P265" s="5"/>
      <c r="Q265" s="5"/>
      <c r="R265" s="5"/>
      <c r="S265" s="5"/>
      <c r="T265" s="5"/>
      <c r="U265" s="5"/>
      <c r="V265" s="5"/>
      <c r="W265" s="5"/>
      <c r="X265" s="5"/>
      <c r="Y265" s="5"/>
    </row>
    <row r="266" spans="1:25" s="2" customFormat="1" ht="300" x14ac:dyDescent="0.25">
      <c r="A266" s="4">
        <v>150</v>
      </c>
      <c r="B266" s="4"/>
      <c r="C266" s="4"/>
      <c r="D266" s="8" t="s">
        <v>157</v>
      </c>
      <c r="E266" s="8"/>
      <c r="F266" s="7" t="s">
        <v>156</v>
      </c>
      <c r="G266" s="7" t="s">
        <v>155</v>
      </c>
      <c r="H266" s="7" t="s">
        <v>154</v>
      </c>
      <c r="I266" s="7" t="s">
        <v>59</v>
      </c>
      <c r="J266" s="5">
        <v>0</v>
      </c>
      <c r="K266" s="24" t="s">
        <v>153</v>
      </c>
      <c r="L266" s="5"/>
      <c r="M266" s="5"/>
      <c r="N266" s="5"/>
      <c r="O266" s="5"/>
      <c r="P266" s="5"/>
      <c r="Q266" s="5"/>
      <c r="R266" s="5"/>
      <c r="S266" s="5"/>
      <c r="T266" s="5"/>
      <c r="U266" s="5"/>
      <c r="V266" s="5"/>
      <c r="W266" s="5"/>
      <c r="X266" s="5"/>
      <c r="Y266" s="5"/>
    </row>
    <row r="267" spans="1:25" s="16" customFormat="1" ht="34.5" x14ac:dyDescent="0.25">
      <c r="A267" s="19"/>
      <c r="B267" s="19"/>
      <c r="C267" s="20" t="s">
        <v>152</v>
      </c>
      <c r="D267" s="19"/>
      <c r="E267" s="19"/>
      <c r="F267" s="19" t="s">
        <v>151</v>
      </c>
      <c r="G267" s="19"/>
      <c r="H267" s="19"/>
      <c r="I267" s="19"/>
      <c r="J267" s="18">
        <f>AVERAGE(J268,J269,J273,J277,J280)</f>
        <v>55</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150</v>
      </c>
      <c r="E268" s="8"/>
      <c r="F268" s="7" t="s">
        <v>149</v>
      </c>
      <c r="G268" s="7" t="s">
        <v>17</v>
      </c>
      <c r="H268" s="7" t="s">
        <v>148</v>
      </c>
      <c r="I268" s="7" t="s">
        <v>59</v>
      </c>
      <c r="J268" s="5">
        <v>50</v>
      </c>
      <c r="K268" s="6" t="s">
        <v>147</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146</v>
      </c>
      <c r="E269" s="21"/>
      <c r="F269" s="21" t="s">
        <v>145</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270" x14ac:dyDescent="0.25">
      <c r="A270" s="4" t="s">
        <v>144</v>
      </c>
      <c r="B270" s="4"/>
      <c r="C270" s="4"/>
      <c r="D270" s="4"/>
      <c r="E270" s="8" t="s">
        <v>134</v>
      </c>
      <c r="F270" s="7" t="s">
        <v>133</v>
      </c>
      <c r="G270" s="7" t="s">
        <v>132</v>
      </c>
      <c r="H270" s="7" t="s">
        <v>72</v>
      </c>
      <c r="I270" s="7" t="s">
        <v>46</v>
      </c>
      <c r="J270" s="5">
        <v>100</v>
      </c>
      <c r="K270" s="6" t="s">
        <v>143</v>
      </c>
      <c r="L270" s="5"/>
      <c r="M270" s="5"/>
      <c r="N270" s="5"/>
      <c r="O270" s="5"/>
      <c r="P270" s="5"/>
      <c r="Q270" s="5"/>
      <c r="R270" s="5"/>
      <c r="S270" s="5"/>
      <c r="T270" s="5"/>
      <c r="U270" s="5"/>
      <c r="V270" s="5"/>
      <c r="W270" s="5"/>
      <c r="X270" s="5"/>
      <c r="Y270" s="5"/>
    </row>
    <row r="271" spans="1:25" s="2" customFormat="1" ht="120" x14ac:dyDescent="0.25">
      <c r="A271" s="4" t="s">
        <v>142</v>
      </c>
      <c r="B271" s="4"/>
      <c r="C271" s="4"/>
      <c r="D271" s="4"/>
      <c r="E271" s="8" t="s">
        <v>129</v>
      </c>
      <c r="F271" s="7" t="s">
        <v>141</v>
      </c>
      <c r="G271" s="7" t="s">
        <v>127</v>
      </c>
      <c r="H271" s="7" t="s">
        <v>126</v>
      </c>
      <c r="I271" s="7" t="s">
        <v>125</v>
      </c>
      <c r="J271" s="5">
        <v>100</v>
      </c>
      <c r="K271" s="6" t="s">
        <v>140</v>
      </c>
      <c r="L271" s="5"/>
      <c r="M271" s="5"/>
      <c r="N271" s="5"/>
      <c r="O271" s="5"/>
      <c r="P271" s="5"/>
      <c r="Q271" s="5"/>
      <c r="R271" s="5"/>
      <c r="S271" s="5"/>
      <c r="T271" s="5"/>
      <c r="U271" s="5"/>
      <c r="V271" s="5"/>
      <c r="W271" s="5"/>
      <c r="X271" s="5"/>
      <c r="Y271" s="5"/>
    </row>
    <row r="272" spans="1:25" s="2" customFormat="1" ht="135" x14ac:dyDescent="0.25">
      <c r="A272" s="4" t="s">
        <v>139</v>
      </c>
      <c r="B272" s="4"/>
      <c r="C272" s="4"/>
      <c r="D272" s="4"/>
      <c r="E272" s="8" t="s">
        <v>122</v>
      </c>
      <c r="F272" s="7" t="s">
        <v>138</v>
      </c>
      <c r="G272" s="7" t="s">
        <v>108</v>
      </c>
      <c r="H272" s="7" t="s">
        <v>107</v>
      </c>
      <c r="I272" s="7" t="s">
        <v>72</v>
      </c>
      <c r="J272" s="5">
        <v>50</v>
      </c>
      <c r="K272" s="6" t="s">
        <v>137</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136</v>
      </c>
      <c r="E273" s="21"/>
      <c r="F273" s="21" t="s">
        <v>136</v>
      </c>
      <c r="G273" s="12"/>
      <c r="H273" s="12"/>
      <c r="I273" s="12"/>
      <c r="J273" s="11">
        <f>AVERAGE(J274:J276)</f>
        <v>66.666666666666671</v>
      </c>
      <c r="K273" s="10"/>
      <c r="L273" s="11"/>
      <c r="M273" s="10"/>
      <c r="N273" s="11"/>
      <c r="O273" s="10"/>
      <c r="P273" s="11"/>
      <c r="Q273" s="10"/>
      <c r="R273" s="11"/>
      <c r="S273" s="10"/>
      <c r="T273" s="11"/>
      <c r="U273" s="10"/>
      <c r="V273" s="11"/>
      <c r="W273" s="10"/>
      <c r="X273" s="11"/>
      <c r="Y273" s="10"/>
    </row>
    <row r="274" spans="1:25" s="2" customFormat="1" ht="168.75" x14ac:dyDescent="0.25">
      <c r="A274" s="4" t="s">
        <v>135</v>
      </c>
      <c r="B274" s="4"/>
      <c r="C274" s="4"/>
      <c r="D274" s="4"/>
      <c r="E274" s="8" t="s">
        <v>134</v>
      </c>
      <c r="F274" s="7" t="s">
        <v>133</v>
      </c>
      <c r="G274" s="7" t="s">
        <v>132</v>
      </c>
      <c r="H274" s="7" t="s">
        <v>72</v>
      </c>
      <c r="I274" s="7" t="s">
        <v>46</v>
      </c>
      <c r="J274" s="5">
        <v>100</v>
      </c>
      <c r="K274" s="6" t="s">
        <v>131</v>
      </c>
      <c r="L274" s="5"/>
      <c r="M274" s="5"/>
      <c r="N274" s="5"/>
      <c r="O274" s="5"/>
      <c r="P274" s="5"/>
      <c r="Q274" s="5"/>
      <c r="R274" s="5"/>
      <c r="S274" s="5"/>
      <c r="T274" s="5"/>
      <c r="U274" s="5"/>
      <c r="V274" s="5"/>
      <c r="W274" s="5"/>
      <c r="X274" s="5"/>
      <c r="Y274" s="5"/>
    </row>
    <row r="275" spans="1:25" s="2" customFormat="1" ht="105" x14ac:dyDescent="0.25">
      <c r="A275" s="4" t="s">
        <v>130</v>
      </c>
      <c r="B275" s="4"/>
      <c r="C275" s="4"/>
      <c r="D275" s="4"/>
      <c r="E275" s="8" t="s">
        <v>129</v>
      </c>
      <c r="F275" s="7" t="s">
        <v>128</v>
      </c>
      <c r="G275" s="7" t="s">
        <v>127</v>
      </c>
      <c r="H275" s="7" t="s">
        <v>126</v>
      </c>
      <c r="I275" s="7" t="s">
        <v>125</v>
      </c>
      <c r="J275" s="5">
        <v>50</v>
      </c>
      <c r="K275" s="6" t="s">
        <v>124</v>
      </c>
      <c r="L275" s="5"/>
      <c r="M275" s="5"/>
      <c r="N275" s="5"/>
      <c r="O275" s="5"/>
      <c r="P275" s="5"/>
      <c r="Q275" s="5"/>
      <c r="R275" s="5"/>
      <c r="S275" s="5"/>
      <c r="T275" s="5"/>
      <c r="U275" s="5"/>
      <c r="V275" s="5"/>
      <c r="W275" s="5"/>
      <c r="X275" s="5"/>
      <c r="Y275" s="5"/>
    </row>
    <row r="276" spans="1:25" s="2" customFormat="1" ht="135" x14ac:dyDescent="0.25">
      <c r="A276" s="4" t="s">
        <v>123</v>
      </c>
      <c r="B276" s="4"/>
      <c r="C276" s="4"/>
      <c r="D276" s="4"/>
      <c r="E276" s="8" t="s">
        <v>122</v>
      </c>
      <c r="F276" s="7" t="s">
        <v>121</v>
      </c>
      <c r="G276" s="7" t="s">
        <v>108</v>
      </c>
      <c r="H276" s="7" t="s">
        <v>107</v>
      </c>
      <c r="I276" s="7" t="s">
        <v>72</v>
      </c>
      <c r="J276" s="5">
        <v>50</v>
      </c>
      <c r="K276" s="6" t="s">
        <v>120</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119</v>
      </c>
      <c r="E277" s="23"/>
      <c r="F277" s="21" t="s">
        <v>116</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78.75" x14ac:dyDescent="0.25">
      <c r="A278" s="4" t="s">
        <v>118</v>
      </c>
      <c r="B278" s="4"/>
      <c r="C278" s="4"/>
      <c r="D278" s="4"/>
      <c r="E278" s="8" t="s">
        <v>117</v>
      </c>
      <c r="F278" s="7" t="s">
        <v>116</v>
      </c>
      <c r="G278" s="7" t="s">
        <v>115</v>
      </c>
      <c r="H278" s="7" t="s">
        <v>114</v>
      </c>
      <c r="I278" s="7" t="s">
        <v>113</v>
      </c>
      <c r="J278" s="5">
        <v>0</v>
      </c>
      <c r="K278" s="6" t="s">
        <v>112</v>
      </c>
      <c r="L278" s="5"/>
      <c r="M278" s="5"/>
      <c r="N278" s="5"/>
      <c r="O278" s="5"/>
      <c r="P278" s="5"/>
      <c r="Q278" s="5"/>
      <c r="R278" s="5"/>
      <c r="S278" s="5"/>
      <c r="T278" s="5"/>
      <c r="U278" s="5"/>
      <c r="V278" s="5"/>
      <c r="W278" s="5"/>
      <c r="X278" s="5"/>
      <c r="Y278" s="5"/>
    </row>
    <row r="279" spans="1:25" s="2" customFormat="1" ht="135" x14ac:dyDescent="0.25">
      <c r="A279" s="4" t="s">
        <v>111</v>
      </c>
      <c r="B279" s="4"/>
      <c r="C279" s="4"/>
      <c r="D279" s="4"/>
      <c r="E279" s="8" t="s">
        <v>110</v>
      </c>
      <c r="F279" s="7" t="s">
        <v>109</v>
      </c>
      <c r="G279" s="7" t="s">
        <v>108</v>
      </c>
      <c r="H279" s="7" t="s">
        <v>107</v>
      </c>
      <c r="I279" s="7" t="s">
        <v>72</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106</v>
      </c>
      <c r="E280" s="22"/>
      <c r="F280" s="21" t="s">
        <v>106</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105</v>
      </c>
      <c r="B281" s="4"/>
      <c r="C281" s="4"/>
      <c r="D281" s="4"/>
      <c r="E281" s="8" t="s">
        <v>104</v>
      </c>
      <c r="F281" s="7" t="s">
        <v>103</v>
      </c>
      <c r="G281" s="7" t="s">
        <v>102</v>
      </c>
      <c r="H281" s="7" t="s">
        <v>101</v>
      </c>
      <c r="I281" s="7" t="s">
        <v>100</v>
      </c>
      <c r="J281" s="5">
        <v>50</v>
      </c>
      <c r="K281" s="6" t="s">
        <v>99</v>
      </c>
      <c r="L281" s="5"/>
      <c r="M281" s="5"/>
      <c r="N281" s="5"/>
      <c r="O281" s="5"/>
      <c r="P281" s="5"/>
      <c r="Q281" s="5"/>
      <c r="R281" s="5"/>
      <c r="S281" s="5"/>
      <c r="T281" s="5"/>
      <c r="U281" s="5"/>
      <c r="V281" s="5"/>
      <c r="W281" s="5"/>
      <c r="X281" s="5"/>
      <c r="Y281" s="5"/>
    </row>
    <row r="282" spans="1:25" s="2" customFormat="1" ht="105" x14ac:dyDescent="0.25">
      <c r="A282" s="4" t="s">
        <v>98</v>
      </c>
      <c r="B282" s="4"/>
      <c r="C282" s="4"/>
      <c r="D282" s="4"/>
      <c r="E282" s="8" t="s">
        <v>97</v>
      </c>
      <c r="F282" s="7" t="s">
        <v>96</v>
      </c>
      <c r="G282" s="7" t="s">
        <v>95</v>
      </c>
      <c r="H282" s="7" t="s">
        <v>94</v>
      </c>
      <c r="I282" s="7" t="s">
        <v>93</v>
      </c>
      <c r="J282" s="5">
        <v>100</v>
      </c>
      <c r="K282" s="6" t="s">
        <v>92</v>
      </c>
      <c r="L282" s="5"/>
      <c r="M282" s="5"/>
      <c r="N282" s="5"/>
      <c r="O282" s="5"/>
      <c r="P282" s="5"/>
      <c r="Q282" s="5"/>
      <c r="R282" s="5"/>
      <c r="S282" s="5"/>
      <c r="T282" s="5"/>
      <c r="U282" s="5"/>
      <c r="V282" s="5"/>
      <c r="W282" s="5"/>
      <c r="X282" s="5"/>
      <c r="Y282" s="5"/>
    </row>
    <row r="283" spans="1:25" s="16" customFormat="1" ht="45" x14ac:dyDescent="0.25">
      <c r="A283" s="19"/>
      <c r="B283" s="19"/>
      <c r="C283" s="20" t="s">
        <v>91</v>
      </c>
      <c r="D283" s="19"/>
      <c r="E283" s="19"/>
      <c r="F283" s="19" t="s">
        <v>90</v>
      </c>
      <c r="G283" s="19"/>
      <c r="H283" s="19"/>
      <c r="I283" s="19"/>
      <c r="J283" s="18">
        <f>AVERAGE(J284,J287,J288,J289,J290,J291)</f>
        <v>25</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89</v>
      </c>
      <c r="E284" s="14"/>
      <c r="F284" s="13" t="s">
        <v>89</v>
      </c>
      <c r="G284" s="12"/>
      <c r="H284" s="12"/>
      <c r="I284" s="12"/>
      <c r="J284" s="11">
        <f>AVERAGE(J285:J286)</f>
        <v>0</v>
      </c>
      <c r="K284" s="10"/>
      <c r="L284" s="11"/>
      <c r="M284" s="10"/>
      <c r="N284" s="11"/>
      <c r="O284" s="10"/>
      <c r="P284" s="11"/>
      <c r="Q284" s="10"/>
      <c r="R284" s="11"/>
      <c r="S284" s="10"/>
      <c r="T284" s="11"/>
      <c r="U284" s="10"/>
      <c r="V284" s="11"/>
      <c r="W284" s="10"/>
      <c r="X284" s="11"/>
      <c r="Y284" s="10"/>
    </row>
    <row r="285" spans="1:25" s="2" customFormat="1" ht="75" x14ac:dyDescent="0.25">
      <c r="A285" s="4" t="s">
        <v>88</v>
      </c>
      <c r="B285" s="4"/>
      <c r="C285" s="4"/>
      <c r="D285" s="4"/>
      <c r="E285" s="8" t="s">
        <v>87</v>
      </c>
      <c r="F285" s="7" t="s">
        <v>86</v>
      </c>
      <c r="G285" s="7" t="s">
        <v>85</v>
      </c>
      <c r="H285" s="7" t="s">
        <v>84</v>
      </c>
      <c r="I285" s="7" t="s">
        <v>83</v>
      </c>
      <c r="J285" s="5">
        <v>0</v>
      </c>
      <c r="K285" s="6" t="s">
        <v>82</v>
      </c>
      <c r="L285" s="5"/>
      <c r="M285" s="5"/>
      <c r="N285" s="5"/>
      <c r="O285" s="5"/>
      <c r="P285" s="5"/>
      <c r="Q285" s="5"/>
      <c r="R285" s="5"/>
      <c r="S285" s="5"/>
      <c r="T285" s="5"/>
      <c r="U285" s="5"/>
      <c r="V285" s="5"/>
      <c r="W285" s="5"/>
      <c r="X285" s="5"/>
      <c r="Y285" s="5"/>
    </row>
    <row r="286" spans="1:25" s="2" customFormat="1" ht="135" x14ac:dyDescent="0.25">
      <c r="A286" s="4" t="s">
        <v>81</v>
      </c>
      <c r="B286" s="4"/>
      <c r="C286" s="4"/>
      <c r="D286" s="4"/>
      <c r="E286" s="8" t="s">
        <v>80</v>
      </c>
      <c r="F286" s="7" t="s">
        <v>79</v>
      </c>
      <c r="G286" s="7" t="s">
        <v>78</v>
      </c>
      <c r="H286" s="7" t="s">
        <v>77</v>
      </c>
      <c r="I286" s="7" t="s">
        <v>76</v>
      </c>
      <c r="J286" s="5"/>
      <c r="K286" s="6" t="s">
        <v>75</v>
      </c>
      <c r="L286" s="5"/>
      <c r="M286" s="5"/>
      <c r="N286" s="5"/>
      <c r="O286" s="5"/>
      <c r="P286" s="5"/>
      <c r="Q286" s="5"/>
      <c r="R286" s="5"/>
      <c r="S286" s="5"/>
      <c r="T286" s="5"/>
      <c r="U286" s="5"/>
      <c r="V286" s="5"/>
      <c r="W286" s="5"/>
      <c r="X286" s="5"/>
      <c r="Y286" s="5"/>
    </row>
    <row r="287" spans="1:25" s="2" customFormat="1" ht="225" x14ac:dyDescent="0.25">
      <c r="A287" s="4">
        <v>157</v>
      </c>
      <c r="B287" s="4"/>
      <c r="C287" s="4"/>
      <c r="D287" s="8" t="s">
        <v>74</v>
      </c>
      <c r="E287" s="8"/>
      <c r="F287" s="7" t="s">
        <v>73</v>
      </c>
      <c r="G287" s="7" t="s">
        <v>17</v>
      </c>
      <c r="H287" s="7" t="s">
        <v>72</v>
      </c>
      <c r="I287" s="7" t="s">
        <v>59</v>
      </c>
      <c r="J287" s="5">
        <v>50</v>
      </c>
      <c r="K287" s="6" t="s">
        <v>71</v>
      </c>
      <c r="L287" s="5"/>
      <c r="M287" s="5"/>
      <c r="N287" s="5"/>
      <c r="O287" s="5"/>
      <c r="P287" s="5"/>
      <c r="Q287" s="5"/>
      <c r="R287" s="5"/>
      <c r="S287" s="5"/>
      <c r="T287" s="5"/>
      <c r="U287" s="5"/>
      <c r="V287" s="5"/>
      <c r="W287" s="5"/>
      <c r="X287" s="5"/>
      <c r="Y287" s="5"/>
    </row>
    <row r="288" spans="1:25" s="2" customFormat="1" ht="120" x14ac:dyDescent="0.25">
      <c r="A288" s="4">
        <v>158</v>
      </c>
      <c r="B288" s="4"/>
      <c r="C288" s="4"/>
      <c r="D288" s="8" t="s">
        <v>70</v>
      </c>
      <c r="E288" s="8"/>
      <c r="F288" s="7" t="s">
        <v>69</v>
      </c>
      <c r="G288" s="7" t="s">
        <v>61</v>
      </c>
      <c r="H288" s="7" t="s">
        <v>60</v>
      </c>
      <c r="I288" s="7" t="s">
        <v>59</v>
      </c>
      <c r="J288" s="5">
        <v>50</v>
      </c>
      <c r="K288" s="6" t="s">
        <v>68</v>
      </c>
      <c r="L288" s="5"/>
      <c r="M288" s="5"/>
      <c r="N288" s="5"/>
      <c r="O288" s="5"/>
      <c r="P288" s="5"/>
      <c r="Q288" s="5"/>
      <c r="R288" s="5"/>
      <c r="S288" s="5"/>
      <c r="T288" s="5"/>
      <c r="U288" s="5"/>
      <c r="V288" s="5"/>
      <c r="W288" s="5"/>
      <c r="X288" s="5"/>
      <c r="Y288" s="5"/>
    </row>
    <row r="289" spans="1:25" s="2" customFormat="1" ht="330" x14ac:dyDescent="0.25">
      <c r="A289" s="4">
        <v>159</v>
      </c>
      <c r="B289" s="4"/>
      <c r="C289" s="4"/>
      <c r="D289" s="8" t="s">
        <v>67</v>
      </c>
      <c r="E289" s="8"/>
      <c r="F289" s="7" t="s">
        <v>66</v>
      </c>
      <c r="G289" s="7" t="s">
        <v>65</v>
      </c>
      <c r="H289" s="7" t="s">
        <v>34</v>
      </c>
      <c r="I289" s="7" t="s">
        <v>46</v>
      </c>
      <c r="J289" s="5">
        <v>50</v>
      </c>
      <c r="K289" s="6" t="s">
        <v>64</v>
      </c>
      <c r="L289" s="5"/>
      <c r="M289" s="5"/>
      <c r="N289" s="5"/>
      <c r="O289" s="5"/>
      <c r="P289" s="5"/>
      <c r="Q289" s="5"/>
      <c r="R289" s="5"/>
      <c r="S289" s="5"/>
      <c r="T289" s="5"/>
      <c r="U289" s="5"/>
      <c r="V289" s="5"/>
      <c r="W289" s="5"/>
      <c r="X289" s="5"/>
      <c r="Y289" s="5"/>
    </row>
    <row r="290" spans="1:25" s="2" customFormat="1" ht="165" x14ac:dyDescent="0.25">
      <c r="A290" s="4">
        <v>160</v>
      </c>
      <c r="B290" s="4"/>
      <c r="C290" s="4"/>
      <c r="D290" s="8" t="s">
        <v>63</v>
      </c>
      <c r="E290" s="8"/>
      <c r="F290" s="7" t="s">
        <v>62</v>
      </c>
      <c r="G290" s="7" t="s">
        <v>61</v>
      </c>
      <c r="H290" s="7" t="s">
        <v>60</v>
      </c>
      <c r="I290" s="7" t="s">
        <v>59</v>
      </c>
      <c r="J290" s="5">
        <v>0</v>
      </c>
      <c r="K290" s="6" t="s">
        <v>58</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57</v>
      </c>
      <c r="E291" s="14"/>
      <c r="F291" s="13" t="s">
        <v>57</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56</v>
      </c>
      <c r="B292" s="4"/>
      <c r="C292" s="4"/>
      <c r="D292" s="4"/>
      <c r="E292" s="8" t="s">
        <v>55</v>
      </c>
      <c r="F292" s="7" t="s">
        <v>54</v>
      </c>
      <c r="G292" s="7" t="s">
        <v>53</v>
      </c>
      <c r="H292" s="7" t="s">
        <v>52</v>
      </c>
      <c r="I292" s="7" t="s">
        <v>51</v>
      </c>
      <c r="J292" s="5">
        <v>0</v>
      </c>
      <c r="K292" s="6"/>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8" t="s">
        <v>49</v>
      </c>
      <c r="F293" s="7" t="s">
        <v>48</v>
      </c>
      <c r="G293" s="7" t="s">
        <v>47</v>
      </c>
      <c r="H293" s="7" t="s">
        <v>34</v>
      </c>
      <c r="I293" s="7" t="s">
        <v>46</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33.333333333333336</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43</v>
      </c>
      <c r="E295" s="8"/>
      <c r="F295" s="7" t="s">
        <v>42</v>
      </c>
      <c r="G295" s="7" t="s">
        <v>41</v>
      </c>
      <c r="H295" s="7" t="s">
        <v>40</v>
      </c>
      <c r="I295" s="7" t="s">
        <v>39</v>
      </c>
      <c r="J295" s="5">
        <v>50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8" t="s">
        <v>37</v>
      </c>
      <c r="E296" s="8"/>
      <c r="F296" s="7" t="s">
        <v>36</v>
      </c>
      <c r="G296" s="7" t="s">
        <v>35</v>
      </c>
      <c r="H296" s="7" t="s">
        <v>34</v>
      </c>
      <c r="I296" s="7" t="s">
        <v>33</v>
      </c>
      <c r="J296" s="5">
        <v>50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8" t="s">
        <v>31</v>
      </c>
      <c r="E297" s="8"/>
      <c r="F297" s="7" t="s">
        <v>30</v>
      </c>
      <c r="G297" s="7" t="s">
        <v>29</v>
      </c>
      <c r="H297" s="7" t="s">
        <v>28</v>
      </c>
      <c r="I297" s="7" t="s">
        <v>27</v>
      </c>
      <c r="J297" s="5">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3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2015-06-04T11:48:41Z</dcterms:created>
  <dcterms:modified xsi:type="dcterms:W3CDTF">2015-06-04T13:33:55Z</dcterms:modified>
</cp:coreProperties>
</file>