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PT"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J81" i="1"/>
  <c r="L81" i="1"/>
  <c r="R81" i="1"/>
  <c r="T81" i="1"/>
  <c r="J83" i="1"/>
  <c r="L83" i="1"/>
  <c r="N83" i="1"/>
  <c r="N81" i="1" s="1"/>
  <c r="P83" i="1"/>
  <c r="P81" i="1" s="1"/>
  <c r="R83" i="1"/>
  <c r="T83" i="1"/>
  <c r="J91" i="1"/>
  <c r="L91" i="1"/>
  <c r="N91" i="1"/>
  <c r="N90" i="1" s="1"/>
  <c r="P91" i="1"/>
  <c r="P90" i="1" s="1"/>
  <c r="R91" i="1"/>
  <c r="T91" i="1"/>
  <c r="J94" i="1"/>
  <c r="J90" i="1" s="1"/>
  <c r="L94" i="1"/>
  <c r="L90" i="1" s="1"/>
  <c r="N94" i="1"/>
  <c r="P94" i="1"/>
  <c r="R94" i="1"/>
  <c r="R90" i="1" s="1"/>
  <c r="T94" i="1"/>
  <c r="T90" i="1" s="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N218" i="1"/>
  <c r="N217" i="1" s="1"/>
  <c r="P218" i="1"/>
  <c r="P217" i="1" s="1"/>
  <c r="R218" i="1"/>
  <c r="R217" i="1" s="1"/>
  <c r="T218" i="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L252" i="1"/>
  <c r="J256" i="1"/>
  <c r="L256" i="1"/>
  <c r="L251" i="1" s="1"/>
  <c r="L250" i="1" s="1"/>
  <c r="T256" i="1"/>
  <c r="T252" i="1" s="1"/>
  <c r="J260" i="1"/>
  <c r="L260" i="1"/>
  <c r="N260" i="1"/>
  <c r="N256" i="1" s="1"/>
  <c r="P260" i="1"/>
  <c r="P256" i="1" s="1"/>
  <c r="R260" i="1"/>
  <c r="R256" i="1" s="1"/>
  <c r="T260" i="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P251" i="1" l="1"/>
  <c r="P250" i="1" s="1"/>
  <c r="P252" i="1"/>
  <c r="L217" i="1"/>
  <c r="L176" i="1"/>
  <c r="L4" i="1" s="1"/>
  <c r="L146" i="1"/>
  <c r="L106" i="1"/>
  <c r="L73" i="1"/>
  <c r="X30" i="1"/>
  <c r="X4" i="1" s="1"/>
  <c r="N251" i="1"/>
  <c r="N250" i="1" s="1"/>
  <c r="N252" i="1"/>
  <c r="J176" i="1"/>
  <c r="R146" i="1"/>
  <c r="J146" i="1"/>
  <c r="R106" i="1"/>
  <c r="J106" i="1"/>
  <c r="J3" i="1" s="1"/>
  <c r="J73" i="1"/>
  <c r="N73" i="1"/>
  <c r="V30" i="1"/>
  <c r="V4" i="1" s="1"/>
  <c r="N30" i="1"/>
  <c r="N2" i="1" s="1"/>
  <c r="T251" i="1"/>
  <c r="T250" i="1" s="1"/>
  <c r="X176" i="1"/>
  <c r="P176" i="1"/>
  <c r="X146" i="1"/>
  <c r="P146" i="1"/>
  <c r="X106" i="1"/>
  <c r="P106" i="1"/>
  <c r="T73" i="1"/>
  <c r="T30" i="1"/>
  <c r="T4" i="1" s="1"/>
  <c r="L30" i="1"/>
  <c r="L2" i="1"/>
  <c r="X251" i="1"/>
  <c r="X250" i="1" s="1"/>
  <c r="X252" i="1"/>
  <c r="T217" i="1"/>
  <c r="T176" i="1"/>
  <c r="T146" i="1"/>
  <c r="T106" i="1"/>
  <c r="P73" i="1"/>
  <c r="P30" i="1"/>
  <c r="P4" i="1" s="1"/>
  <c r="V251" i="1"/>
  <c r="V250" i="1" s="1"/>
  <c r="V252" i="1"/>
  <c r="J250" i="1"/>
  <c r="R176" i="1"/>
  <c r="R251" i="1"/>
  <c r="R250" i="1" s="1"/>
  <c r="R252" i="1"/>
  <c r="V176" i="1"/>
  <c r="N176" i="1"/>
  <c r="V146" i="1"/>
  <c r="N146" i="1"/>
  <c r="V106" i="1"/>
  <c r="N106" i="1"/>
  <c r="R73" i="1"/>
  <c r="R30" i="1"/>
  <c r="R2" i="1" s="1"/>
  <c r="J30" i="1"/>
  <c r="J2" i="1"/>
  <c r="R4" i="1" l="1"/>
  <c r="P2" i="1"/>
  <c r="N4" i="1"/>
  <c r="J4" i="1"/>
</calcChain>
</file>

<file path=xl/sharedStrings.xml><?xml version="1.0" encoding="utf-8"?>
<sst xmlns="http://schemas.openxmlformats.org/spreadsheetml/2006/main" count="1605" uniqueCount="1182">
  <si>
    <t xml:space="preserve">There is no consultation about the health of migrants, all consultation are about other aspect of migrants´integration. There is a Advisory Board where migrants (representing some migrants’ associations),  government officials and academics are integrated, but do not include health policies. 
Some years ago there was a group called Migration and Health within the High Commissioner of Health where NGOs, academics and NHS participated) but it has been discontinued for many years now.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</si>
  <si>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</si>
  <si>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</si>
  <si>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</si>
  <si>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</si>
  <si>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</si>
  <si>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</si>
  <si>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Bilateral agreements (with PALOPs countries mainly) are in place, mainly to assist patients from those countries to access non-existent treatment in their countries of origin, ie. Dialisis, etc., and agreements on patient mobility 
For the elaboration of the previous National Integration Plan efforts were made through a public consultation. In relation to health, interest has been about access to health services, post factum.  
JRS , IOM and other NGOs lobby in health issues.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</si>
  <si>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</si>
  <si>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</si>
  <si>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</si>
  <si>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</si>
  <si>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</si>
  <si>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</si>
  <si>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We believe that that policy measures are in place to promote migrant access to health services (from the “integration angle”) but not for migrant health intended in a more comprehensive way (health is many times excluded from the scope of ACM to avoid competition with Health Ministry, but as it is not a priority for Health, integration efforts go unnoticed) 
National Plan for immigrant inclusion had special items for migrant health. Currently a new integration strategy is being discussed with a overall migration approach (emigration / immigration)  to migration including emigration, immigration and refugees), which was under public consultation.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</si>
  <si>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</si>
  <si>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</si>
  <si>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</si>
  <si>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</si>
  <si>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</si>
  <si>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CNAI / ACM and Ministry of Health through facilitating a nurse to run the health office of the on-stop shop is available, but it is not systematic.
Measures are taken to solve specific issues, such as the Manual, but it is not a priority in the NHS.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</si>
  <si>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</si>
  <si>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</si>
  <si>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</si>
  <si>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</si>
  <si>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</si>
  <si>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Althogh it was the slogan of the 2007 Portuguese Presidency of the EU Council, the health of migrants is not considered transversally at the policy level.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</si>
  <si>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</si>
  <si>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</si>
  <si>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</si>
  <si>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</si>
  <si>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</si>
  <si>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 B, C, D (but not systematically) 
Funding for research is not always available from the ministry of health. Research is mainly funded by  National Science Foundation (team or individual projects), as well as EU and other funds (Gulbenkain Foundation), depending on individual interests not institutionals. More academic reserach than inserted into the NHS
ACM funds research projects avoiding health issues (health of migrants is excluded from the agenda of research).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</si>
  <si>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</si>
  <si>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</si>
  <si>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</si>
  <si>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</si>
  <si>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</si>
  <si>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No common opinion among surveyed, overall most agreed that some information is collected not for health reason. Place of birth is a mandatory field for everyone (naturalidade, which is related to a district of birth). No question on nationality, ethnicity or migration status. 
Information on legal status is indirect (to collect information on the patient in the health card). Information is collected for all NHS users not just immigrants.
TB is mandatory to be registered including country of origin 
National Health Survey exists but does not have enough data on migrants (small sample size).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</si>
  <si>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</si>
  <si>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</si>
  <si>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</si>
  <si>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</si>
  <si>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</si>
  <si>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</si>
  <si>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</si>
  <si>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Development of treatments for health problems specific to certain migrant communities, mainly FGM (as there have been many EU campaigns that are embraced by local organizations mainly APF)
Some cases out of fear of infection diseases (TB &amp; Aids) and mandatory screening for refugees and asylum seekers.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</si>
  <si>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</si>
  <si>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</si>
  <si>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</si>
  <si>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</si>
  <si>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</si>
  <si>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Standarization of policies is the objective for diagnosis and treatment. Rarely there are some exceptions such as FGM that come promoted by the EU or European funds.</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</si>
  <si>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</si>
  <si>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</si>
  <si>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</si>
  <si>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</si>
  <si>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</si>
  <si>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</si>
  <si>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</si>
  <si>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There is no such policy. By coincidence there are some doctors/nurses from other countries, but were not hire for that reason.
Also, there were some bilateral agreements to hired foreign doctors (mainly from Uruguay, Colombia, Costa Rica and Cuba) but not for diversity of the workforce.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</si>
  <si>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</si>
  <si>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</si>
  <si>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</si>
  <si>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</si>
  <si>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</si>
  <si>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In the past there were some initiatives, but at present they do not exist. Previously, consultations or information delivery were ad hoc. 
The now extinct High Commissariat for Health used to involve some migrant association in the development of information about health care. However this was done on ad hoc basis, and no longer takes place. 
There is no explicit policy measures to encourage migrants’ involvement in service provision, service design and delivery. 
National Integration Plan (already expired) opened the possibility of consultation but not implemented. Overall the participation of migrants in an advisory board is carried out but not for health issues. Health in not included, on the contrary, is excluded at the integration policy level as something that only concerns the Ministry of Health.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</si>
  <si>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</si>
  <si>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</si>
  <si>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</si>
  <si>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 Not available at BA level, some optional training may be available at master level (mainly for nursing), but optional. 
Cultural sensitivity training took place few years ago with cultural mediators who used to work at health units, but it has been discontinued.
IOM is organizing a training for health professionals for next year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</si>
  <si>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</si>
  <si>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</si>
  <si>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Overall only general standards are promoted, there is not incorporation of cultural/linguistic requirements or suggestions within services. 
ACM (formerly ACIDI, see note 1) promotes general awareness for migrants, but they are not incorporated in health policies (during some time cultural mediators were available for health purposes, not any longer).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</si>
  <si>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</si>
  <si>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</si>
  <si>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</si>
  <si>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 Telephone interpretation 
F) Ad hoc use of multilingual staff (not hired for that purpose, as there is no labour force hired as multicultural or multilingual)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</si>
  <si>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</si>
  <si>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</si>
  <si>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</si>
  <si>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</si>
  <si>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</si>
  <si>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</si>
  <si>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There is a telephone services that is available free of charge.</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</si>
  <si>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</si>
  <si>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</si>
  <si>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</si>
  <si>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</si>
  <si>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</si>
  <si>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</si>
  <si>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</si>
  <si>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</si>
  <si>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</si>
  <si>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are specific procedures for undocumented migrants and migrants and/or nationals who cannot pay for the healthcare services (on a legal basis healthcare professionals cannot deny access to migrants who cannot pay). However on the practical side, they now are prevented from providing services at no cost (see question 3)
See note 2.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</si>
  <si>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</si>
  <si>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</si>
  <si>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</si>
  <si>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</si>
  <si>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</si>
  <si>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</si>
  <si>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Report UDM would be a violation of the code of conduct and ethical guidelines of health professional. Even if reporting is not explicitly forbidden by law or code of conduct., most doctors/nurses would not report UDM. 
Health institutions are seen as a heaven, so no reporting of UDM has ever been an issue.
Portuguese constitution states that anyone should access health services (even if later is regulated by other pieces of legislation).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</si>
  <si>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</si>
  <si>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</si>
  <si>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</si>
  <si>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</si>
  <si>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</si>
  <si>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</si>
  <si>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</si>
  <si>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</si>
  <si>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</si>
  <si>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</si>
  <si>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</si>
  <si>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</si>
  <si>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Not available any longer
Cultural mediators are no longer available for health services. Cultural mediators are anchored at the municipalities and city halls (some of them in the Lisbom Metropolitan Area) but do not work at health centres or hospitals (as they used to before). 
Some time ago there was a training specific for cultural mediators, and some cultural mediators were integrated into health centres/hospitals. This is not longer true.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</si>
  <si>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</si>
  <si>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</si>
  <si>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</si>
  <si>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</si>
  <si>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</si>
  <si>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</si>
  <si>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</si>
  <si>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Mostly for regular and irregular migrants and less for asylum seekers. Asylum seekers/refugees tend to be outreached by the Portuguese Refugee Council or thr Jesuit Centre for Refugees.
</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</si>
  <si>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</si>
  <si>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</si>
  <si>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</si>
  <si>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</si>
  <si>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</si>
  <si>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</si>
  <si>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</si>
  <si>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</si>
  <si>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</si>
  <si>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B, C
CNAI as one-stop shop; some outreach campaigns by NGOs 
These aspects were included in the National Plan for Migrant Integration, but the plan finished at the end of 2013. Content is sometimes adapted, but the trend is towards phasing out due to financial constraints (e.g. outreach with mobile units).
A number of initiatives have been implemented on the ground in partnership with ACM and in connection with the National Plan for Migrant Integration through out time, but most of them are fading away.
In general, the NHS is in favour of general policies for general populations, not in favour of targeting publics. When there is some specific target  it is generally due to fear (perception of health risk or threat)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</si>
  <si>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</si>
  <si>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</si>
  <si>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</si>
  <si>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</si>
  <si>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</si>
  <si>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 CNAI; CLAIIs for legal migrants
CPR for refugees &amp; aslylum seekers (Portuguese Bureau for Refugees), information about asylum seekers is very limited in general. 
Information sometimes is disperse, but available.  
</t>
  </si>
  <si>
    <t xml:space="preserve">Groups reached by information for migrants on entitlements and use of health services 
A. Legal migrants
B. Asylum seekers
C. Undocumented migrants
Skip this question if answered Option 3 in previous questions.
</t>
  </si>
  <si>
    <t>152c</t>
  </si>
  <si>
    <t xml:space="preserve">CNAI/ACM 
Order Circular Nº 12  translated into many languages
CNAI/ACM: Telephone translation services available in several languages :
Grail SauDar and SauDar + (NGO brochures) 
Russian http://www.graal.org.pt//files/Folheto_imig_russo.pdf; Romanian http://www.graal.org.pt//files/Folheto_imig_Romeno.pdf Ukrainian http://www.graal.org.pt//files/Folheto_imig_ucraniano.pdf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</si>
  <si>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</si>
  <si>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</si>
  <si>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C, D
ACM (see note 1) makes available information material specifically targeting migrant population on their entitlements and use of health services. So do some NGOs, IOM, etc. but information is not necessarily adapted in content. 
There are guides, on-line information or specific projects but it is not generalized (it depends on leaderships and cultural sensitivity of the people involved)
Example: http://www.acidi.gov.pt/es-imigrante/servicos/centros-locais-de-apoio-a-integracao-de-imigrantes---claii/recursos/saude
Portugal has two one-stop shops and many local support centres for immigrants (carried by city towns or immigrants’ association) 
ACM’s / CNAI also has a health desk at One-Stop-Shop where migrants with difficulties accessing the NHS go for help and to collect information.
Some general health issues are included in the II National Plan for Migrant Integration (2010-2013) which has ended, but there is not current  new Integration plan.  
Some associations provide information for immigrants, mainly locally based (APJAS; Graal Saudar). In general many NGOs that work with migrant population received some state funding for their intervention).  
http://www.graal.org.pt//files/Folheto_imig_ingles.pdf
http://www.graal.org.pt//files/saudarmais%20(2).pdf 
</t>
  </si>
  <si>
    <t>152a</t>
  </si>
  <si>
    <t>Information for migrants concerning entitlements and use of health services</t>
  </si>
  <si>
    <t>a-c. Information for migrants concerning entitlements and use of health services</t>
  </si>
  <si>
    <t xml:space="preserve">A. Service provider organisations receive up-to date  information on migrants’ entitlements.
Information must be sent to NHS organisations, however, it may not be distributed, assimilated or taken into account unless someone decides so. The Executive Director is responsible for disseminating the information (but it depends on each health centre). 
Some comments: 
To our knowledge information is relayed, however it is not effective possibly because not properly applied and/or interpreted and/or understood both at employees and managers’ level. 
A circular about access was published in 2001 but as of today, many administrators are not aware about who should have access to NHS and how. More confusing in Hospitals, especially as some of the Public Hospitals now have private management.  
In December 2013 the Ministry of Health published a manual for administrative health staff to clarify aspects related to migrant access to health services, both with regard to applicable legislation and procedures (note 2).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</si>
  <si>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</si>
  <si>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</si>
  <si>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</si>
  <si>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</si>
  <si>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</si>
  <si>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 UDMs have to present a certificate from their local town hall showing they have been residing for 90 days (with signatures of two witnesses).                    B: Applies to all groups in respect of registration at a health centre, how rigorously payment is demanded and assignation of a family doctor. 
The assessment of  “urgent and life-saving health care” (see q. 3) is subject to clinical discretion.
One form of administrative discretion that could have had favourable outcomes for UDMs has been replaced by a restrictive rule. The 2009 Internal Act stated that healthcare units could require the payment of costs by UDM (poderão exigir a cobrança) in cases allowed by the law. However, the 2013 Manual states that they have to require such payment (devem exigir a cobrança).</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</si>
  <si>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</si>
  <si>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</si>
  <si>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</si>
  <si>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</si>
  <si>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 A: Asylum seekers may have to present evidence that they are not able to pay health charges themselves (cf. Q. 2a)   B: Applies to all groups in respect of registration at a health centre, how rigorously payment is demanded and assignation of a family doctor. 
</t>
  </si>
  <si>
    <t>Administrative discretion and documentation for asylum-seekers</t>
  </si>
  <si>
    <t xml:space="preserve">
A: Recomendation 9/A/2009 of Provedor de Justiça (about residence proof of over 90 days stay issued by Juntas de Freguesias) in order to claim exemption.
B: Applies to all groups in respect of registration at a health centre, how rigorously payment is demanded and assignation of a family doctor. </t>
  </si>
  <si>
    <t>Administrative discretion and documentation for legal migrants</t>
  </si>
  <si>
    <t xml:space="preserve">All migrants are entitled to access on the same footing as nationals in the following situations:
a) infectious diseases (TB &amp; Aids)
b) pregnancy (ante-natal care, first puerperal visit) 
c) babies (childbirth and post-natal care)
d) children up to the age of 12 
e) vaccination
f) victims of human trafficking if they collaborate with justice 
g) Others (incapacity of 60% or more) 
Despacho 25360/2001 &amp; Circular 12/2009
Lei 113/2011 (about fee exemptions in the NHS, after the memorandum of understanding with TROIKA).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</si>
  <si>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</si>
  <si>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</si>
  <si>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</si>
  <si>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</si>
  <si>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</si>
  <si>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</si>
  <si>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</si>
  <si>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</si>
  <si>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</si>
  <si>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</si>
  <si>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</si>
  <si>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</si>
  <si>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In law, UDMs still have conditional entitlement to emergency care under the following conditions: 'economic insufficiency' and declaration issued by local parish and signed by two witnesses of living 90+ days in the country. Administrative measures taken by the Ministry of Health to implement the 2011 law have made it almost impossible for UDMs to exercise their rights granted by the 2001 law (see following indicators on documentation and discretion). Despacho nº25 360/2001 (Health Ministry) states that exemptions depend upon proof that the UDM has resided in the country for longer than 90 days. To prove this, a certificate must be presented from the parish authorities where a UDM is living. Once this requirement is met there is a list of specific situations, characterised as ‘endangering pubic health’ in which UDMs are entitled to free care on the same footing as nationals.
In 2013 the Health Ministry issued a new guide with specific information on how to access health services in the NHS (see note 2). The guide restates the law from 2001, defining the situations that ‘endanger public health’ as follows (see note 3 for the original text):
1) urgent and life-saving health care;
2) communicable diseases that pose a danger or threat to public health (tuberculosis or AIDS, for example);
3) care in the area of maternal and child health and reproductive health, including access to family planning counseling, abortion, monitoring and surveillance of women during pregnancy, childbirth and postpartum and health care for the newborn;
4) Health care for children who are living in Portugal, as defined in Decree-Law No. 67/2004 of 25 March;
5) vaccination, according to the National Programme on Immunization in force;
6) Citizens in situations of social exclusion or in a situation of financial need, according to the proof issued by the competent authorities.
The last condition is remarkable because it characterises a social situation as a threat to public health and exempts UDMs in this situation from health care charges.
If these exemptions were still in force, the correct coding for the entitlements for UDMs would have been as follows.
► There are two conditions for inclusion (q. 3a):
1. 90-day residence, and
2. “Social exclusion or financial need” (case 6 above)
► If these are satisfied, full coverage is granted (q. 3b ).
► If they are not satisfied, the right to “urgent and life-saving health care” exists, and:
► Additional exemptions (q. 4) are also granted guaranteeing treatment for the conditions referred to in cases 2-5. (For some of these conditions the 90-day residence condition still applies, but it is not clear which.) 
However, two additional procedures have recently been introduced – also laid down by law – which create insurmountable obstacles for UDMs wishing to claim exemption from charges. 
1.  In 2011 an electronic records system was introduced that initially required all patients to have an electronic card, which is not issued to UDMs. A manual published in December 2013 (see note 2) contained instructions for solving this problem, but workers in the field maintain that it does not do so.
2. Since 2011 the requirements for proving “financial need” have been changed in such a way that UDMs cannot satisfy them. 
Previously (see Circular Informativa nº 12/DQS/DMD 2009), proof of financial need was provided by the Social Security authorities, who also took into account humanitarian considerations. However, following measures taken by the Troika, Decree Law n.º 113/2011 (subsequently incorporated in Decree Law n.º 128/2012) introduced a new system whereby exemptions from charging on grounds of hardship (whether for migrants or nationals) were handled online using more ´objective´ procedures. To prove that their income (and that of family members) was low enough to qualify as “financial need”, UDMs now had to fill in the form Requerimento:
http://www.acss.min-saude.pt/Portals/0/Mod.RIEITM%20-%20ACSS.pdf  
This form must be accompanied by (copies of) the following documents for the applicant and their family:
- Citizenship card (or national ID, passport, birth certificate)
- NHS card 
- Fiscal Identification Number (NIF)
- Social Security Identification card.
Most (perhaps all) UDMs lack some or all of these documents. More seriously, access to the portal for filling in this form depends on having a patient identification number, which as we have seen above UDMs cannot obtain. 
We therefore conclude that the exemptions from payment made possible by Despacho nº25 360/2001 have been effectively nullified by Decree Law n.º 113/2011, with the result that UDM’s have no entitlement to free health care on grounds of “social exclusion or financial need”.
They are however still entitled to exemptions on the grounds described in question below.</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</si>
  <si>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</si>
  <si>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</si>
  <si>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</si>
  <si>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</si>
  <si>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</si>
  <si>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</si>
  <si>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</si>
  <si>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</si>
  <si>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</si>
  <si>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</si>
  <si>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For asylum seekers there are laws from 2001, 2008, 2011 and 2014, all apparently still in force all contradicting each other in certain ways. When asylum seekers satisfied the above criteria, the law ensures coverage of most health services (even some services that nationals do not have access to: dentist, mental health, etc.). No co-payments are required.
Order of Health Ministry (Portaria) 30/2001 of January 17  states that asylum seekers do not pay fees. This Order refers to specific types of services either for access on a “no-costs basis” or on same footing as nationals. This suggests that there are other forms of care that are not covered.
Order (Portaria) nº 1042/2008
While refugees and migrants with international protection status are entitled on equal footing as nationals, formulation of entitlements for asylum seekers is less clear. 
Law  n.º 26/2014 (art. 56) refers to ‘appropriate’ health care for asylum seekers, but no definition is provided.
Circular Normativa 36/2011 (reissued in Circular Normativa 24/2014 approved 28/08/2014) recognised asylum seekers and refugees (as well as their spouses &amp; descendants) as a category exempted from fees. 
http://www.acss.min-saude.pt/Portals/0/Circular%20Normativa%2036-2011%20republicada%20pela%20Circular%20Normativa%2024-2014.pdf 
</t>
  </si>
  <si>
    <t xml:space="preserve">Asylum seekers: extent of coverage
Answer 0 if answered Option 3 in previous question.
</t>
  </si>
  <si>
    <t>b. Coverage for asylum-seekers</t>
  </si>
  <si>
    <t>146b</t>
  </si>
  <si>
    <t xml:space="preserve">There is a new law that regulates asylum and refugees in Portugal Law  n.º 26/2014, mainly to transpose EU Directives, and it is the first change to Law 27/2008 of asylum seekers and refugees. Art 52º of this law refers to health &amp; medical assistance. Article 56 refers to material conditions and health care
     Art. 56 stipulates that
1. Where it is established that an applicant has sufficient resources they may be requested to contribute, in whole or in part, to cover the cost of the material reception conditions and health care.
2. If it is proved that an applicant had sufficient means to cover material reception conditions and health care at the time when these basic needs were being covered, the competent authority may require the respective reimbursement. 
Free health care is thus conditional on having limited resources, however it may be difficult to implement, most likely to be retroactive. DGS said to be a rule coming from the EU.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</si>
  <si>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</si>
  <si>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</si>
  <si>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</si>
  <si>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</si>
  <si>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</si>
  <si>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</si>
  <si>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</si>
  <si>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</si>
  <si>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</si>
  <si>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</si>
  <si>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Legal migrants (with residence permit and a health card) have access to same health coverage under the condition that they have stayed in the country for at least 90 days. 
Legal documents:
Order (Despacho) 25360/2001 (Health Ministry)
Internal Act nº12/DQS/DMD 07/05/09 ((DGS)
http://www.dgs.pt/departamento-da-qualidade-na-saude/documentos/circular-informativa-12-dqsdmd-2009-pdf.aspx 
As set forth by the Order and the Internal Act, legal migrants (holding residence permit) are entitled to access health system on equal footing as nationals. With regard to legal migrants holding a temporary visa and/or work permit and not applying for a residence permit, their situation is foreseen in the Order but not in the Internal Act and/or it is not clear in the latter to what extent this group is included in the category “migrants residing in the territory”. This change is due to changes in the immigration law, that remove some temporary residency temporary visas/permits in 2007. 
Other legal documents: National Constitution 
Law 48/1990 Health Base Law mentions that foreigners from a third country should have access in reciprocity 
Order (Despacho) 25360/2001 (Health Ministry)
There are some international/bilateral protocols with some countries (mainly African Countries of Portuguese Language) that have access to free care as they come in treatment agreements. Also, there are social security treaties (i.e. Brazil, Cape Verde, Morocco, Tunisia) that allows access to health services in cases of stay or residency, however citizens of these countries must present a proper form.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</si>
  <si>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</si>
  <si>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</si>
  <si>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</si>
  <si>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</si>
  <si>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</si>
  <si>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</si>
  <si>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</si>
  <si>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</si>
  <si>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</si>
  <si>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</si>
  <si>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</si>
  <si>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</si>
  <si>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</si>
  <si>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</si>
  <si>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</si>
  <si>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</si>
  <si>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A: Regular Integration and Equality Plans set new targets for revision of legislation.  B: ACIDI (now ACM),  ACT , Commission for Citizenship and Gender Equality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</si>
  <si>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</si>
  <si>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</si>
  <si>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The units directly working on anti-discrimination/equality on these grounds are "Alto Comissariado para a Imigração e Diálogo Intercultural, I.P." (or "ACIDI") and "Comissão para a Cidadania e a Igualdade de Género" (or "CIG"). Both units are part of the Presidency of the Council of Ministers. The CIG is under the direct authority of the Secretary of State for Equality.</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</si>
  <si>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</si>
  <si>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</si>
  <si>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</si>
  <si>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</si>
  <si>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</si>
  <si>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</si>
  <si>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</si>
  <si>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</si>
  <si>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</si>
  <si>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</si>
  <si>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</si>
  <si>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</si>
  <si>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</si>
  <si>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</si>
  <si>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</si>
  <si>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</si>
  <si>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</si>
  <si>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</si>
  <si>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</si>
  <si>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</si>
  <si>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</si>
  <si>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</si>
  <si>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</si>
  <si>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</si>
  <si>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</si>
  <si>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Specifying: sanctions a) to c) and e) to g).</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</si>
  <si>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</si>
  <si>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</si>
  <si>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</si>
  <si>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</si>
  <si>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</si>
  <si>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</si>
  <si>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</si>
  <si>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</si>
  <si>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There are limitations in administrative procedures to impose fines; in labour law only trade unions have legal standing.</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</si>
  <si>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</si>
  <si>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</si>
  <si>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</si>
  <si>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</si>
  <si>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</si>
  <si>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</si>
  <si>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</si>
  <si>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</si>
  <si>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</si>
  <si>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</si>
  <si>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</si>
  <si>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</si>
  <si>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</si>
  <si>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Specifying: "statistical data" (b).The "situation testing" isn't explicitly prohibited by the national legislation but, as far as I know, no "situation testing" (or "discrimination testing") has been accepted, till now, as evidence in the Portuguese Courts.</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</si>
  <si>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</si>
  <si>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</si>
  <si>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</si>
  <si>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</si>
  <si>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</si>
  <si>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</si>
  <si>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</si>
  <si>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</si>
  <si>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</si>
  <si>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</si>
  <si>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</si>
  <si>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</si>
  <si>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</si>
  <si>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</si>
  <si>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</si>
  <si>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</si>
  <si>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</si>
  <si>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</si>
  <si>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</si>
  <si>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</si>
  <si>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</si>
  <si>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</si>
  <si>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</si>
  <si>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</si>
  <si>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</si>
  <si>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</si>
  <si>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</si>
  <si>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</si>
  <si>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</si>
  <si>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</si>
  <si>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The Law doesn't prohibit racial profiling. Nevertheless, the Police Services Deontological Code (article 3) says that members of Police Services must respect and protect all Human Rights, whatever the nationality or the origins of the suspect.</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</si>
  <si>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</si>
  <si>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</si>
  <si>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</si>
  <si>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</si>
  <si>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</si>
  <si>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</si>
  <si>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</si>
  <si>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</si>
  <si>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</si>
  <si>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</si>
  <si>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</si>
  <si>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</si>
  <si>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</si>
  <si>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</si>
  <si>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</si>
  <si>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</si>
  <si>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</si>
  <si>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</si>
  <si>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</si>
  <si>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</si>
  <si>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</si>
  <si>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</si>
  <si>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</si>
  <si>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</si>
  <si>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</si>
  <si>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</si>
  <si>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</si>
  <si>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</si>
  <si>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</si>
  <si>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</si>
  <si>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</si>
  <si>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</si>
  <si>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</si>
  <si>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</si>
  <si>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</si>
  <si>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</si>
  <si>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</si>
  <si>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</si>
  <si>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</si>
  <si>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</si>
  <si>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</si>
  <si>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</si>
  <si>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</si>
  <si>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</si>
  <si>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</si>
  <si>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</si>
  <si>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</si>
  <si>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</si>
  <si>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</si>
  <si>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</si>
  <si>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</si>
  <si>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</si>
  <si>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</si>
  <si>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</si>
  <si>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</si>
  <si>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</si>
  <si>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</si>
  <si>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</si>
  <si>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</si>
  <si>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</si>
  <si>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</si>
  <si>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If applicant meets the requirement, government does not have discretionary power</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</si>
  <si>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</si>
  <si>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</si>
  <si>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</si>
  <si>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</si>
  <si>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</si>
  <si>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"1. Failure to prove a substantial link to the National Community by the interested party; 2. Working for the Civil Service or doing voluntary Military Service for a foreign State."</t>
  </si>
  <si>
    <t xml:space="preserve">There was a change with Law 2/2006 (compared to previous legislation) in regard to the "efective link to nactional community" as a ground for judicial autorities opposing the naturalisation. Before, the law statuted that "failure to prove efective link by the interested" was ground for opposing; now, the law states that "inexisting link to national community" is ground for opposing naturalisation. It is an important difference, because it means that, now, there is a legal presumption that who requires the nationality has an efective link to the community and if the judicial autorithies want to oppose the naturalisation have to prove the contrary.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</si>
  <si>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</si>
  <si>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</si>
  <si>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</si>
  <si>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No more than 120 days (See: Decree-Law 237-A/2006 of 14th December, Art. 41.)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</si>
  <si>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</si>
  <si>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</si>
  <si>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</si>
  <si>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</si>
  <si>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</si>
  <si>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</si>
  <si>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</si>
  <si>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See DL 135/2005 August 17th. Note: Any registration or declarations regarding nationality, as well as any certificates required, are free of charge to any individuals who have proved that their income is equal to or below the national minimum wage.</t>
  </si>
  <si>
    <t>175 euros with exceptions: See Decree-Law n.237-A/2006, Art. 44 and Decree-Law n. 185/2009 ), The amount due is € 175.  However there is still an exemption for individuals who have proved that their income is equal to or below the national minimum wage.</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</si>
  <si>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</si>
  <si>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</si>
  <si>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</si>
  <si>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</si>
  <si>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</si>
  <si>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</si>
  <si>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</si>
  <si>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</si>
  <si>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</si>
  <si>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 Article 6.º n.º 1 d. of law 2/2006 referes to crimes punished until 3 years maximum of emprisonment</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</si>
  <si>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</si>
  <si>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</si>
  <si>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</si>
  <si>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</si>
  <si>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</si>
  <si>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</si>
  <si>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</si>
  <si>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</si>
  <si>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</si>
  <si>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</si>
  <si>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</si>
  <si>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</si>
  <si>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</si>
  <si>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</si>
  <si>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</si>
  <si>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</si>
  <si>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</si>
  <si>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</si>
  <si>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</si>
  <si>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</si>
  <si>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</si>
  <si>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</si>
  <si>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</si>
  <si>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</si>
  <si>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</si>
  <si>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</si>
  <si>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</si>
  <si>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</si>
  <si>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</si>
  <si>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</si>
  <si>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</si>
  <si>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</si>
  <si>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</si>
  <si>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</si>
  <si>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</si>
  <si>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</si>
  <si>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</si>
  <si>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</si>
  <si>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There is no discrimination of applicants on the basis of nationality. Immigrants can attend one of many certified Portuguese language courses available in the country. The training courses are organised by the schools of the Ministry of Education and by the Professional Training Centres of the Employment and Vocational Training Institute (IEFP) and are provided free of charge to participants. </t>
  </si>
  <si>
    <t>e. Naturalisation language courses</t>
  </si>
  <si>
    <t>104e</t>
  </si>
  <si>
    <t>Note: Test Models published in Diário da República, 1st series no. 240, Dezember 15, 2006</t>
  </si>
  <si>
    <t xml:space="preserve">The realization of the "Proof of Portuguese Language for the acquisition of nationality" is, apparently, suspended, pending on the publication of an Ordinance. Thus, in accordance with art. 25, paragraph 2, subparagraphs a), c) and d), of Decree-Law No. 237-A/2006, of 14/12 (see also Decree-Law No. 43/2013, of 1/4), the knowledge of the Portuguese language can be currently proven by one of the following ways: a) Certificate of competency issued by legaly recognized public, private or cooperative schools, as long as the holder has successfully attended the course/discipline of Portuguese, at least in two academic years; c) Certificate in Portuguese as a foreign language, after passing a test on an Evaluation Center of Portuguese as a foreign language, recognized by the Ministry of Education and Science (MEC); d) Certificate of qualification, certifying the successful completion of A2, or an higher level, issued by public school, employment centers and training centers with IEFP protocol, under Ordinance No. 1262/2009, of 15/10, as amended by Ordinance No. 216-B/2012, of 18/7. </t>
  </si>
  <si>
    <t>Support to pass language requirement                            a. Assessment based on publicly available list of questions                                                                      b. Assessment based on free/low-cost study guide</t>
  </si>
  <si>
    <t>d. Naturalisation language support</t>
  </si>
  <si>
    <t>104d</t>
  </si>
  <si>
    <t>15 euros</t>
  </si>
  <si>
    <t xml:space="preserve">2014: Language test fee raised from 15 to 65 euros citing potential fraud or plagarism </t>
  </si>
  <si>
    <t>c. Naturalisation language cost</t>
  </si>
  <si>
    <t>104c</t>
  </si>
  <si>
    <t xml:space="preserve">B covered: Education qualifications are taken into account. For children and infants older than 1 and less than 10 years of age, or for people who do not know how to read or write, the Portuguese language test should be adapted to their ability to acquire or show knowledge of the language. See Decree-Law  n. 237-A/2006 (Art. 25, 4).
</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</si>
  <si>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</si>
  <si>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</si>
  <si>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</si>
  <si>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99A: To have sufficient knowledge of the Portuguese language is one of the criteria to be awarded nationality. 99c: Documentation proving competence in the Portuguese language – this proof can be obtained through an exam certificate issued by an official Portuguese educational institution. 99d: 15 euros. 99e: Note: Test Models published in Diário da República, 1st series no. 240, Dezember 15, 2006</t>
  </si>
  <si>
    <t>To have sufficient knowledge of the Portuguese language is one of the criteria to be awarded nationality</t>
  </si>
  <si>
    <t xml:space="preserve">Decree-Law nº 43/2013. Diário da República, 1st series—No. 63—1st April 2013 - Adjustments to the model of knowledge assessment of the Portuguese language under the process of acquisition of nationality.
Date of adoption &amp; date of entry into force:
1st April 2013 &amp; 2nd April 2013
Summary of changes:
Introduction of changes in the model of evaluation of the Portuguese language, namely in the process of acquiring Portuguese nationality.
In the Article nº 25, the following diploma includes some changes concerning the evaluation of Portuguese language knowledge, defining various possibilities of testing the knowledge of Portuguese language.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</si>
  <si>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</si>
  <si>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</si>
  <si>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</si>
  <si>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</si>
  <si>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</si>
  <si>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</si>
  <si>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</si>
  <si>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</si>
  <si>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</si>
  <si>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</si>
  <si>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The granting of nationality (original nationality) to individuals born in Portuguese territory, children of foreigners, if at least one of the parents were born and have been resident in Portugal independently of the permit at the time of birth, is automatic (Decreto-Lei n.º 237-A/2006,  14 December 2006, n.º 3a). Correspondent's remarks are relevant for question 59.</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</si>
  <si>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</si>
  <si>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</si>
  <si>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</si>
  <si>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</si>
  <si>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</si>
  <si>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 xml:space="preserve">The granting of nationality (original nationality) - a) Individuals born in Portuguese territory, children of foreigners, if at least one of the parents were born and have been resident in Portugal independently of the permit at the time of birth; b) Individuals born in Portuguese territory, children of foreigners who are not in the service of their country and who express the wish to be Portuguese and who have at least one of the parents resident at the time of birth and are in possession of a valid resident for at least 5 years. </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</si>
  <si>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</si>
  <si>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</si>
  <si>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</si>
  <si>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</si>
  <si>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</si>
  <si>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</si>
  <si>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</si>
  <si>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</si>
  <si>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 After 3 years of residence/marriage with national. After 3 years of cohabitation and residence with national providing cohabitation has been judicially recognized previously. No language requirement, otherwise same as ordinary naturalisation. </t>
  </si>
  <si>
    <t>) After 3 years of residence/marriage with national.  After 3 years of cohabitation and residence with national providing cohabitation has been judicially recognized previously</t>
  </si>
  <si>
    <r>
      <t>A: art. 14, paragraphs 1 and 2, of Decree-Law No. 237-A/2006, of 14/12: "</t>
    </r>
    <r>
      <rPr>
        <i/>
        <sz val="11"/>
        <rFont val="Calibri"/>
        <family val="2"/>
        <scheme val="minor"/>
      </rPr>
      <t>1 - A foreigner married for over three years with Portuguese national, if, during the marriage, want to acquire a nationality, must declare it. 2 - Foreigner who cohabit with Portuguese national under similar conditions to that of marriage for over three years, and wants to acquire the nationality must also declare it, after obtaining the de facto relationship legal recognition</t>
    </r>
    <r>
      <rPr>
        <sz val="11"/>
        <rFont val="Calibri"/>
        <family val="2"/>
        <scheme val="minor"/>
      </rPr>
      <t>." With a similar wording, one can also see art. 3, paragraphs 1 and 3, of Law No. 37/81, of 3/10 (in the version republished by the Organic Law No. 2/2006, of 17/4). B: No language requirement, otherwise same requirements for ordinary naturalisation.</t>
    </r>
  </si>
  <si>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</si>
  <si>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</si>
  <si>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</si>
  <si>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</si>
  <si>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</si>
  <si>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</si>
  <si>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</si>
  <si>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</si>
  <si>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</si>
  <si>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</si>
  <si>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</si>
  <si>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</si>
  <si>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</si>
  <si>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</si>
  <si>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</si>
  <si>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</si>
  <si>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 xml:space="preserve">By naturalization (art. 6.º of the LN) - Foreign legal resident for at least 6 years (n.º 1 of art. 6.º of the LN)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</si>
  <si>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</si>
  <si>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</si>
  <si>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</si>
  <si>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</si>
  <si>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</si>
  <si>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</si>
  <si>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</si>
  <si>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</si>
  <si>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</si>
  <si>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</si>
  <si>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</si>
  <si>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</si>
  <si>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</si>
  <si>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</si>
  <si>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</si>
  <si>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</si>
  <si>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</si>
  <si>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</si>
  <si>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</si>
  <si>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</si>
  <si>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</si>
  <si>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</si>
  <si>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Note: An appeal can be submitted to the Home Secretary. If he confirms the decision, an appeal can be lodged in the administrative courts. The appeal is devolutive and does not suspend the withdrawal or non-renewal of a permit or expulsion order.</t>
  </si>
  <si>
    <t>Procedural safeguards:  1—The refusal decisions on the request for a long-term resident status or loss of the mentioned status are notified to the concerned person indicating the grounds for the decision, the right to take on judicial review and its term; 2—The reasons for the refusal of the request for a long-term resident status or loss of the mentioned status are electronically reported to ACIDI, I. P., indicating the grounds for the decision; 3—The decision on refusal of the request for the long-term resident status or the decision on the loss of the mentioned status are liable to judicial revision with a suspensive effect before the administrative courts (See: Act n. 23/2007 of 4th July, Art. 132).</t>
  </si>
  <si>
    <t>All rights</t>
  </si>
  <si>
    <t>Legal guarantees and redress in case of refusal, non-renewal, or withdrawal:
a. reasoned decision
b. right to appeal
c. representation before an independent administrative authority and/or a court</t>
  </si>
  <si>
    <t>Foreign citizens can not be sent off from the country if: a) Were born in Portuguese territory and reside here; b) Have effective custody of minor children of Portuguese nationality and residing in Portugal; c) Have minor children, nationals from a third-country and residents in Portuguese territory over who have effective parenthood and ensure their livelihood and education; d) Who live in Portugal since less than 10 years old and live here (Act 23/2007, 4 July 2007, Art. 135).</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</si>
  <si>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</si>
  <si>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</si>
  <si>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</si>
  <si>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</si>
  <si>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Before the decision of expulsion of a long-term resident can be made, the following elements are taken into account: a) The length of residence in the territory; b) The age of the concerned person; c) The consequences for that person and for his/her family members;  d) The bonds with the residence country or the absence of bonds with the country of origin. (Act 23/2007, 4 July 2007, Art. 136, 2). Before the 2007 law, a person to whom residence permit under asylum law is given, can not be expelled to a country where he can be prosecuted for the same reasons that he was given asylum for.    N.º 1from art. 105.º from Decree-Law n.º 244/98. In principle, judicial authorities do not allow the expulsion of parents of minor children which hold Portuguese nationality</t>
  </si>
  <si>
    <t>Before the decision of expulsion of a long-term resident can be made, the following elements are taken into account: a) The length of residence in the territory; b) The age of the concerned person; c) The consequences for that person and for his/her family members;  d) The bonds with the residence country or the absence of bonds with the country of origin. (Act 23/2007, 4 July 2007, Art. 136, 2).</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</si>
  <si>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</si>
  <si>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</si>
  <si>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</si>
  <si>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</si>
  <si>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</si>
  <si>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Long-term residents lose their resident status in the following cases: a) Fraudulent acquiring of the long-term resident status; b) Adoption of a judicial deportation measure; c) Absence from the territory of the European Union for a period of 12 successive months; d) Acquiring in another Member State the long-term resident status; e) Absence from national territory for a period of six successive years. (Act 23/2007, 4 July 2007, Art. 131)</t>
  </si>
  <si>
    <t xml:space="preserve">Law 29/2012 subparagraph b, Article 80 concerning concession and renovation of a permanent residence permit requires that during the five previous years of residence, foreigners cannot have been convicted to imprisonment for more than one year, even if the execution of the conviction has been suspended. </t>
  </si>
  <si>
    <t>Law 29/2012 subparagraph b, Article 80 concerning concession and renovation of a permanent residence permit requires that during the five previous years of residence, foreigners cannot have been convicted to imprisonment for more than one year, even if the execution of the conviction has been suspended.  Long-term residents lose their resident status in the following cases: a) Fraudulent acquiring of the long-term resident status; b) Adoption of a judicial deportation measure; c) Absence from the territory of the European Union for a period of 12 successive months; d) Acquiring in another Member State the long-term resident status; e) Absence from national territory for a period of six successive years. (Act 23/2007, 4 July 2007, Art. 131)</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</si>
  <si>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</si>
  <si>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</si>
  <si>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</si>
  <si>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</si>
  <si>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</si>
  <si>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After granting of status, the holder cannot remain absent from the country for more than 24 consecutive months or for a total of 30 months within a period of 3 years.This absence beyond the limits established may be justified through the submission of a request to SEF before the departure of the resident from national territory or, in exceptional cases, after departure.</t>
  </si>
  <si>
    <t>Long-term residents shall lose the long-term resident status in the event of absence from Portuguese territory for a period of 6 consecutive years. (Act 23/2007, 4 July 2007, Art. 131, e).</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</si>
  <si>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</si>
  <si>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</si>
  <si>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</si>
  <si>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</si>
  <si>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</si>
  <si>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A temporary residence permit is renewable for successive periods of three years; A permanent residence permit must be renewed every five years. In both cases renewal is necessary whenever any personal identification details change.</t>
  </si>
  <si>
    <t>Provided original requirements are still met</t>
  </si>
  <si>
    <t xml:space="preserve">Upon application </t>
  </si>
  <si>
    <t>Automatically</t>
  </si>
  <si>
    <t>Renewable permit</t>
  </si>
  <si>
    <t>A temporary residence permit is valid for a period of two years from the date of issue of the permit. A permanent residence permit has no expiry date.</t>
  </si>
  <si>
    <t>&lt; 5 years</t>
  </si>
  <si>
    <t>5 years</t>
  </si>
  <si>
    <t>&gt; 5 years</t>
  </si>
  <si>
    <t>Duration of validity of permit</t>
  </si>
  <si>
    <t xml:space="preserve">Duration of validity of permit </t>
  </si>
  <si>
    <t>Option 2 (6 months extendable by 3 months)</t>
  </si>
  <si>
    <t>≤ 6 months defined by law (please specify)</t>
  </si>
  <si>
    <t xml:space="preserve">Maximum duration of procedure </t>
  </si>
  <si>
    <t>Does the state protect applicants from discretionary procedures (e.g. like EU nationals)?</t>
  </si>
  <si>
    <t>SECURITY OF STATUS</t>
  </si>
  <si>
    <t xml:space="preserve">For each permanent residence permit - €200. For renewing the permanent residence permit  - €20. </t>
  </si>
  <si>
    <t xml:space="preserve">For receiving and examining an application for residence permit to long-term residents in another Member-state of the European Union – 80 € (eighty Euros). b) For the issuance of an EC Residence Title to legal residents in national territory,  – 180 € (one hundred and eighty Euros). c) For re-issuing a residence title to a long-term resident in national territory – 100€ (one hundred Euros).
</t>
  </si>
  <si>
    <t xml:space="preserve">216.30. According to the established by article 2 of Ordinance No. 1334-E/2010 the administrative fees are updated annually, based on the variation of the average index of consumer prices,  published by the National Statistics Institute. 
The Ordinance  nº305 – A/2012, of the 4th October 2012 keeps the same procedure. Therefore, the fees for 2014 are the following:
• For receiving and examining an application for residence permit to long-term residents in another Member-state of the European Union – 106.90 €. 
• For the issuance of an EC Residence Title to legal residents in national territory  – 216.30 €.
• For re-issuing a residence title to a long-term resident in national territory – 123.60€ .
</t>
  </si>
  <si>
    <t>Higher costs
(please specify amounts for each)</t>
  </si>
  <si>
    <t>Normal costs (please specify amount) e.g. same as regular administrative fees in the country</t>
  </si>
  <si>
    <t>Costs of application and/or issue of status</t>
  </si>
  <si>
    <t>The Council Directive n. º 2003/109/CE, of 25 November 2003, concerning the status of long-term resident to third-country residents was only transposed to the Portuguese law in July 2007 (Act 23/2007 of 4 July). Thus, in that case, the conditions and procedures were the same applied to permanent residence permits, which include the proof of sufficient means of subsistence - Original and photocopy of the applicant’s individual tax return (IRS) and photocopy for the previous year</t>
  </si>
  <si>
    <t xml:space="preserve">Decree 760/2009: The criterion for determining the means of sbsistence is adopted as the guaranteed monthly minimum wage,  net of contributions Social Security with the following valuation per capita in each household:               a) First adult 100%;               b) Second or more adults 50%;  c) Children and young people under the age of 18 years and adult children over 30%. This decreee established exceptional circumstances for immigrants in involuntary unemployment. 
</t>
  </si>
  <si>
    <t xml:space="preserve">The criterion for determining the means of sbsistence is made by reference to the guaranteed monthly minimum wage,  net of contributions Social Security with the following valuation per capita in each household:               a) First adult 100%;               b) Second or more adults 50%;  c) Children and young people under the age of 18 years and adult children over 30%.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</si>
  <si>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</si>
  <si>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</si>
  <si>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</si>
  <si>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</si>
  <si>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</si>
  <si>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For more information see: http://www.acidi.gov.pt/es-imigrante/servicos/portugues-para-todos</t>
  </si>
  <si>
    <t>Immigrants can attend one of many certified Portuguese language courses available in the country. The training courses are organised by the schools of the Ministry of Education and by the Professional Training Centres of the Employment and Vocational Training Institute (IEFP) and are provided free of charge to participants.  The ACM, IP, as POPH Intermediate Body, promoted, in 2014 (between 27.01.2014-28.02.2014 and between 06/25/2014-07/25/2014), the possibility of applying to the "Human Potential Operational Programme" (POPH), within the type of intervention "Training in Portuguese for foreigners".  The programme POPH was established by art. 26, paragraph 1, of Decree-Law No. 84-A/2007, of 10/12.</t>
  </si>
  <si>
    <t>g. LTR language courses</t>
  </si>
  <si>
    <t>84g</t>
  </si>
  <si>
    <t>For more information, see: http://www.fl.ul.pt/unidades/centros/caple/principal_en.htm;  http://www.acidi.gov.pt/es-imigrante/servicos/portugues-para-todos</t>
  </si>
  <si>
    <t>Support to pass language/integration requirement                                                                   a. Assessment based on publicly available list of questions
b. Assessment based on free/low-cost study guide</t>
  </si>
  <si>
    <t>f. LTR language support</t>
  </si>
  <si>
    <t>84f</t>
  </si>
  <si>
    <t xml:space="preserve">The referece value for the costs for the test A2 certificate ( CIPLE – CERTIFICADO INICIAL DE PORTUGUÊS LÍNGUA ESTRANGEIRA) for 2010 are 70 EURO. </t>
  </si>
  <si>
    <t>e. LTR language cost</t>
  </si>
  <si>
    <t>84e</t>
  </si>
  <si>
    <t xml:space="preserve">a </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</si>
  <si>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</si>
  <si>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</si>
  <si>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</si>
  <si>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</si>
  <si>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</si>
  <si>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</si>
  <si>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</si>
  <si>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</si>
  <si>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</si>
  <si>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A2: Immigrants must demonstrate fluency in the Portuguese language.</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</si>
  <si>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</si>
  <si>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</si>
  <si>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</si>
  <si>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</si>
  <si>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</si>
  <si>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The conditions and procedures of acquisition of long term resident status were established by the Act 23/2007 of 4 July. (Transposition of the Council Directive n. º 2003/109/CE, of 25 November 2003, concerning the status of long-term resident to third-country residents).</t>
  </si>
  <si>
    <t>Portugal requires a basic knowledge of the Portuguese language - (Portuguese Immigration Law, Act 23/2007, Art 126(1)(e). Proof
of knowledge of the Portuguese language may be established in one of the
following ways: i) An educational certificate issued by a legally recognised
official, private or cooperative Portuguese educational institution, proving
the successful completion of the level of education; ii)  A certificate of  a Portuguese language course issued by the
Institute for Employment and Vocational Training (IEFP); iii) - A certificate
of Portuguese as a foreign language, issued following a test at a Portuguese as
a Foreign Language evaluation centre recognised by the Ministry of Education..</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</si>
  <si>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</si>
  <si>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</si>
  <si>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</si>
  <si>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</si>
  <si>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</si>
  <si>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</si>
  <si>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</si>
  <si>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</si>
  <si>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</si>
  <si>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</si>
  <si>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</si>
  <si>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 xml:space="preserve"> article 126.º n.º 3 of Law 23/2007 (published June 2007) states that if a person is in conditions to require the status of long-term residence, the period of time in which had a residence permit to study counts (half of the time) for the contability of the total time of 5 years. That is, persons that have a residence permit to study don't have the right to benefit from the long term residence status. But the time elapsed with that residence permite counts for the five years period required by law to benefit from that status.   </t>
  </si>
  <si>
    <t>Yes, with some conditions (limited number of years or type of study)</t>
  </si>
  <si>
    <t>Yes, all</t>
  </si>
  <si>
    <t>Is time of residence as a pupil/student counted?</t>
  </si>
  <si>
    <t>Time counted as pupil/student</t>
  </si>
  <si>
    <t>Article 125.º n.º 2 of law 23/2007 (June 2007) excludes certain residence temporary permits, like the permit for study purposes (higher education, internships) and permits for seasonal work.</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</si>
  <si>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</si>
  <si>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</si>
  <si>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</si>
  <si>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</si>
  <si>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</si>
  <si>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</si>
  <si>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</si>
  <si>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</si>
  <si>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</si>
  <si>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</si>
  <si>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</si>
  <si>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</si>
  <si>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</si>
  <si>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</si>
  <si>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</si>
  <si>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</si>
  <si>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</si>
  <si>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</si>
  <si>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</si>
  <si>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</si>
  <si>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</si>
  <si>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</si>
  <si>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</si>
  <si>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</si>
  <si>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</si>
  <si>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</si>
  <si>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r>
      <t xml:space="preserve">There are the National Immigrant Support Centres (CNAI). The CNAI Lisbon and Porto (there is also an extension of CNAI in Faro) are composed of different offices, some under the responsibility of certain public institutions [Foreigners and Borders Service (SEF), Social Security (SS), </t>
    </r>
    <r>
      <rPr>
        <i/>
        <sz val="11"/>
        <rFont val="Calibri"/>
        <family val="2"/>
        <scheme val="minor"/>
      </rPr>
      <t>Authority for Working Conditions</t>
    </r>
    <r>
      <rPr>
        <sz val="11"/>
        <rFont val="Calibri"/>
        <family val="2"/>
        <scheme val="minor"/>
      </rPr>
      <t xml:space="preserve"> (ACT), the Central Registry (CRC), Ministry of Education (ME) and Ministry of Health (MOH)] and others (specialized offices) under the responsibility of ACIDI. Among the specialized offices, we have: the Family Reunification Support Office (GARF), the Legal Support Office (GAJI), the Office of Social Support (GAS), the Housing Support Office (GAH), the Employment Support Office, the Consumer Support Office (GAIC) and the Support Office for Qualification (GAQ).  The CNAI were introduced by the Decree-Law No. 27/2005, of 4/2 (when it added art. 4-A to Decree-Law No. 251/2002, of 22/11).  There is also the national telephone service "SOS Emigrant Line", under the responsibility of ACIDI, which currently operates in the Lisbon CNAI facilities.</t>
    </r>
  </si>
  <si>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</si>
  <si>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</si>
  <si>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</si>
  <si>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</si>
  <si>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</si>
  <si>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</si>
  <si>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</si>
  <si>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</si>
  <si>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</si>
  <si>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</si>
  <si>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</si>
  <si>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</si>
  <si>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</si>
  <si>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</si>
  <si>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</si>
  <si>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</si>
  <si>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</si>
  <si>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</si>
  <si>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</si>
  <si>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the Mayor or the Deputy Mayor of Social Affairs</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</si>
  <si>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</si>
  <si>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</si>
  <si>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</si>
  <si>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</si>
  <si>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</si>
  <si>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</si>
  <si>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</si>
  <si>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</si>
  <si>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</si>
  <si>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</si>
  <si>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</si>
  <si>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</si>
  <si>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Consultation in other cities with highest proportion of foreign than the capital does exist but not  in all the cities . The consultation is not regular and not done in a systematic way.</t>
  </si>
  <si>
    <t xml:space="preserve">Refers to: the Consultative Council of Communities (Conselho Municipal das Comunidades do Porto). (Porto is the second largest city of the country). </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</si>
  <si>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</si>
  <si>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</si>
  <si>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</si>
  <si>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</si>
  <si>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</si>
  <si>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</si>
  <si>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</si>
  <si>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</si>
  <si>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</si>
  <si>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</si>
  <si>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</si>
  <si>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 xml:space="preserve">Chaired by a deputy mayor
</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</si>
  <si>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</si>
  <si>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</si>
  <si>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</si>
  <si>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</si>
  <si>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</si>
  <si>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Consultation of foreign residents in capital does exist but not  on regular and systematic way, specially since 2001</t>
  </si>
  <si>
    <t xml:space="preserve">The City Council for Interculturalism and Citizenship was activated in 2009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</si>
  <si>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</si>
  <si>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</si>
  <si>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</si>
  <si>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</si>
  <si>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</si>
  <si>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</si>
  <si>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</si>
  <si>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</si>
  <si>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</si>
  <si>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 xml:space="preserve">Chaired by the Regional Director of Azorean Communities
</t>
  </si>
  <si>
    <t>Leadership of consultative body</t>
  </si>
  <si>
    <t>72c</t>
  </si>
  <si>
    <t>See: Regional Decree-Law n. 10/2009/A (28th July). (Azores)</t>
  </si>
  <si>
    <t xml:space="preserve">Structural consultation </t>
  </si>
  <si>
    <t xml:space="preserve">Composition of consultative body of foreign residents on regional level </t>
  </si>
  <si>
    <t>72b</t>
  </si>
  <si>
    <t xml:space="preserve">Regional Decree-Law No. 30/2002/A (22nd November), with the amendments arising from Regional Decree-law n. 19/2005/A ( 17th August) and Regional Decree-law n. 11/2008/A (2nd June) 
</t>
  </si>
  <si>
    <t>Regional Decree-Law No. 30/2002/A (22nd November), with the amendments arising from Regional Decree-law n. 19/2005/A ( 17th August), Regional Decree-law n. 11/2008/A (2nd June) and Regional Decree- Law 10/2009/A (28th July).
(AZORES)</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</si>
  <si>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</si>
  <si>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</si>
  <si>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</si>
  <si>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</si>
  <si>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</si>
  <si>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</si>
  <si>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</si>
  <si>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</si>
  <si>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COCAI includes: i)  one representative from each of the immigrant communities of Portuguese-speaking countries to be designated by their respective federations and associations, provided that the representativeness of these is recognized by the High Commissioner (Brazilian, Cape Verdean, Guinean, Angola and S. Tome ); ii) One representative from each of the three most numerous immigrant groups not included in the previous paragraph, designated by their associations or federations, provided that the representativeness of these is recognized by the High Commissioner (Chinese; Eastern Europeans and Romanians).</t>
  </si>
  <si>
    <t>71d</t>
  </si>
  <si>
    <t xml:space="preserve">See: Decree-Law n. 251/2002 (Art. 5, n. 4)
</t>
  </si>
  <si>
    <t>71c</t>
  </si>
  <si>
    <t>The COCAI is chaired by the High Commissioner of Immigration and Intercultural Dialogue.</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</si>
  <si>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</si>
  <si>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</si>
  <si>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</si>
  <si>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The Consultative Council for Immigration Affairs (COCAI/CCIA) is composed of representatives of unions, employers’ associations, immigrants’ associations and several representatives of ministries, city councils and autonomous regions.</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</si>
  <si>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</si>
  <si>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</si>
  <si>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</si>
  <si>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</si>
  <si>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</si>
  <si>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</si>
  <si>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</si>
  <si>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</si>
  <si>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</si>
  <si>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</si>
  <si>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</si>
  <si>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</si>
  <si>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</si>
  <si>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Decree-Law nº 594/74, of 7 November -  The right to free association is a basic guarantee for the personal fulfilment of individuals living in society. The State under Law, respecting the individual, may not impose restrictions to associations being freely set up, apart from those directly and necessarily demanded to safeguard the greater and general interests of the political community.</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</si>
  <si>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</si>
  <si>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</si>
  <si>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</si>
  <si>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</si>
  <si>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</si>
  <si>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</si>
  <si>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</si>
  <si>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Conditions - reciprocity (countries allowed - EU, Brazil, Cape Verde, Peru, Urugai); residence requirements (TCN's - &gt; 5 anos; PALOP - &gt; 4 anos); and registration procedures (registration with the voting authority of the area of residence)</t>
  </si>
  <si>
    <t>No right / other restrictions apply</t>
  </si>
  <si>
    <t>Restricted to certain posts, reciprocity or special requirements</t>
  </si>
  <si>
    <t xml:space="preserve">Unrestricted </t>
  </si>
  <si>
    <t>Right to stand for elections at local level</t>
  </si>
  <si>
    <t>Right to stand in local elections</t>
  </si>
  <si>
    <t>Conditions: reciprocity (countries allowed - EU, Brazil, Cape Verde, Argentina, Chile, Israel, Norway, Estonia, Peru, Urugai, Venezuela); residence requirements (TCN's - &gt; 3 years; PALOP - &gt; 2 years); and registration procedures (registration with the voting authority of the area of residence)</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</si>
  <si>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</si>
  <si>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</si>
  <si>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</si>
  <si>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</si>
  <si>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 xml:space="preserve">Portugal also allows certain Brazilian nationals, who are granted “special statutory political rights equality”, to vote in regional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</si>
  <si>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</si>
  <si>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</si>
  <si>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</si>
  <si>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Portugal also allows certain Brazilian nationals, who are granted “special statutory political rights equality”, to vote in national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</si>
  <si>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</si>
  <si>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</si>
  <si>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</si>
  <si>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</si>
  <si>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</si>
  <si>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</si>
  <si>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</si>
  <si>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Higher education institutions offer optional courses in Intercultural Education or related for teacher training programmes. All pre-service teacher training includes an area of cultural, social and ethical education. (Bologna Masters in Teaching Education). What I know is that it is not compulsory. There are postgraduate courses and teacher development courses and programmes offered by Higher education institutions and other institutions and associations, but on voluntary participation. Again, it is recommended but individual teachers may or may not attend any of those training programmes. I agree with the reviewer who says "teachers can continue..." but it is their own decison. The in-service teachers can continue their training in the areas of Intercultural and Multicultural Education in Public and Private Higher Education Institutions (Masters and PhD).The ACIDI also provides short-term training in intercultural education and citizenship.http://www.entreculturas.pt/Formacao.aspx</t>
  </si>
  <si>
    <t>participation in intercultural training is not compulsory or an official requirement for teachers, even if its included in the pre-service training (by initiative of higher-education  institutions) or available in other types of courses.   Reavaliação, não há alteração relativamente à prática, se aplicarmos o principio legal de facto não há obrigatoriedade na existência de formação intercultural dos profs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</si>
  <si>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</si>
  <si>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</si>
  <si>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</si>
  <si>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</si>
  <si>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</si>
  <si>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The schools have autonomy to adapt curriculum to pupils and family needs. Religious education is optional (National Curriculum for Basic Education, Law 6/2001 article 5. n. 5  modified for the Decree Law 94/2011 of 3 August (articles 3 and 5).</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</si>
  <si>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</si>
  <si>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</si>
  <si>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</si>
  <si>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</si>
  <si>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</si>
  <si>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The Ministry of Education supports equal opportunities and Citizenship Education is included in National Curriculum and Inspection (IGE) monitors the implementation of Citizenship Education in schools.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</si>
  <si>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</si>
  <si>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</si>
  <si>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</si>
  <si>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</si>
  <si>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</si>
  <si>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ACIDI is the government institution providing support for "cultural dialogue". It includes an Observatory for monitoring the quality of the democratisation of society including the development of cultural diversity appreciation. The Entreculturas program, sponsored by ACIDI, also promotes the knowledge of cultural diversity.http://www.entrekulturas.pt/</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</si>
  <si>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</si>
  <si>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</si>
  <si>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</si>
  <si>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</si>
  <si>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</si>
  <si>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Appreciation of cultural diversity is included in Citizenship Education as a cross- curriculum transdisciplinary area, National Curriculum for Basic Education in Decree Law 94/2011 of 3 August (articles 3, 5 and 6).</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</si>
  <si>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</si>
  <si>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</si>
  <si>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</si>
  <si>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</si>
  <si>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</si>
  <si>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</si>
  <si>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</si>
  <si>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</si>
  <si>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A covered: ACIDI supports immigrant parents but there is not any specific requirement for immigrantsto be part of school governance.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</si>
  <si>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</si>
  <si>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</si>
  <si>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</si>
  <si>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</si>
  <si>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The Ministry of Education reccomends heterogeous classroom composition.All children in pre-school or school ages must attend school in their area of residence (Order No. 13170/2009 of 4th June)Annex 1 (5.10) of the mentioned Order also defines that the composition of the classes must respect the diversity of the students.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</si>
  <si>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</si>
  <si>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</si>
  <si>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</si>
  <si>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b. In Citizenship education whose curriculum and materials are decided by each school.</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</si>
  <si>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</si>
  <si>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</si>
  <si>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</si>
  <si>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</si>
  <si>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Ministry of education recommendation to include materials from migrant pupils cultural background in Citizenship Education. The approach set out in Education for Citizenship is also possible for other curricular areas or disciplines. The curriculum guidelines for Preschool Education and Basic Education programs foresee an approach to understand other peoples and cultures. In the areas of Knowledge of the World and Personal and Social Education (childhood education), Environment Study (1st cycle, 6 to 10), History and Geography of Portugal (2nd cycle, 10 to 12) and History and Geography ( 3rd cycle, 12 to 14).</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</si>
  <si>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</si>
  <si>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</si>
  <si>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</si>
  <si>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</si>
  <si>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</si>
  <si>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</si>
  <si>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</si>
  <si>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Outside the student schedule. Although the State doesn't support in a financial way, the Ministry of Education lend  to immigrant communities some state schools at the weekend for learn their language.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</si>
  <si>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</si>
  <si>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</si>
  <si>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</si>
  <si>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In Portugal there are recommendations of the Ministry of Education and private initiatives for learning the mother language of immigrants. The ACIDI is a public institution that works in partnership with the Ministry of Education.The Ministry of Education has provided some guidance in this area. The document guiding the teaching of Portuguese as a second language also provides support for programs for learning the mother language and the culture of origin. "The schools with students from other countries may have programs for learning the mother language and the culture of origin of students which will be part if their educational project".(http://www.dgidc.min-edu.pt/linguaportuguesa/Documents/PLNMDoc_orientador.pdf). The Ministry of Education lend  to some immigrants communities some state schools at the weekend for learn their languages (Ex. mandarin, ucranian, moldavian), http://pdm.cm-lisboa.pt/RevPDM_Documentos/Elm_acompanhamento/09_Carta_Educativa/09_Carta_Educativa_v3.pdf Some Associations and NGOs or ACIDI partnerships may offer this. The TEIPs may have some socio-cultural mediators communicating in some of immigrants languages. There are also projects for a bilingual Chinese-PT and Cape Verdean-PT school.</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</si>
  <si>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</si>
  <si>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</si>
  <si>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</si>
  <si>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</si>
  <si>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</si>
  <si>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</si>
  <si>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</si>
  <si>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</si>
  <si>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b. The Ministry of Education and The Ministry of Science, Technology and Higher Education highly support the preparation of teachers in intercultural education but it is not required. For professional development both these Ministries and ACIDI as well as Higher Education offer courses, materials and calls for projects in areas related to migrants eduaction.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</si>
  <si>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</si>
  <si>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</si>
  <si>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a: The Normative Order 7 / 2006, 6th February and the Normative Order 30/2007 provides additional activities to support teaching and learning of Portuguese as second language. For the remaining subjects, the additional activities for immigrant students follow the guidelines for the remaining students. Additional school time is included in immigrant pupils curricula for Portuguese as second language. According to individual needs, the schools may include other support measures (mediation, tutoring, etc.). </t>
  </si>
  <si>
    <t>A covered:  Resolution of the Council of Ministers no. 68/2012. Diário da República 1st series — No. 154 — 9th August 2012 – Resolution of the Council of Ministers renewing the Choices Programme (Programa Escolhas) for the period between 2013 and 2015
Date of adoption &amp; date of entry into force: 9th August 2012 &amp; 10th August 2012</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</si>
  <si>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</si>
  <si>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</si>
  <si>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</si>
  <si>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For statistical purpose, at the beginning of the academic year, every pupil or parent fill in a form that specifies country or ethnic group of origin as well as other information on family background. For statistical purpose the Ministry of Education collect data about migrants.</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</si>
  <si>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</si>
  <si>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</si>
  <si>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</si>
  <si>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</si>
  <si>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</si>
  <si>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Schools can follow guidelines and ask for orientation from other institutions but they have autonomy to develop their own quality indicators.</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</si>
  <si>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</si>
  <si>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</si>
  <si>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</si>
  <si>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</si>
  <si>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</si>
  <si>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All levels of development for Portuguese as second language (PLNM) are presented in Law 7/2006 of February 6, for Basic Education (ages 6-15), and Law 30/2007 of August 10 for Seconsdary Education (ages 16-18).</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</si>
  <si>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</si>
  <si>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</si>
  <si>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</si>
  <si>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</si>
  <si>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</si>
  <si>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a: Portuguese as second language is introduced in the national curriculum for Basic Education in article 8 of Law 6/2001 and for secondary Education in article 5 Law 74/2004.</t>
  </si>
  <si>
    <t xml:space="preserve">Decree-Law nº 139/2012. Diário da República, 1st series—No. 129—5th July 2012 – Guidelines for the organization and management of the curricula of the primary and secondary grades.
Date of adoption &amp; date of entry into force: 5th July 2012 &amp; school year 2012-13 
The major difference from the previous orientations is the reinforcement of the role of schools in the management and application of the curricula which should take into account the particularities of students and schools. 
The offer of Portuguese as a Second Language (PLNM), being a subject in the curriculum, is the same as in article 8 of Law 6/2001 for Basic Education and for secondary Education in article 5 Law 74/2004. However, the schools should be responsible for the regulation of the offer made available taking into account the characteristics of the students.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</si>
  <si>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</si>
  <si>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</si>
  <si>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</si>
  <si>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</si>
  <si>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</si>
  <si>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Schools have the autonomy to develop, or not, inclusion programmes. reference to the Normative Law no. 7 / 2006, of 6th February, namely "the recognition and respect for the individual needs of all students and, in particularly, the specific needs of recently arrived students to the national education system; these should be assumed as a fundamental principle by building curriculum projects that ensure fair access to the curriculum and educational success."</t>
  </si>
  <si>
    <t>ACIDI has carried out specific actions under a., as the translation of the requirements  for acessing Portuguese as a Second Language in the educational system; and b., namely the Telephone Translation Service covering 60 languages and available to service providers in Public Administration, including schools. However, no  specific counseling and orientation support mechanisms for migrant students exist or is mentioned as a need. The Choices Program 5th Generation Programa Escolhas, 5ª Geração (2013-2015) defined specific guidelines for establishing partnerships with schools, thus ensuring the articulation between formal and non-formal education. It also provides support and mentoring on educational paths of students and their families (in particular those of immigrant origin). The Local Centres for Support to Immigrants  Centros Locais de Apoio ao Imigrante (CLAI) have technicians that can help students and their families understand the  organization of the national education system.</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</si>
  <si>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</si>
  <si>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</si>
  <si>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</si>
  <si>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</si>
  <si>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</si>
  <si>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</si>
  <si>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 In the National plan for the integration of Immigrants (2010-2013), the government encourages the development of projects and the implementation of specific offices in H.Ed. to help the access and success of immigrant students: Measure 28, defines the importance of the access to scolarship to foreign or immigrant descendants with legal residence for at list five years; Measure 31, reinforce the cooperation between the Ministry of Education and the Universities on the transmission of informations to the foreign or immigrant descendants. </t>
  </si>
  <si>
    <t>.No specific measures exist. II Plan for Immigrant Integration  (2010-2013) refers only to financial support of migrant students (scholaships), but no mention is made to specific counseling and orientation support mechanisms for migrant students.  According to the PII II Final Report (2010-2013) actions developed concerning H.E.d. institutions addressed the recognition of qualifications of migrants, but not  the increasing of the acceptance and successful participation of migrant pupils.</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</si>
  <si>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</si>
  <si>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</si>
  <si>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</si>
  <si>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</si>
  <si>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</si>
  <si>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Only B: Governmental organizations as ACIDI (Alto Comissariado para a Imigracao e Dialogo Intercultural) created by Law 167/2007 and under directly connected to the Council of Ministers supports and offers guidance to immigrant families in this area. The council of Ministers resolution 74-2010 of September 12 (Decree Law 182 of 17 September 2010), which presents a national Plan for the Integration of Immigrants (2010-2013), in its section on Education, section 4), Measure 24, provide the access to the professional training to undocumented foreign underage (special education category); Measure 26, to foresee the access to partenership projects between schools and business in order to expand the school offers. As well, several NGOs support immigrant access to education. (b)</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</si>
  <si>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</si>
  <si>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</si>
  <si>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</si>
  <si>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In the Portuguese Constitution of the Republic "all foreigners who live in the country enjoy the same rights as Portuguese citizens".CRP artº13 and 15. Pre-primary is for children ages 3-5 (Law 5/1997 of 10 Februar). It is not compulsory but universal at age 5 (Law 85/2009 article 1. n. 2.). Migrants  can profit as all other pupils from access to diversified vocational training but there are governmental organizations as ACIDI (Alto Comissariado para a Imigracao e Dialogo Intercultural) created by Law 167/2007 and under directly connected to the Council of Ministers, that supports and offers guidance to immigrant families in this area. As well, several NGOs support immigrant access to education.</t>
  </si>
  <si>
    <t>According to the PII II Final Report (2010-2013), Measure 24 (access to the professional training to undocumented foreign underage) was not accomplished, which indicates the persistence and permanence of obstacles for non documented migrant pupils to access and participate in vocational training and other work-based learning.</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</si>
  <si>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</si>
  <si>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</si>
  <si>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</si>
  <si>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</si>
  <si>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</si>
  <si>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Law 227/2005 of 28 December states that the assessment of knowledge acquired abroad is the responsability of the school and its Head. This Law defines standardised criteria.</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</si>
  <si>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</si>
  <si>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</si>
  <si>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</si>
  <si>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Education Law 46/1986 of 14 October and last version  Law 49/2005 of 30 August states in article 6. n. 1. that Basic education is universal, compulsory and free. Article 3. C. assures the right to be different and values different knowledge and cultures. There is no explicit reference to migrant children in Education Law .Compulsory-age 6-18 for pupils enrolled fist time at level 7 and below (Law 85/2009 article 2. n. 1.)  the specific legislation for registration of foreign undocumented minors by granting them access to education in the same way that minors in a regular situation have. (Decree No. 67/2004, of 25 March)</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</si>
  <si>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</si>
  <si>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</si>
  <si>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</si>
  <si>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</si>
  <si>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A and B covered: In the Portuguese Constitution of the Republic "all foreigners who live in the country enjoy the same rights as Portuguese citizens".CRP artº13 and 15. Pre-primary is for children ages 3-5 (Law 5/1997 of 10 Februar). It is not compulsory but universal at age 5 (Law 85/2009 article 1. n. 2.). b) might be considered the implementation of Teips2, school clusters located in disadvantadged  areas (Educational territories for priority intervention). The state and local authorities direct extra support for the inclusion and development of these pupils since pre-school.Law 55/2008 of October 23, 2008.  Regarding the comment to point a), Articles 73 (Education, Culture and Science) and 74, point 1 and 2 (Teaching) of the CPR should also be noted. Article 74.2, j) defines that "In the conduct of education policy the State is responsible: To ensure that the children of immigrants have adequate support to implement their right to education."The program of reference to this point is the Programa Escolhas (Resolution of the Council of Ministers No. 4 / 2001, January 9), renovated in 2009 by the normative Order 27/2009. This Order establishes in its Article 4: Section 2 that the Programa Escolhas, "is addressed and benefits, children and youth between 6 and 18 years, from more vulnerable socio-economic contexts, namely children of immigrants and ethnic minorities, ...);Section 4, "are also considered as potential beneficiaries of the Programme the relatives of children and young people referred to in paragraph 2 of this article, following a logic of co-responsibility in the personal and social development process."</t>
  </si>
  <si>
    <t xml:space="preserve">In addition to the Programa Escolhas,  the "award of intercultural school certification" by ACIDI has been launched. It awards and disseminates best practices in the welcoming and integration of students who are the descendents of immigrants, and has been assigned to 10 schools in 2012. Moreover,  law 5106-A/2012, 12 of April reinforce the importance to  the constitution of balanced class compositions in schools.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</si>
  <si>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</si>
  <si>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</si>
  <si>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</si>
  <si>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</si>
  <si>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</si>
  <si>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</si>
  <si>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</si>
  <si>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</si>
  <si>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</si>
  <si>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</si>
  <si>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</si>
  <si>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</si>
  <si>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</si>
  <si>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Both in the situation of a temporary and permanent residence permit, once two years have passed since the first permit was issued, and providing that family ties have been maintained, the family members will have their own independent right to a residence permit. this period may be shorter, such as legal separation of people and their goods, divorce, widowhood, death of a parent or child or when adulthood has been reached.</t>
  </si>
  <si>
    <t xml:space="preserve">One can lose residence status in case of break- up of family relationships before two years after the issuing of the first residence permit. However, under certain circumstances, independently from the mentioned period of time, the family members are entitled to an autonomous permit (e.g.:  i) in exceptional cases, including judicial separation of spouses and patrimony, divorce, widowing, death of an ascendant or descendent, conviction for domestic violence and when the person becomes of age; ii)  whenever the person entitled to family reunion has underage children who reside in Portugal; iii) the first residence permit granted to a spouse under the legal framework of family reunion will be autonomous, provided he / she has been married for more than five years to the resident.
</t>
  </si>
  <si>
    <t xml:space="preserve">Name of new law/policy: Act n. 29/2012 of August 9, amending Act n. 23/2007 of July 4.
Date of adoption &amp; date of entry into force: 9th August 2012; 8th October 2012
Point 4 of Article 107,  states : " In exceptional cases, such as legal separation of persons and property, divorce, widowhood, death of ascending or descending indictment by prosecutors for the crime of domestic violence and when adulthood is reached, one autonomous residence permit may be granted before the expiry of the period referred to in the preceding paragraph."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</si>
  <si>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</si>
  <si>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</si>
  <si>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</si>
  <si>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</si>
  <si>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</si>
  <si>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</si>
  <si>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</si>
  <si>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</si>
  <si>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</si>
  <si>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</si>
  <si>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</si>
  <si>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</si>
  <si>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</si>
  <si>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</si>
  <si>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</si>
  <si>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</si>
  <si>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</si>
  <si>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One can lose residence status when the resident and the relatives have not maintained family ties, without prejudice to the provisions of article 58(5) of the law, which lays down that in case of legal separation of people and their goods, divorce, widowhood, death of a parent or child or when adulthood has been reached, individuals can be entitled to residence status before the legal period has elapsed.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</si>
  <si>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</si>
  <si>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</si>
  <si>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</si>
  <si>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</si>
  <si>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</si>
  <si>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</si>
  <si>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</si>
  <si>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The application is assessed by SEF who as to notify the applicant on their decision within 3 months. Under exceptional circumstances, the three –month deadline may be extended for another 3 months but in such cases, the applicant shall be notified of the extension. Comment in score box: Option 1 (Max period of 3 months (extendable once by 3 months)</t>
  </si>
  <si>
    <t>For receiving and examining an application for issuing or re-issuing a Residence Permit –60 € (sixty Euros) (See: Ordinance number 727/2007)</t>
  </si>
  <si>
    <t xml:space="preserve">Duration of permit affects costs up to 266,50 euros. According to the Ordinance nº1334-E/2010, of 31 December. </t>
  </si>
  <si>
    <t>293.90 euros (EMN report)</t>
  </si>
  <si>
    <t xml:space="preserve">
Same as regular administrative fees and duties in the country (please specify amounts for each)</t>
  </si>
  <si>
    <t>Cost of application</t>
  </si>
  <si>
    <t xml:space="preserve">Proff of sufficient means of subsistence to meet the needs of the applicant’s family - Original and photocopy of the applicant’s individual tax return </t>
  </si>
  <si>
    <t>2009: Reduction of income requirement due to onset of economic crisis</t>
  </si>
  <si>
    <t>http://dn.sapo.pt/inicio/portugal/interior.aspx?content_id=1264368 and http://www.governo.gov.pt/pt/GC17/Noticias/Pages/20090717_Not_Portaria_760_2009.aspx</t>
  </si>
  <si>
    <t>Proof of adequate accommodation - Original and photocopy of the deeds of the home or rental contract.</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</si>
  <si>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</si>
  <si>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</si>
  <si>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</si>
  <si>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</si>
  <si>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</si>
  <si>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</si>
  <si>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</si>
  <si>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</si>
  <si>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</si>
  <si>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</si>
  <si>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</si>
  <si>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</si>
  <si>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</si>
  <si>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</si>
  <si>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</si>
  <si>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</si>
  <si>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</si>
  <si>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</si>
  <si>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</si>
  <si>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</si>
  <si>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</si>
  <si>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</si>
  <si>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</si>
  <si>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</si>
  <si>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</si>
  <si>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</si>
  <si>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</si>
  <si>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</si>
  <si>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</si>
  <si>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</si>
  <si>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</si>
  <si>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</si>
  <si>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</si>
  <si>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</si>
  <si>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</si>
  <si>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</si>
  <si>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</si>
  <si>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</si>
  <si>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</si>
  <si>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</si>
  <si>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</si>
  <si>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The entry and permanence of the family member should be regular.</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</si>
  <si>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</si>
  <si>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</si>
  <si>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</si>
  <si>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</si>
  <si>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</si>
  <si>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</si>
  <si>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</si>
  <si>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</si>
  <si>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</si>
  <si>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</si>
  <si>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</si>
  <si>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</si>
  <si>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</si>
  <si>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</si>
  <si>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</si>
  <si>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</si>
  <si>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</si>
  <si>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</si>
  <si>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</si>
  <si>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</si>
  <si>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</si>
  <si>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</si>
  <si>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</si>
  <si>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</si>
  <si>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</si>
  <si>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</si>
  <si>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</si>
  <si>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</si>
  <si>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</si>
  <si>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</si>
  <si>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</si>
  <si>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</si>
  <si>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</si>
  <si>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</si>
  <si>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Must hold Authorisation for Residence for at least one year. The time requirement of one year may be dispensed with in the following cases: Residents whose right of residence has been obtained under cover of the ruling in sub-paragraphs l), m) and n) of art. 87 of Decree Law nº244/98 of 8 August, that is, who have been respectively the holders of a work permit for 3 years, holders of authorization for residence for 5 years or diplomatic and consular representatives.</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</si>
  <si>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</si>
  <si>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</si>
  <si>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</si>
  <si>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</si>
  <si>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</si>
  <si>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</si>
  <si>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</si>
  <si>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</si>
  <si>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</si>
  <si>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</si>
  <si>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</si>
  <si>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</si>
  <si>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</si>
  <si>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Reading Articles 15 and 65 of the Constitution, one cannot see any limitation on the right to housing for foreigners with a legal residence permit in the same terms on which it provides such a right for nationals. </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</si>
  <si>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</si>
  <si>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</si>
  <si>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</si>
  <si>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</si>
  <si>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Third-country national workers may be excluded from disability on non-contribution regime but cannot be excluded from the minimum social benefit (income support)</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</si>
  <si>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</si>
  <si>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</si>
  <si>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</si>
  <si>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</si>
  <si>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</si>
  <si>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</si>
  <si>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</si>
  <si>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</si>
  <si>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 Legal Aid for Immigrants Office at the National Immigrant Support Centre provides legal advice and assistance to immigrants concerning their rights and obligations, including informations about labour law.</t>
  </si>
  <si>
    <t>Active policy of information on rights of migrant workers at national level (or regional in federal states)</t>
  </si>
  <si>
    <t>Active information policy</t>
  </si>
  <si>
    <t>A: 2014: Mentors Program for Immigrants (PMI), which originated from a voluntary pilot project developed in partnership by ACM - High Commissioner for Migration and the GRACE - Group of Reflection and Support to Corporate Citizenship, will see its broad scope and become implemented across the country, thanks to the support gained from the Parliament and the Government. https://mentores.acm.gov.pt/home</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</si>
  <si>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</si>
  <si>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</si>
  <si>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</si>
  <si>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</si>
  <si>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</si>
  <si>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(See: Plan for Immigrant Integration, May 2007 - measures   81 and 116). Mesure  81. Access to professional training and employment  (PCM/ ACIDI, I.P./ MTSS/ IEFP, I.P.): “ To defend equal opportunities of access to professional training and employment for young descendents of immigrants by  eradicating all forms of discrimination and racism.  Mesure 116. To promote the employability and enterpreneurship of female immigrantsnamely through access to education and to professional training (PCM/ CIG)“To motivate employers to set up gender equality programmes which favour the recruitmentof female immigrants and the attending of training schemes relative to improvingtheir professional status.To promote sensitisation and training programmes in the area of inter-culturality and gender equality directed towards both employers and workers.”</t>
  </si>
  <si>
    <t>Immigrant Job Centers Network are Structures of supported employment, in close cooperation with the local Employment Institutes providing support to unemployed youth and adults aiming to integrate or reintegrate into the labour market. This Network aims the cooperation with all institutions and enterprises providing job opportunities and trainings to respond timely and specifically to the integration of immigrants in labour market, through a personalized service.</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</si>
  <si>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</si>
  <si>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</si>
  <si>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</si>
  <si>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</si>
  <si>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</si>
  <si>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covered since 2007 National Plan for Immigrant Integration</t>
  </si>
  <si>
    <r>
      <t>A covered. Bridging courses and technical langtuage courses. There is the PEI program ("</t>
    </r>
    <r>
      <rPr>
        <i/>
        <sz val="11"/>
        <rFont val="Calibri"/>
        <family val="2"/>
        <scheme val="minor"/>
      </rPr>
      <t>Promotion of Immigrant Entrepreneurship</t>
    </r>
    <r>
      <rPr>
        <sz val="11"/>
        <rFont val="Calibri"/>
        <family val="2"/>
        <scheme val="minor"/>
      </rPr>
      <t>"), intended to foster entrepreneurial attitudes among immigrant communities, with a special emphasis on those residing in neighborhoods of great vulnerability. The program will support the creation of 30 new businesses, and develop personal, social and business management skills. There is also the professional integration program for immigrant doctors (see Ordinance No. 925/2008, of 18/8), which aims to support immigrant medical graduates (from the EU or from other countries), but who have obtained a degree outside the EU in countries with which Portugal has no recognition agreements.</t>
    </r>
  </si>
  <si>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</si>
  <si>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</si>
  <si>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</si>
  <si>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</si>
  <si>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The Qualifications Support Office  at the National Immigrant Support Centre provides  information on methods of qualification, within the framework of the National Catalogue of Qualifications, as well as on the processes of equivalence/recognition for various courses.</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</si>
  <si>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</si>
  <si>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</si>
  <si>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</si>
  <si>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</si>
  <si>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</si>
  <si>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National System for the Recognition, Validation and Certification of Competences since 2001</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</si>
  <si>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</si>
  <si>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</si>
  <si>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</si>
  <si>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</si>
  <si>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</si>
  <si>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</si>
  <si>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</si>
  <si>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</si>
  <si>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</si>
  <si>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Decree-Law nr. 341/07 dated 12 October which sets up a new regime, based on the principle of mutual trust, for the automatic recognition of foreign academic degrees of a level and nature and with objectives that are identical to the degrees of licenciado, mestre and doutor awarded by Portuguese higher education institutions. Under this new regime the registration of any degree shall be made at a Portuguese public university or at the Directorate General  for Higher Education. For the degree of licenciado and mestre at a Portuguese public polytechnic institute.    </t>
  </si>
  <si>
    <t xml:space="preserve">In Portugal there are two main legal diplomas on recognition of foreign higher education qualifications: 1) Decree-Law nr. 283/83 dated 21 June  which establishes a system of equivalence based on the scientific re-evaluation of work carried out  with a view to obtaining the foreign degree and on a casuistic assessment of the merit of the foreign higher degrees/diplomas. According to this diploma only higher education institutions are incumbent to decide about awarding the equivalence/recognition. 2) Decree-Law nr. 341/07 dated 12 October which sets up a new regime, based on the principle of mutual trust, for the automatic recognition of foreign academic degrees of a level and nature and with objectives that are identical to the degrees of licenciado, mestre and doutor awarded by Portuguese higher education institutions. Under this new regime the registration of any degree shall be made at a Portuguese public university or at the Directorate General  for Higher Education. For the degree of licenciado and mestre at a Portuguese public polytechnic institute.    </t>
  </si>
  <si>
    <t>Recognition of academic qualifications acquired abroad</t>
  </si>
  <si>
    <t xml:space="preserve">Recognition of academic qualifications </t>
  </si>
  <si>
    <t>All categories(a, b and c)  have equality access to study grants, provided they are from countries that have signed a cooperation agreement which provides for the application of such benefits or from countries whose law admits identical treatment to Portuguese students in similar circumstances.</t>
  </si>
  <si>
    <t>Equality of access to study grants:
What categories of TCNs have equal access?
a. Long-term residents
b. Residents on temporary work permits (excluding seasonal)
c. Residents on family reunion permits (same as sponsor)</t>
  </si>
  <si>
    <t>Study grants</t>
  </si>
  <si>
    <r>
      <t>B only after 2 years.The Statute of the International Student (Decree-Law No. 36/2014, of 10/3) does not seem affect the rights referred to "</t>
    </r>
    <r>
      <rPr>
        <i/>
        <sz val="11"/>
        <rFont val="Calibri"/>
        <family val="2"/>
        <scheme val="minor"/>
      </rPr>
      <t>foreigners residing legally in Portugal for over two years</t>
    </r>
    <r>
      <rPr>
        <sz val="11"/>
        <rFont val="Calibri"/>
        <family val="2"/>
        <scheme val="minor"/>
      </rPr>
      <t>", as well as the "</t>
    </r>
    <r>
      <rPr>
        <i/>
        <sz val="11"/>
        <rFont val="Calibri"/>
        <family val="2"/>
        <scheme val="minor"/>
      </rPr>
      <t>children who legally reside with them</t>
    </r>
    <r>
      <rPr>
        <sz val="11"/>
        <rFont val="Calibri"/>
        <family val="2"/>
        <scheme val="minor"/>
      </rPr>
      <t>" [art. 3, paragraph 2, subparagraph b)]. However, the same does not apply to those who have an initial authorization of temporary residence and their families (art. 75, paragraph 1, and art. 107, paragraph 1), and those who have the residence permit issued to students in higher education [since the residence permit is granted for an initial period of one year (see art. 91, paragraph 2, of Law No. 23/2007, of 4/7) and art. 3, paragraph 4, of Decree-Law No. 36/2014, expressly states that "</t>
    </r>
    <r>
      <rPr>
        <i/>
        <sz val="11"/>
        <rFont val="Calibri"/>
        <family val="2"/>
        <scheme val="minor"/>
      </rPr>
      <t>the time of residence and residence permit for study is not relevant for the purposes</t>
    </r>
    <r>
      <rPr>
        <sz val="11"/>
        <rFont val="Calibri"/>
        <family val="2"/>
        <scheme val="minor"/>
      </rPr>
      <t xml:space="preserve">" of subparagraph b) of the same article]. </t>
    </r>
  </si>
  <si>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</si>
  <si>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</si>
  <si>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 xml:space="preserve">All categories have access to the government's services to help the unemployed find jobs.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</si>
  <si>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</si>
  <si>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</si>
  <si>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</si>
  <si>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</si>
  <si>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</si>
  <si>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</si>
  <si>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</si>
  <si>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</si>
  <si>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</si>
  <si>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</si>
  <si>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</si>
  <si>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</si>
  <si>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</si>
  <si>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</si>
  <si>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</si>
  <si>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</si>
  <si>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</si>
  <si>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</si>
  <si>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</si>
  <si>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Temporary work permit holders can change employers</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</si>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</sst>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i/>
      <sz val="11"/>
      <name val="Calibri"/>
      <family val="2"/>
      <scheme val="minor"/>
    </font>
    <font>
      <b/>
      <i/>
      <sz val="8"/>
      <name val="Arial"/>
      <family val="2"/>
    </font>
    <font>
      <sz val="11"/>
      <name val="Arial"/>
      <family val="2"/>
    </font>
    <font>
      <b/>
      <sz val="12"/>
      <name val="Arial"/>
      <family val="2"/>
    </font>
    <font>
      <u/>
      <sz val="11"/>
      <color theme="10"/>
      <name val="Calibri"/>
      <family val="2"/>
      <scheme val="minor"/>
    </font>
  </fonts>
  <fills count="15">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FFFFFF"/>
        <bgColor rgb="FF000000"/>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auto="1"/>
      </left>
      <right/>
      <top style="thin">
        <color auto="1"/>
      </top>
      <bottom style="thin">
        <color auto="1"/>
      </bottom>
      <diagonal/>
    </border>
  </borders>
  <cellStyleXfs count="99">
    <xf numFmtId="0" fontId="0"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80">
    <xf numFmtId="0" fontId="0" fillId="0" borderId="0" xfId="0"/>
    <xf numFmtId="0" fontId="2" fillId="0" borderId="0" xfId="0" applyFont="1"/>
    <xf numFmtId="0" fontId="2" fillId="0" borderId="0" xfId="0" applyFont="1" applyAlignment="1">
      <alignment wrapText="1"/>
    </xf>
    <xf numFmtId="1" fontId="2" fillId="0" borderId="0" xfId="0" applyNumberFormat="1" applyFont="1"/>
    <xf numFmtId="0" fontId="2" fillId="0" borderId="1" xfId="0" applyFont="1" applyBorder="1" applyAlignment="1">
      <alignment wrapText="1"/>
    </xf>
    <xf numFmtId="0" fontId="2" fillId="0" borderId="1" xfId="0" applyFont="1" applyBorder="1" applyAlignment="1">
      <alignment horizontal="center" vertical="center" wrapText="1"/>
    </xf>
    <xf numFmtId="0" fontId="4" fillId="0" borderId="1"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readingOrder="1"/>
    </xf>
    <xf numFmtId="0" fontId="2" fillId="2" borderId="0" xfId="0" applyFont="1" applyFill="1" applyAlignment="1">
      <alignment wrapText="1"/>
    </xf>
    <xf numFmtId="0" fontId="2" fillId="2" borderId="1" xfId="0"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vertical="center" wrapText="1" readingOrder="1"/>
    </xf>
    <xf numFmtId="0" fontId="5" fillId="2" borderId="1" xfId="0" applyFont="1" applyFill="1" applyBorder="1" applyAlignment="1">
      <alignment vertical="center" wrapText="1" readingOrder="1"/>
    </xf>
    <xf numFmtId="0" fontId="2" fillId="2" borderId="1" xfId="0" applyFont="1" applyFill="1" applyBorder="1" applyAlignment="1">
      <alignment wrapText="1"/>
    </xf>
    <xf numFmtId="0" fontId="2" fillId="3" borderId="0" xfId="0" applyFont="1" applyFill="1" applyAlignment="1">
      <alignment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wrapText="1"/>
    </xf>
    <xf numFmtId="0" fontId="5" fillId="3" borderId="1" xfId="0" applyFont="1" applyFill="1" applyBorder="1" applyAlignment="1">
      <alignment vertical="center" wrapText="1" readingOrder="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5" fillId="2" borderId="2" xfId="0" applyFont="1" applyFill="1" applyBorder="1" applyAlignment="1">
      <alignment vertical="center" wrapText="1" readingOrder="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4" borderId="1" xfId="0" applyFont="1" applyFill="1" applyBorder="1" applyAlignment="1">
      <alignment horizontal="center" vertical="center" wrapText="1"/>
    </xf>
    <xf numFmtId="0" fontId="2" fillId="0" borderId="3" xfId="0" applyFont="1" applyBorder="1" applyAlignment="1">
      <alignment wrapText="1"/>
    </xf>
    <xf numFmtId="0" fontId="2" fillId="0" borderId="1" xfId="0" applyFont="1" applyBorder="1" applyAlignment="1">
      <alignment horizontal="center" vertical="center"/>
    </xf>
    <xf numFmtId="0" fontId="2" fillId="0" borderId="1" xfId="1" applyNumberFormat="1" applyFont="1" applyFill="1" applyBorder="1" applyAlignment="1">
      <alignment horizontal="center" vertical="center" wrapText="1"/>
    </xf>
    <xf numFmtId="0" fontId="5" fillId="0" borderId="1" xfId="0" applyFont="1" applyBorder="1" applyAlignment="1">
      <alignment horizontal="left" vertical="center" wrapText="1" readingOrder="1"/>
    </xf>
    <xf numFmtId="0" fontId="2" fillId="0" borderId="1" xfId="0" applyFont="1" applyBorder="1"/>
    <xf numFmtId="0" fontId="2" fillId="0" borderId="1" xfId="2"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xf>
    <xf numFmtId="0" fontId="2" fillId="0" borderId="1" xfId="0" applyNumberFormat="1" applyFont="1" applyFill="1" applyBorder="1" applyAlignment="1" applyProtection="1">
      <alignment horizontal="center" vertical="center" wrapText="1"/>
    </xf>
    <xf numFmtId="0" fontId="2" fillId="4" borderId="1" xfId="0" applyFont="1" applyFill="1" applyBorder="1" applyAlignment="1">
      <alignment wrapText="1"/>
    </xf>
    <xf numFmtId="0" fontId="2" fillId="4" borderId="0" xfId="0" applyFont="1" applyFill="1"/>
    <xf numFmtId="0" fontId="2" fillId="4" borderId="1" xfId="0" applyFont="1" applyFill="1" applyBorder="1" applyAlignment="1">
      <alignment horizontal="center" vertical="center"/>
    </xf>
    <xf numFmtId="0" fontId="2" fillId="4" borderId="1" xfId="0" applyFont="1" applyFill="1" applyBorder="1" applyAlignment="1">
      <alignment horizontal="left" vertical="center" wrapText="1"/>
    </xf>
    <xf numFmtId="0" fontId="5" fillId="4" borderId="1" xfId="0" applyFont="1" applyFill="1" applyBorder="1" applyAlignment="1">
      <alignment horizontal="left" vertical="center" wrapText="1" readingOrder="1"/>
    </xf>
    <xf numFmtId="0" fontId="2" fillId="5" borderId="0" xfId="0" applyFont="1" applyFill="1"/>
    <xf numFmtId="0" fontId="2" fillId="5" borderId="1" xfId="0" applyFont="1" applyFill="1" applyBorder="1" applyAlignment="1">
      <alignment horizontal="center" vertical="center" wrapText="1"/>
    </xf>
    <xf numFmtId="1" fontId="2"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1" applyNumberFormat="1"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2" xfId="0" applyFont="1" applyFill="1" applyBorder="1" applyAlignment="1">
      <alignment wrapText="1"/>
    </xf>
    <xf numFmtId="0" fontId="2" fillId="5" borderId="1" xfId="0" applyFont="1" applyFill="1" applyBorder="1" applyAlignment="1">
      <alignment wrapText="1"/>
    </xf>
    <xf numFmtId="0" fontId="5" fillId="5" borderId="1" xfId="0" applyFont="1" applyFill="1" applyBorder="1" applyAlignment="1">
      <alignment vertical="center" wrapText="1" readingOrder="1"/>
    </xf>
    <xf numFmtId="0" fontId="2" fillId="0" borderId="1" xfId="3"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4" applyNumberFormat="1" applyFont="1" applyFill="1" applyBorder="1" applyAlignment="1" applyProtection="1">
      <alignment horizontal="center" vertical="center" wrapText="1"/>
    </xf>
    <xf numFmtId="0" fontId="2" fillId="0" borderId="1" xfId="5" applyNumberFormat="1" applyFont="1" applyFill="1" applyBorder="1" applyAlignment="1" applyProtection="1">
      <alignment horizontal="center" vertical="center" wrapText="1"/>
    </xf>
    <xf numFmtId="0" fontId="2" fillId="3" borderId="0" xfId="0" applyFont="1" applyFill="1"/>
    <xf numFmtId="0" fontId="2" fillId="3" borderId="1" xfId="0" applyFont="1" applyFill="1" applyBorder="1" applyAlignment="1">
      <alignment horizontal="center" vertical="center"/>
    </xf>
    <xf numFmtId="1" fontId="2" fillId="3" borderId="1" xfId="0" applyNumberFormat="1"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2" xfId="0" applyFont="1" applyFill="1" applyBorder="1" applyAlignment="1">
      <alignment wrapText="1"/>
    </xf>
    <xf numFmtId="1" fontId="2" fillId="0" borderId="1" xfId="0" applyNumberFormat="1" applyFont="1" applyBorder="1" applyAlignment="1">
      <alignment horizontal="center" vertical="center"/>
    </xf>
    <xf numFmtId="0" fontId="2" fillId="0" borderId="1" xfId="6" applyNumberFormat="1" applyFont="1" applyFill="1" applyBorder="1" applyAlignment="1" applyProtection="1">
      <alignment horizontal="center" vertical="center" wrapText="1"/>
    </xf>
    <xf numFmtId="0" fontId="2" fillId="0" borderId="1" xfId="0" applyFont="1" applyBorder="1" applyAlignment="1">
      <alignment vertical="center" wrapText="1"/>
    </xf>
    <xf numFmtId="1" fontId="2" fillId="3" borderId="1" xfId="0" applyNumberFormat="1" applyFont="1" applyFill="1" applyBorder="1"/>
    <xf numFmtId="1" fontId="2" fillId="4" borderId="1" xfId="0" applyNumberFormat="1" applyFont="1" applyFill="1" applyBorder="1" applyAlignment="1">
      <alignment horizontal="center" vertical="center"/>
    </xf>
    <xf numFmtId="0" fontId="2" fillId="2" borderId="0" xfId="0" applyFont="1" applyFill="1"/>
    <xf numFmtId="0" fontId="2" fillId="2" borderId="1" xfId="0" applyFont="1" applyFill="1" applyBorder="1" applyAlignment="1">
      <alignment horizontal="center" vertical="center"/>
    </xf>
    <xf numFmtId="1" fontId="2" fillId="2" borderId="1" xfId="0" applyNumberFormat="1" applyFont="1" applyFill="1" applyBorder="1" applyAlignment="1">
      <alignment horizontal="center" vertical="center"/>
    </xf>
    <xf numFmtId="0" fontId="5" fillId="2" borderId="2" xfId="0" applyFont="1" applyFill="1" applyBorder="1" applyAlignment="1">
      <alignment horizontal="left" vertical="center" wrapText="1"/>
    </xf>
    <xf numFmtId="0" fontId="2" fillId="0" borderId="1" xfId="7" applyNumberFormat="1" applyFont="1" applyFill="1" applyBorder="1" applyAlignment="1" applyProtection="1">
      <alignment horizontal="center" vertical="center" wrapText="1"/>
    </xf>
    <xf numFmtId="0" fontId="5" fillId="0" borderId="1" xfId="0" applyFont="1" applyBorder="1" applyAlignment="1">
      <alignment wrapText="1"/>
    </xf>
    <xf numFmtId="1" fontId="2" fillId="0" borderId="1" xfId="0" applyNumberFormat="1" applyFont="1" applyFill="1" applyBorder="1" applyAlignment="1">
      <alignment horizontal="center" vertical="center"/>
    </xf>
    <xf numFmtId="0" fontId="2" fillId="0" borderId="1" xfId="8" applyFont="1" applyFill="1" applyBorder="1" applyAlignment="1">
      <alignment horizontal="center" vertical="center" wrapText="1"/>
    </xf>
    <xf numFmtId="0" fontId="2" fillId="0" borderId="4" xfId="0" applyFont="1" applyBorder="1" applyAlignment="1">
      <alignment horizontal="left" vertical="center" wrapText="1"/>
    </xf>
    <xf numFmtId="0" fontId="2"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2" fillId="0" borderId="1" xfId="9" applyNumberFormat="1" applyFont="1" applyFill="1" applyBorder="1" applyAlignment="1" applyProtection="1">
      <alignment horizontal="center" vertical="center" wrapText="1"/>
    </xf>
    <xf numFmtId="0" fontId="2" fillId="0" borderId="1" xfId="10" applyNumberFormat="1" applyFont="1" applyFill="1" applyBorder="1" applyAlignment="1">
      <alignment horizontal="center" vertical="center" wrapText="1"/>
    </xf>
    <xf numFmtId="0" fontId="2" fillId="0" borderId="0" xfId="0" applyFont="1" applyFill="1"/>
    <xf numFmtId="0" fontId="2" fillId="0" borderId="1" xfId="0" applyFont="1" applyFill="1" applyBorder="1"/>
    <xf numFmtId="0" fontId="2" fillId="0" borderId="1" xfId="11"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vertical="center" wrapText="1" readingOrder="1"/>
    </xf>
    <xf numFmtId="0" fontId="2" fillId="0" borderId="1" xfId="0" applyFont="1" applyFill="1" applyBorder="1" applyAlignment="1">
      <alignment wrapText="1"/>
    </xf>
    <xf numFmtId="0" fontId="2" fillId="0" borderId="1" xfId="12" applyNumberFormat="1" applyFont="1" applyFill="1" applyBorder="1" applyAlignment="1">
      <alignment horizontal="center" vertical="center" wrapText="1"/>
    </xf>
    <xf numFmtId="0" fontId="2" fillId="0" borderId="1" xfId="13" applyNumberFormat="1" applyFont="1" applyFill="1" applyBorder="1" applyAlignment="1">
      <alignment horizontal="center" vertical="center" wrapText="1"/>
    </xf>
    <xf numFmtId="0" fontId="2" fillId="0" borderId="1" xfId="14" applyNumberFormat="1" applyFont="1" applyFill="1" applyBorder="1" applyAlignment="1" applyProtection="1">
      <alignment horizontal="center" vertical="center" wrapText="1"/>
    </xf>
    <xf numFmtId="0" fontId="2" fillId="0" borderId="1" xfId="15"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0" fontId="2" fillId="0" borderId="1" xfId="4" applyNumberFormat="1" applyFont="1" applyFill="1" applyBorder="1" applyAlignment="1">
      <alignment horizontal="center" vertical="center" wrapText="1"/>
    </xf>
    <xf numFmtId="0" fontId="2" fillId="0" borderId="1" xfId="16" applyNumberFormat="1" applyFont="1" applyFill="1" applyBorder="1" applyAlignment="1">
      <alignment horizontal="center" vertical="center" wrapText="1"/>
    </xf>
    <xf numFmtId="0" fontId="2" fillId="6" borderId="1" xfId="0" applyNumberFormat="1" applyFont="1" applyFill="1" applyBorder="1" applyAlignment="1">
      <alignment horizontal="center" vertical="center" wrapText="1"/>
    </xf>
    <xf numFmtId="0" fontId="2" fillId="0" borderId="1" xfId="17" applyNumberFormat="1" applyFont="1" applyFill="1" applyBorder="1" applyAlignment="1">
      <alignment horizontal="center" vertical="center" wrapText="1"/>
    </xf>
    <xf numFmtId="0" fontId="2" fillId="0" borderId="1" xfId="18"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 fillId="0" borderId="1" xfId="19" applyNumberFormat="1" applyFont="1" applyFill="1" applyBorder="1" applyAlignment="1">
      <alignment horizontal="center" vertical="center" wrapText="1"/>
    </xf>
    <xf numFmtId="0" fontId="2" fillId="0" borderId="1" xfId="20" applyNumberFormat="1" applyFont="1" applyFill="1" applyBorder="1" applyAlignment="1">
      <alignment horizontal="center" vertical="center" wrapText="1"/>
    </xf>
    <xf numFmtId="0" fontId="2" fillId="0" borderId="1" xfId="21" applyNumberFormat="1" applyFont="1" applyFill="1" applyBorder="1" applyAlignment="1">
      <alignment horizontal="center" vertical="center" wrapText="1"/>
    </xf>
    <xf numFmtId="0" fontId="2" fillId="0" borderId="1" xfId="22" applyNumberFormat="1" applyFont="1" applyFill="1" applyBorder="1" applyAlignment="1">
      <alignment horizontal="center" vertical="center" wrapText="1"/>
    </xf>
    <xf numFmtId="0" fontId="2" fillId="0" borderId="1" xfId="23" applyNumberFormat="1" applyFont="1" applyFill="1" applyBorder="1" applyAlignment="1">
      <alignment horizontal="center" vertical="center" wrapText="1"/>
    </xf>
    <xf numFmtId="0" fontId="2" fillId="0" borderId="1" xfId="24" applyNumberFormat="1" applyFont="1" applyFill="1" applyBorder="1" applyAlignment="1">
      <alignment horizontal="center" vertical="center" wrapText="1"/>
    </xf>
    <xf numFmtId="0" fontId="2" fillId="0" borderId="1" xfId="25" applyNumberFormat="1" applyFont="1" applyFill="1" applyBorder="1" applyAlignment="1">
      <alignment horizontal="center" vertical="center" wrapText="1"/>
    </xf>
    <xf numFmtId="0" fontId="2" fillId="0" borderId="1" xfId="26" applyNumberFormat="1" applyFont="1" applyFill="1" applyBorder="1" applyAlignment="1">
      <alignment horizontal="center" vertical="center" wrapText="1"/>
    </xf>
    <xf numFmtId="0" fontId="2" fillId="0" borderId="1" xfId="27" applyNumberFormat="1" applyFont="1" applyFill="1" applyBorder="1" applyAlignment="1">
      <alignment horizontal="center" vertical="center" wrapText="1"/>
    </xf>
    <xf numFmtId="0" fontId="2" fillId="0" borderId="1" xfId="28" applyNumberFormat="1" applyFont="1" applyFill="1" applyBorder="1" applyAlignment="1">
      <alignment horizontal="center" vertical="center" wrapText="1"/>
    </xf>
    <xf numFmtId="0" fontId="2" fillId="0" borderId="1" xfId="29" applyNumberFormat="1" applyFont="1" applyFill="1" applyBorder="1" applyAlignment="1">
      <alignment horizontal="center" vertical="center" wrapText="1"/>
    </xf>
    <xf numFmtId="0" fontId="2" fillId="4" borderId="5" xfId="0" applyFont="1" applyFill="1" applyBorder="1"/>
    <xf numFmtId="0" fontId="2" fillId="0" borderId="1" xfId="30" applyNumberFormat="1" applyFont="1" applyFill="1" applyBorder="1" applyAlignment="1">
      <alignment horizontal="center" vertical="center" wrapText="1"/>
    </xf>
    <xf numFmtId="0" fontId="2" fillId="0" borderId="1" xfId="31" applyNumberFormat="1" applyFont="1" applyFill="1" applyBorder="1" applyAlignment="1">
      <alignment horizontal="center" vertical="center" wrapText="1"/>
    </xf>
    <xf numFmtId="0" fontId="2" fillId="0" borderId="1" xfId="32" applyNumberFormat="1" applyFont="1" applyFill="1" applyBorder="1" applyAlignment="1">
      <alignment horizontal="center" vertical="center" wrapText="1"/>
    </xf>
    <xf numFmtId="0" fontId="2" fillId="0" borderId="1" xfId="33" applyNumberFormat="1" applyFont="1" applyFill="1" applyBorder="1" applyAlignment="1">
      <alignment horizontal="center" vertical="center" wrapText="1"/>
    </xf>
    <xf numFmtId="0" fontId="2" fillId="0" borderId="1" xfId="34" applyNumberFormat="1" applyFont="1" applyFill="1" applyBorder="1" applyAlignment="1">
      <alignment horizontal="center" vertical="center" wrapText="1"/>
    </xf>
    <xf numFmtId="0" fontId="2" fillId="0" borderId="1" xfId="35" applyFont="1" applyFill="1" applyBorder="1" applyAlignment="1">
      <alignment horizontal="center" vertical="center" wrapText="1"/>
    </xf>
    <xf numFmtId="0" fontId="2" fillId="0" borderId="1" xfId="36" applyFont="1" applyFill="1" applyBorder="1" applyAlignment="1">
      <alignment horizontal="center" vertical="center" wrapText="1"/>
    </xf>
    <xf numFmtId="0" fontId="2" fillId="0" borderId="1" xfId="1" applyFont="1" applyFill="1" applyBorder="1" applyAlignment="1">
      <alignment horizontal="center" vertical="center" wrapText="1"/>
    </xf>
    <xf numFmtId="0" fontId="13" fillId="3" borderId="1" xfId="0" applyNumberFormat="1" applyFont="1" applyFill="1" applyBorder="1" applyAlignment="1">
      <alignment vertical="top" wrapText="1"/>
    </xf>
    <xf numFmtId="0" fontId="14"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2" fillId="0" borderId="1" xfId="37" applyNumberFormat="1" applyFont="1" applyFill="1" applyBorder="1" applyAlignment="1">
      <alignment horizontal="center" vertical="center" wrapText="1"/>
    </xf>
    <xf numFmtId="0" fontId="14" fillId="0" borderId="1" xfId="0" applyNumberFormat="1" applyFont="1" applyFill="1" applyBorder="1" applyAlignment="1" applyProtection="1">
      <alignment horizontal="center" vertical="center" wrapText="1"/>
    </xf>
    <xf numFmtId="0" fontId="2" fillId="0" borderId="1" xfId="38" applyNumberFormat="1" applyFont="1" applyFill="1" applyBorder="1" applyAlignment="1">
      <alignment horizontal="center" vertical="center" wrapText="1"/>
    </xf>
    <xf numFmtId="0" fontId="2" fillId="0" borderId="1" xfId="39" applyNumberFormat="1" applyFont="1" applyFill="1" applyBorder="1" applyAlignment="1">
      <alignment horizontal="center" vertical="center" wrapText="1"/>
    </xf>
    <xf numFmtId="0" fontId="11" fillId="3" borderId="0" xfId="0" applyFont="1" applyFill="1" applyAlignment="1">
      <alignment vertical="center" wrapText="1"/>
    </xf>
    <xf numFmtId="0" fontId="2" fillId="3" borderId="0" xfId="0" applyFont="1" applyFill="1" applyBorder="1" applyAlignment="1">
      <alignment wrapText="1"/>
    </xf>
    <xf numFmtId="0" fontId="2" fillId="0" borderId="1" xfId="40" applyNumberFormat="1" applyFont="1" applyFill="1" applyBorder="1" applyAlignment="1">
      <alignment horizontal="center" vertical="center" wrapText="1"/>
    </xf>
    <xf numFmtId="0" fontId="2" fillId="0" borderId="1" xfId="41" applyNumberFormat="1" applyFont="1" applyFill="1" applyBorder="1" applyAlignment="1">
      <alignment horizontal="center" vertical="center" wrapText="1"/>
    </xf>
    <xf numFmtId="0" fontId="2" fillId="0" borderId="1" xfId="42" applyNumberFormat="1" applyFont="1" applyFill="1" applyBorder="1" applyAlignment="1">
      <alignment horizontal="center" vertical="center" wrapText="1"/>
    </xf>
    <xf numFmtId="0" fontId="2" fillId="0" borderId="1" xfId="43" applyNumberFormat="1" applyFont="1" applyFill="1" applyBorder="1" applyAlignment="1" applyProtection="1">
      <alignment horizontal="center" vertical="center" wrapText="1"/>
    </xf>
    <xf numFmtId="0" fontId="2" fillId="0" borderId="1" xfId="44" applyNumberFormat="1" applyFont="1" applyFill="1" applyBorder="1" applyAlignment="1" applyProtection="1">
      <alignment horizontal="center" vertical="center" wrapText="1"/>
    </xf>
    <xf numFmtId="0" fontId="2" fillId="0" borderId="1" xfId="45" applyNumberFormat="1" applyFont="1" applyFill="1" applyBorder="1" applyAlignment="1" applyProtection="1">
      <alignment horizontal="center" vertical="center" wrapText="1"/>
    </xf>
    <xf numFmtId="0" fontId="2" fillId="0" borderId="1" xfId="46" applyNumberFormat="1" applyFont="1" applyFill="1" applyBorder="1" applyAlignment="1" applyProtection="1">
      <alignment horizontal="center" vertical="center" wrapText="1"/>
    </xf>
    <xf numFmtId="0" fontId="2" fillId="0" borderId="1" xfId="47" applyNumberFormat="1" applyFont="1" applyFill="1" applyBorder="1" applyAlignment="1" applyProtection="1">
      <alignment horizontal="center" vertical="center" wrapText="1"/>
    </xf>
    <xf numFmtId="0" fontId="2" fillId="0" borderId="1" xfId="48" applyNumberFormat="1" applyFont="1" applyFill="1" applyBorder="1" applyAlignment="1" applyProtection="1">
      <alignment horizontal="center" vertical="center" wrapText="1"/>
    </xf>
    <xf numFmtId="0" fontId="2" fillId="0" borderId="1" xfId="49" applyNumberFormat="1" applyFont="1" applyFill="1" applyBorder="1" applyAlignment="1" applyProtection="1">
      <alignment horizontal="center" vertical="center" wrapText="1"/>
    </xf>
    <xf numFmtId="0" fontId="2" fillId="0" borderId="1" xfId="50" applyNumberFormat="1" applyFont="1" applyFill="1" applyBorder="1" applyAlignment="1" applyProtection="1">
      <alignment horizontal="center" vertical="center" wrapText="1"/>
    </xf>
    <xf numFmtId="0" fontId="2" fillId="0" borderId="1" xfId="51" applyNumberFormat="1" applyFont="1" applyFill="1" applyBorder="1" applyAlignment="1" applyProtection="1">
      <alignment horizontal="center" vertical="center" wrapText="1"/>
    </xf>
    <xf numFmtId="0" fontId="2" fillId="0" borderId="1" xfId="52" applyNumberFormat="1" applyFont="1" applyFill="1" applyBorder="1" applyAlignment="1" applyProtection="1">
      <alignment horizontal="center" vertical="center" wrapText="1"/>
    </xf>
    <xf numFmtId="0" fontId="2" fillId="0" borderId="1" xfId="53" applyNumberFormat="1" applyFont="1" applyFill="1" applyBorder="1" applyAlignment="1" applyProtection="1">
      <alignment horizontal="center" vertical="center" wrapText="1"/>
    </xf>
    <xf numFmtId="0" fontId="2" fillId="0" borderId="1" xfId="54" applyNumberFormat="1" applyFont="1" applyFill="1" applyBorder="1" applyAlignment="1" applyProtection="1">
      <alignment horizontal="center" vertical="center" wrapText="1"/>
    </xf>
    <xf numFmtId="0" fontId="2" fillId="0" borderId="1" xfId="55" applyNumberFormat="1" applyFont="1" applyFill="1" applyBorder="1" applyAlignment="1" applyProtection="1">
      <alignment horizontal="center" vertical="center" wrapText="1"/>
    </xf>
    <xf numFmtId="0" fontId="2" fillId="0" borderId="1" xfId="56" applyNumberFormat="1" applyFont="1" applyFill="1" applyBorder="1" applyAlignment="1" applyProtection="1">
      <alignment horizontal="center" vertical="center" wrapText="1"/>
    </xf>
    <xf numFmtId="0" fontId="2" fillId="0" borderId="1" xfId="8" applyNumberFormat="1" applyFont="1" applyFill="1" applyBorder="1" applyAlignment="1" applyProtection="1">
      <alignment horizontal="center" vertical="center" wrapText="1"/>
    </xf>
    <xf numFmtId="0" fontId="2" fillId="0" borderId="1" xfId="57" applyNumberFormat="1" applyFont="1" applyFill="1" applyBorder="1" applyAlignment="1" applyProtection="1">
      <alignment horizontal="center" vertical="center" wrapText="1"/>
    </xf>
    <xf numFmtId="0" fontId="2" fillId="0" borderId="1" xfId="58" applyNumberFormat="1" applyFont="1" applyFill="1" applyBorder="1" applyAlignment="1" applyProtection="1">
      <alignment horizontal="center" vertical="center" wrapText="1"/>
    </xf>
    <xf numFmtId="0" fontId="2" fillId="3" borderId="3" xfId="0" applyFont="1" applyFill="1" applyBorder="1" applyAlignment="1">
      <alignment wrapText="1"/>
    </xf>
    <xf numFmtId="0" fontId="2" fillId="0" borderId="1" xfId="59" applyNumberFormat="1" applyFont="1" applyFill="1" applyBorder="1" applyAlignment="1">
      <alignment horizontal="center" vertical="center" wrapText="1"/>
    </xf>
    <xf numFmtId="0" fontId="2" fillId="0" borderId="1" xfId="60" applyNumberFormat="1" applyFont="1" applyFill="1" applyBorder="1" applyAlignment="1">
      <alignment horizontal="center" vertical="center" wrapText="1"/>
    </xf>
    <xf numFmtId="0" fontId="2" fillId="0" borderId="1" xfId="61" applyNumberFormat="1" applyFont="1" applyFill="1" applyBorder="1" applyAlignment="1">
      <alignment horizontal="center" vertical="center" wrapText="1"/>
    </xf>
    <xf numFmtId="0" fontId="2" fillId="0" borderId="1" xfId="14" applyNumberFormat="1" applyFont="1" applyFill="1" applyBorder="1" applyAlignment="1">
      <alignment horizontal="center" vertical="center" wrapText="1"/>
    </xf>
    <xf numFmtId="0" fontId="2" fillId="0" borderId="1" xfId="62" applyNumberFormat="1" applyFont="1" applyFill="1" applyBorder="1" applyAlignment="1">
      <alignment horizontal="center" vertical="center" wrapText="1"/>
    </xf>
    <xf numFmtId="0" fontId="5" fillId="2" borderId="1" xfId="0" applyFont="1" applyFill="1" applyBorder="1" applyAlignment="1">
      <alignment wrapText="1"/>
    </xf>
    <xf numFmtId="0" fontId="2" fillId="0" borderId="1" xfId="63" applyNumberFormat="1" applyFont="1" applyFill="1" applyBorder="1" applyAlignment="1">
      <alignment horizontal="center" vertical="center" wrapText="1"/>
    </xf>
    <xf numFmtId="0" fontId="2" fillId="0" borderId="1" xfId="64" applyNumberFormat="1" applyFont="1" applyFill="1" applyBorder="1" applyAlignment="1">
      <alignment horizontal="center" vertical="center" wrapText="1"/>
    </xf>
    <xf numFmtId="0" fontId="2" fillId="0" borderId="1" xfId="65" applyNumberFormat="1" applyFont="1" applyFill="1" applyBorder="1" applyAlignment="1">
      <alignment horizontal="center" vertical="center" wrapText="1"/>
    </xf>
    <xf numFmtId="0" fontId="2" fillId="0" borderId="1" xfId="66" applyNumberFormat="1" applyFont="1" applyFill="1" applyBorder="1" applyAlignment="1">
      <alignment horizontal="center" vertical="center" wrapText="1"/>
    </xf>
    <xf numFmtId="0" fontId="2" fillId="0" borderId="1" xfId="67" applyNumberFormat="1" applyFont="1" applyFill="1" applyBorder="1" applyAlignment="1">
      <alignment horizontal="center" vertical="center" wrapText="1"/>
    </xf>
    <xf numFmtId="0" fontId="2" fillId="3" borderId="6" xfId="0" applyFont="1" applyFill="1" applyBorder="1" applyAlignment="1">
      <alignment wrapText="1"/>
    </xf>
    <xf numFmtId="0" fontId="2" fillId="0" borderId="6" xfId="0" applyFont="1" applyBorder="1" applyAlignment="1">
      <alignment wrapText="1"/>
    </xf>
    <xf numFmtId="0" fontId="7" fillId="3" borderId="6"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1" fontId="15"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2" fillId="2" borderId="6" xfId="0" applyFont="1" applyFill="1" applyBorder="1" applyAlignment="1">
      <alignment wrapText="1"/>
    </xf>
    <xf numFmtId="0" fontId="7" fillId="2" borderId="6" xfId="0" applyFont="1" applyFill="1" applyBorder="1" applyAlignment="1">
      <alignment wrapText="1"/>
    </xf>
    <xf numFmtId="0" fontId="2" fillId="0" borderId="7" xfId="0" applyFont="1" applyBorder="1"/>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8" xfId="0" applyNumberFormat="1" applyFont="1" applyFill="1" applyBorder="1" applyAlignment="1">
      <alignment vertical="top" wrapText="1"/>
    </xf>
    <xf numFmtId="0" fontId="15" fillId="13" borderId="1" xfId="0" applyNumberFormat="1" applyFont="1" applyFill="1" applyBorder="1" applyAlignment="1">
      <alignment vertical="top" wrapText="1"/>
    </xf>
    <xf numFmtId="0" fontId="15" fillId="14" borderId="6" xfId="0" applyNumberFormat="1" applyFont="1" applyFill="1" applyBorder="1" applyAlignment="1">
      <alignment vertical="top" wrapText="1"/>
    </xf>
    <xf numFmtId="1" fontId="15" fillId="14" borderId="6" xfId="0" applyNumberFormat="1" applyFont="1" applyFill="1" applyBorder="1" applyAlignment="1">
      <alignment vertical="top" wrapText="1"/>
    </xf>
    <xf numFmtId="0" fontId="7" fillId="0" borderId="1" xfId="0" applyFont="1" applyBorder="1" applyAlignment="1">
      <alignment wrapText="1"/>
    </xf>
    <xf numFmtId="0" fontId="7" fillId="0" borderId="6" xfId="0" applyFont="1" applyBorder="1" applyAlignment="1">
      <alignment wrapText="1"/>
    </xf>
  </cellXfs>
  <cellStyles count="99">
    <cellStyle name="Hyperlink 2" xfId="68"/>
    <cellStyle name="Normal" xfId="0" builtinId="0"/>
    <cellStyle name="Normal 10" xfId="69"/>
    <cellStyle name="Normal 11" xfId="61"/>
    <cellStyle name="Normal 12" xfId="59"/>
    <cellStyle name="Normal 13" xfId="42"/>
    <cellStyle name="Normal 14" xfId="40"/>
    <cellStyle name="Normal 15" xfId="70"/>
    <cellStyle name="Normal 16" xfId="71"/>
    <cellStyle name="Normal 17" xfId="72"/>
    <cellStyle name="Normal 18" xfId="38"/>
    <cellStyle name="Normal 19" xfId="39"/>
    <cellStyle name="Normal 2" xfId="4"/>
    <cellStyle name="Normal 20" xfId="37"/>
    <cellStyle name="Normal 21" xfId="34"/>
    <cellStyle name="Normal 22" xfId="32"/>
    <cellStyle name="Normal 23" xfId="30"/>
    <cellStyle name="Normal 24" xfId="28"/>
    <cellStyle name="Normal 25" xfId="27"/>
    <cellStyle name="Normal 26" xfId="25"/>
    <cellStyle name="Normal 27" xfId="22"/>
    <cellStyle name="Normal 28" xfId="19"/>
    <cellStyle name="Normal 29" xfId="73"/>
    <cellStyle name="Normal 3" xfId="1"/>
    <cellStyle name="Normal 30" xfId="18"/>
    <cellStyle name="Normal 31" xfId="17"/>
    <cellStyle name="Normal 32" xfId="16"/>
    <cellStyle name="Normal 33" xfId="13"/>
    <cellStyle name="Normal 34" xfId="10"/>
    <cellStyle name="Normal 35" xfId="74"/>
    <cellStyle name="Normal 36" xfId="75"/>
    <cellStyle name="Normal 37" xfId="76"/>
    <cellStyle name="Normal 38" xfId="77"/>
    <cellStyle name="Normal 39" xfId="67"/>
    <cellStyle name="Normal 4" xfId="78"/>
    <cellStyle name="Normal 40" xfId="66"/>
    <cellStyle name="Normal 41" xfId="79"/>
    <cellStyle name="Normal 42" xfId="65"/>
    <cellStyle name="Normal 43" xfId="80"/>
    <cellStyle name="Normal 44" xfId="81"/>
    <cellStyle name="Normal 45" xfId="14"/>
    <cellStyle name="Normal 46" xfId="60"/>
    <cellStyle name="Normal 47" xfId="58"/>
    <cellStyle name="Normal 48" xfId="57"/>
    <cellStyle name="Normal 49" xfId="9"/>
    <cellStyle name="Normal 5" xfId="82"/>
    <cellStyle name="Normal 50" xfId="8"/>
    <cellStyle name="Normal 51" xfId="7"/>
    <cellStyle name="Normal 52" xfId="83"/>
    <cellStyle name="Normal 53" xfId="84"/>
    <cellStyle name="Normal 54" xfId="56"/>
    <cellStyle name="Normal 55" xfId="85"/>
    <cellStyle name="Normal 56" xfId="54"/>
    <cellStyle name="Normal 57" xfId="53"/>
    <cellStyle name="Normal 58" xfId="52"/>
    <cellStyle name="Normal 59" xfId="48"/>
    <cellStyle name="Normal 6" xfId="64"/>
    <cellStyle name="Normal 60" xfId="47"/>
    <cellStyle name="Normal 61" xfId="46"/>
    <cellStyle name="Normal 62" xfId="45"/>
    <cellStyle name="Normal 63" xfId="44"/>
    <cellStyle name="Normal 64" xfId="43"/>
    <cellStyle name="Normal 65" xfId="41"/>
    <cellStyle name="Normal 66" xfId="86"/>
    <cellStyle name="Normal 67" xfId="36"/>
    <cellStyle name="Normal 68" xfId="35"/>
    <cellStyle name="Normal 69" xfId="33"/>
    <cellStyle name="Normal 7" xfId="63"/>
    <cellStyle name="Normal 70" xfId="29"/>
    <cellStyle name="Normal 71" xfId="31"/>
    <cellStyle name="Normal 72" xfId="87"/>
    <cellStyle name="Normal 73" xfId="26"/>
    <cellStyle name="Normal 74" xfId="24"/>
    <cellStyle name="Normal 75" xfId="23"/>
    <cellStyle name="Normal 76" xfId="21"/>
    <cellStyle name="Normal 77" xfId="20"/>
    <cellStyle name="Normal 78" xfId="88"/>
    <cellStyle name="Normal 79" xfId="89"/>
    <cellStyle name="Normal 8" xfId="90"/>
    <cellStyle name="Normal 80" xfId="91"/>
    <cellStyle name="Normal 81" xfId="15"/>
    <cellStyle name="Normal 82" xfId="12"/>
    <cellStyle name="Normal 83" xfId="11"/>
    <cellStyle name="Normal 84" xfId="6"/>
    <cellStyle name="Normal 85" xfId="92"/>
    <cellStyle name="Normal 86" xfId="5"/>
    <cellStyle name="Normal 87" xfId="93"/>
    <cellStyle name="Normal 88" xfId="3"/>
    <cellStyle name="Normal 89" xfId="2"/>
    <cellStyle name="Normal 9" xfId="62"/>
    <cellStyle name="Normal 90" xfId="55"/>
    <cellStyle name="Normal 91" xfId="51"/>
    <cellStyle name="Normal 92" xfId="50"/>
    <cellStyle name="Normal 93" xfId="49"/>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53.85546875" style="1" customWidth="1"/>
    <col min="12" max="12" width="11.5703125" style="1" customWidth="1"/>
    <col min="13" max="13" width="20"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37.2851562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39.28515625" style="1" customWidth="1"/>
    <col min="26" max="16384" width="9.140625" style="1"/>
  </cols>
  <sheetData>
    <row r="1" spans="1:25" s="167" customFormat="1" ht="66.75" customHeight="1" x14ac:dyDescent="0.25">
      <c r="A1" s="179" t="s">
        <v>1181</v>
      </c>
      <c r="B1" s="179" t="s">
        <v>1180</v>
      </c>
      <c r="C1" s="178" t="s">
        <v>1179</v>
      </c>
      <c r="D1" s="178" t="s">
        <v>1178</v>
      </c>
      <c r="E1" s="178" t="s">
        <v>1177</v>
      </c>
      <c r="F1" s="178" t="s">
        <v>1176</v>
      </c>
      <c r="G1" s="178" t="s">
        <v>1175</v>
      </c>
      <c r="H1" s="178" t="s">
        <v>1174</v>
      </c>
      <c r="I1" s="178" t="s">
        <v>1173</v>
      </c>
      <c r="J1" s="177" t="s">
        <v>1172</v>
      </c>
      <c r="K1" s="176" t="s">
        <v>1171</v>
      </c>
      <c r="L1" s="175" t="s">
        <v>1170</v>
      </c>
      <c r="M1" s="174" t="s">
        <v>1169</v>
      </c>
      <c r="N1" s="173" t="s">
        <v>1168</v>
      </c>
      <c r="O1" s="173" t="s">
        <v>1167</v>
      </c>
      <c r="P1" s="172" t="s">
        <v>1166</v>
      </c>
      <c r="Q1" s="172" t="s">
        <v>1165</v>
      </c>
      <c r="R1" s="171" t="s">
        <v>1164</v>
      </c>
      <c r="S1" s="171" t="s">
        <v>1163</v>
      </c>
      <c r="T1" s="170" t="s">
        <v>1162</v>
      </c>
      <c r="U1" s="170" t="s">
        <v>1161</v>
      </c>
      <c r="V1" s="169" t="s">
        <v>1160</v>
      </c>
      <c r="W1" s="169" t="s">
        <v>1159</v>
      </c>
      <c r="X1" s="168" t="s">
        <v>1158</v>
      </c>
      <c r="Y1" s="168" t="s">
        <v>1157</v>
      </c>
    </row>
    <row r="2" spans="1:25" s="66" customFormat="1" ht="66.75" customHeight="1" x14ac:dyDescent="0.25">
      <c r="A2" s="166"/>
      <c r="B2" s="166" t="s">
        <v>1156</v>
      </c>
      <c r="C2" s="164"/>
      <c r="D2" s="164"/>
      <c r="E2" s="164"/>
      <c r="F2" s="164"/>
      <c r="G2" s="164"/>
      <c r="H2" s="164"/>
      <c r="I2" s="164"/>
      <c r="J2" s="163">
        <f>AVERAGE(J5,J30,J73,J106,J146,J176,J217)</f>
        <v>79.617346938775526</v>
      </c>
      <c r="K2" s="162"/>
      <c r="L2" s="163">
        <f>AVERAGE(L5,L30,L73,L106,L146,L176,L217)</f>
        <v>79.319727891156475</v>
      </c>
      <c r="M2" s="162"/>
      <c r="N2" s="163">
        <f>AVERAGE(N5,N30,N73,N106,N146,N176,N217)</f>
        <v>79.319727891156475</v>
      </c>
      <c r="O2" s="162"/>
      <c r="P2" s="163">
        <f>AVERAGE(P5,P30,P73,P106,P146,P176,P217)</f>
        <v>79.022108843537424</v>
      </c>
      <c r="Q2" s="162"/>
      <c r="R2" s="163">
        <f>AVERAGE(R5,R30,R73,R106,R146,R176,R217)</f>
        <v>79.022108843537424</v>
      </c>
      <c r="S2" s="162"/>
      <c r="T2" s="163"/>
      <c r="U2" s="162"/>
      <c r="V2" s="163"/>
      <c r="W2" s="162"/>
      <c r="X2" s="163"/>
      <c r="Y2" s="162"/>
    </row>
    <row r="3" spans="1:25" s="9" customFormat="1" ht="66.75" customHeight="1" x14ac:dyDescent="0.25">
      <c r="A3" s="166"/>
      <c r="B3" s="165" t="s">
        <v>1155</v>
      </c>
      <c r="C3" s="164"/>
      <c r="D3" s="164"/>
      <c r="E3" s="164"/>
      <c r="F3" s="164"/>
      <c r="G3" s="164"/>
      <c r="H3" s="164"/>
      <c r="I3" s="164"/>
      <c r="J3" s="163">
        <f>AVERAGE(J5,J30,J73,J106,J146,J176,J217,J250)</f>
        <v>74.977678571428584</v>
      </c>
      <c r="K3" s="162"/>
      <c r="L3" s="163"/>
      <c r="M3" s="162"/>
      <c r="N3" s="163"/>
      <c r="O3" s="162"/>
      <c r="P3" s="163"/>
      <c r="Q3" s="162"/>
      <c r="R3" s="163"/>
      <c r="S3" s="162"/>
      <c r="T3" s="163"/>
      <c r="U3" s="162"/>
      <c r="V3" s="163"/>
      <c r="W3" s="162"/>
      <c r="X3" s="163"/>
      <c r="Y3" s="162"/>
    </row>
    <row r="4" spans="1:25" s="66" customFormat="1" ht="66.75" customHeight="1" x14ac:dyDescent="0.25">
      <c r="A4" s="166"/>
      <c r="B4" s="165" t="s">
        <v>1154</v>
      </c>
      <c r="C4" s="164"/>
      <c r="D4" s="15"/>
      <c r="E4" s="15"/>
      <c r="F4" s="164"/>
      <c r="G4" s="164"/>
      <c r="H4" s="164"/>
      <c r="I4" s="164"/>
      <c r="J4" s="163">
        <f>AVERAGE(J5,J30,J106,J146,J176,J217)</f>
        <v>82.609126984126974</v>
      </c>
      <c r="K4" s="162"/>
      <c r="L4" s="163">
        <f>AVERAGE(L5,L30,L106,L146,L176,L217)</f>
        <v>82.261904761904759</v>
      </c>
      <c r="M4" s="162"/>
      <c r="N4" s="163">
        <f>AVERAGE(N5,N30,N106,N146,N176,N217)</f>
        <v>82.261904761904759</v>
      </c>
      <c r="O4" s="162"/>
      <c r="P4" s="163">
        <f>AVERAGE(P5,P30,P106,P146,P176,P217)</f>
        <v>81.914682539682545</v>
      </c>
      <c r="Q4" s="162"/>
      <c r="R4" s="163">
        <f>AVERAGE(R5,R30,R106,R146,R176,R217)</f>
        <v>81.914682539682545</v>
      </c>
      <c r="S4" s="162"/>
      <c r="T4" s="163">
        <f>AVERAGE(T5,T30,T106,T146,T176,T217)</f>
        <v>83.025793650793645</v>
      </c>
      <c r="U4" s="162"/>
      <c r="V4" s="163">
        <f>AVERAGE(V5,V30,V106,V146,V176,V217)</f>
        <v>80.734126984126974</v>
      </c>
      <c r="W4" s="162"/>
      <c r="X4" s="163">
        <f>AVERAGE(X5,X30,X106,X146,X176,X217)</f>
        <v>80.734126984126974</v>
      </c>
      <c r="Y4" s="162"/>
    </row>
    <row r="5" spans="1:25" s="55" customFormat="1" ht="104.25" customHeight="1" x14ac:dyDescent="0.25">
      <c r="A5" s="19"/>
      <c r="B5" s="20" t="s">
        <v>1153</v>
      </c>
      <c r="C5" s="19"/>
      <c r="D5" s="19"/>
      <c r="E5" s="19"/>
      <c r="F5" s="58" t="s">
        <v>1152</v>
      </c>
      <c r="G5" s="19"/>
      <c r="H5" s="19"/>
      <c r="I5" s="19"/>
      <c r="J5" s="57">
        <f>AVERAGE(J6,J12,J19,J25)</f>
        <v>90.833333333333329</v>
      </c>
      <c r="K5" s="56"/>
      <c r="L5" s="57">
        <f>AVERAGE(L6,L12,L19,L25)</f>
        <v>88.333333333333329</v>
      </c>
      <c r="M5" s="56"/>
      <c r="N5" s="57">
        <f>AVERAGE(N6,N12,N19,N25)</f>
        <v>88.333333333333329</v>
      </c>
      <c r="O5" s="56"/>
      <c r="P5" s="57">
        <f>AVERAGE(P6,P12,P19,P25)</f>
        <v>88.333333333333329</v>
      </c>
      <c r="Q5" s="56"/>
      <c r="R5" s="57">
        <f>AVERAGE(R6,R12,R19,R25)</f>
        <v>88.333333333333329</v>
      </c>
      <c r="S5" s="56"/>
      <c r="T5" s="57">
        <f>AVERAGE(T6,T12,T19,T25)</f>
        <v>88.333333333333329</v>
      </c>
      <c r="U5" s="56"/>
      <c r="V5" s="57">
        <f>AVERAGE(V6,V12,V19,V25)</f>
        <v>83.75</v>
      </c>
      <c r="W5" s="17"/>
      <c r="X5" s="57">
        <f>AVERAGE(X6,X12,X19,X25)</f>
        <v>83.75</v>
      </c>
      <c r="Y5" s="56"/>
    </row>
    <row r="6" spans="1:25" s="55" customFormat="1" ht="104.25" customHeight="1" x14ac:dyDescent="0.25">
      <c r="A6" s="19"/>
      <c r="B6" s="161"/>
      <c r="C6" s="20" t="s">
        <v>1151</v>
      </c>
      <c r="D6" s="19"/>
      <c r="E6" s="19"/>
      <c r="F6" s="58" t="s">
        <v>1150</v>
      </c>
      <c r="G6" s="19"/>
      <c r="H6" s="19"/>
      <c r="I6" s="19"/>
      <c r="J6" s="57">
        <f>AVERAGE(J7:J11)</f>
        <v>100</v>
      </c>
      <c r="K6" s="56"/>
      <c r="L6" s="56">
        <f>AVERAGE(L7:L11)</f>
        <v>100</v>
      </c>
      <c r="M6" s="56"/>
      <c r="N6" s="56">
        <f>AVERAGE(N7:N11)</f>
        <v>100</v>
      </c>
      <c r="O6" s="56"/>
      <c r="P6" s="56">
        <f>AVERAGE(P7:P11)</f>
        <v>100</v>
      </c>
      <c r="Q6" s="56"/>
      <c r="R6" s="56">
        <f>AVERAGE(R7:R11)</f>
        <v>100</v>
      </c>
      <c r="S6" s="56"/>
      <c r="T6" s="56">
        <f>AVERAGE(T7:T11)</f>
        <v>100</v>
      </c>
      <c r="U6" s="56"/>
      <c r="V6" s="56">
        <f>AVERAGE(V7:V11)</f>
        <v>100</v>
      </c>
      <c r="W6" s="17"/>
      <c r="X6" s="56">
        <f>AVERAGE(X7:X11)</f>
        <v>100</v>
      </c>
      <c r="Y6" s="56"/>
    </row>
    <row r="7" spans="1:25" ht="284.25" customHeight="1" x14ac:dyDescent="0.25">
      <c r="A7" s="4">
        <v>1</v>
      </c>
      <c r="B7" s="160"/>
      <c r="C7" s="4"/>
      <c r="D7" s="8" t="s">
        <v>1149</v>
      </c>
      <c r="E7" s="8"/>
      <c r="F7" s="7" t="s">
        <v>1148</v>
      </c>
      <c r="G7" s="7" t="s">
        <v>1068</v>
      </c>
      <c r="H7" s="7" t="s">
        <v>1067</v>
      </c>
      <c r="I7" s="7" t="s">
        <v>1066</v>
      </c>
      <c r="J7" s="61">
        <v>100</v>
      </c>
      <c r="K7" s="5" t="s">
        <v>1147</v>
      </c>
      <c r="L7" s="61">
        <v>100</v>
      </c>
      <c r="M7" s="29"/>
      <c r="N7" s="61">
        <v>100</v>
      </c>
      <c r="O7" s="29"/>
      <c r="P7" s="61">
        <v>100</v>
      </c>
      <c r="Q7" s="29"/>
      <c r="R7" s="61">
        <v>100</v>
      </c>
      <c r="S7" s="29"/>
      <c r="T7" s="61">
        <v>100</v>
      </c>
      <c r="U7" s="29"/>
      <c r="V7" s="61">
        <v>100</v>
      </c>
      <c r="W7" s="5"/>
      <c r="X7" s="61">
        <v>100</v>
      </c>
      <c r="Y7" s="29"/>
    </row>
    <row r="8" spans="1:25" ht="75" x14ac:dyDescent="0.25">
      <c r="A8" s="4">
        <v>2</v>
      </c>
      <c r="B8" s="160"/>
      <c r="C8" s="4"/>
      <c r="D8" s="8" t="s">
        <v>1146</v>
      </c>
      <c r="E8" s="8"/>
      <c r="F8" s="7" t="s">
        <v>1145</v>
      </c>
      <c r="G8" s="7" t="s">
        <v>1144</v>
      </c>
      <c r="H8" s="7" t="s">
        <v>1133</v>
      </c>
      <c r="I8" s="7" t="s">
        <v>1132</v>
      </c>
      <c r="J8" s="65">
        <v>100</v>
      </c>
      <c r="K8" s="24"/>
      <c r="L8" s="65">
        <v>100</v>
      </c>
      <c r="M8" s="38"/>
      <c r="N8" s="65">
        <v>100</v>
      </c>
      <c r="O8" s="38"/>
      <c r="P8" s="65">
        <v>100</v>
      </c>
      <c r="Q8" s="38"/>
      <c r="R8" s="65">
        <v>100</v>
      </c>
      <c r="S8" s="38"/>
      <c r="T8" s="65">
        <v>100</v>
      </c>
      <c r="U8" s="38"/>
      <c r="V8" s="65">
        <v>100</v>
      </c>
      <c r="W8" s="24"/>
      <c r="X8" s="65">
        <v>100</v>
      </c>
      <c r="Y8" s="38"/>
    </row>
    <row r="9" spans="1:25" ht="180" x14ac:dyDescent="0.25">
      <c r="A9" s="4">
        <v>3</v>
      </c>
      <c r="B9" s="160"/>
      <c r="C9" s="4"/>
      <c r="D9" s="8" t="s">
        <v>1143</v>
      </c>
      <c r="E9" s="8"/>
      <c r="F9" s="7" t="s">
        <v>1142</v>
      </c>
      <c r="G9" s="7" t="s">
        <v>1141</v>
      </c>
      <c r="H9" s="7" t="s">
        <v>1140</v>
      </c>
      <c r="I9" s="7" t="s">
        <v>1139</v>
      </c>
      <c r="J9" s="61">
        <v>100</v>
      </c>
      <c r="K9" s="5"/>
      <c r="L9" s="61">
        <v>100</v>
      </c>
      <c r="M9" s="29"/>
      <c r="N9" s="61">
        <v>100</v>
      </c>
      <c r="O9" s="29"/>
      <c r="P9" s="61">
        <v>100</v>
      </c>
      <c r="Q9" s="29"/>
      <c r="R9" s="61">
        <v>100</v>
      </c>
      <c r="S9" s="29"/>
      <c r="T9" s="61">
        <v>100</v>
      </c>
      <c r="U9" s="29"/>
      <c r="V9" s="61">
        <v>100</v>
      </c>
      <c r="W9" s="5"/>
      <c r="X9" s="61">
        <v>100</v>
      </c>
      <c r="Y9" s="29"/>
    </row>
    <row r="10" spans="1:25" ht="165" x14ac:dyDescent="0.25">
      <c r="A10" s="4">
        <v>4</v>
      </c>
      <c r="B10" s="160"/>
      <c r="C10" s="4"/>
      <c r="D10" s="8" t="s">
        <v>1138</v>
      </c>
      <c r="E10" s="8"/>
      <c r="F10" s="7" t="s">
        <v>1137</v>
      </c>
      <c r="G10" s="7" t="s">
        <v>1068</v>
      </c>
      <c r="H10" s="7" t="s">
        <v>1067</v>
      </c>
      <c r="I10" s="7" t="s">
        <v>1066</v>
      </c>
      <c r="J10" s="29">
        <v>100</v>
      </c>
      <c r="K10" s="5"/>
      <c r="L10" s="29">
        <v>100</v>
      </c>
      <c r="M10" s="29"/>
      <c r="N10" s="29">
        <v>100</v>
      </c>
      <c r="O10" s="29"/>
      <c r="P10" s="29">
        <v>100</v>
      </c>
      <c r="Q10" s="29"/>
      <c r="R10" s="29">
        <v>100</v>
      </c>
      <c r="S10" s="29"/>
      <c r="T10" s="29">
        <v>100</v>
      </c>
      <c r="U10" s="29"/>
      <c r="V10" s="29">
        <v>100</v>
      </c>
      <c r="W10" s="5"/>
      <c r="X10" s="29">
        <v>100</v>
      </c>
      <c r="Y10" s="5"/>
    </row>
    <row r="11" spans="1:25" ht="75" x14ac:dyDescent="0.25">
      <c r="A11" s="4">
        <v>5</v>
      </c>
      <c r="B11" s="160"/>
      <c r="C11" s="4"/>
      <c r="D11" s="8" t="s">
        <v>1136</v>
      </c>
      <c r="E11" s="8"/>
      <c r="F11" s="7" t="s">
        <v>1135</v>
      </c>
      <c r="G11" s="7" t="s">
        <v>1134</v>
      </c>
      <c r="H11" s="7" t="s">
        <v>1133</v>
      </c>
      <c r="I11" s="7" t="s">
        <v>1132</v>
      </c>
      <c r="J11" s="61">
        <v>100</v>
      </c>
      <c r="K11" s="5"/>
      <c r="L11" s="61">
        <v>100</v>
      </c>
      <c r="M11" s="29"/>
      <c r="N11" s="61">
        <v>100</v>
      </c>
      <c r="O11" s="29"/>
      <c r="P11" s="61">
        <v>100</v>
      </c>
      <c r="Q11" s="29"/>
      <c r="R11" s="61">
        <v>100</v>
      </c>
      <c r="S11" s="29"/>
      <c r="T11" s="61">
        <v>100</v>
      </c>
      <c r="U11" s="29"/>
      <c r="V11" s="61">
        <v>100</v>
      </c>
      <c r="W11" s="5"/>
      <c r="X11" s="61">
        <v>100</v>
      </c>
      <c r="Y11" s="29"/>
    </row>
    <row r="12" spans="1:25" s="55" customFormat="1" ht="45" x14ac:dyDescent="0.25">
      <c r="A12" s="19"/>
      <c r="B12" s="159"/>
      <c r="C12" s="20" t="s">
        <v>1131</v>
      </c>
      <c r="D12" s="20"/>
      <c r="E12" s="20"/>
      <c r="F12" s="58" t="s">
        <v>1130</v>
      </c>
      <c r="G12" s="58"/>
      <c r="H12" s="58"/>
      <c r="I12" s="58"/>
      <c r="J12" s="57">
        <f>AVERAGE(J13:J18)</f>
        <v>83.333333333333329</v>
      </c>
      <c r="K12" s="56"/>
      <c r="L12" s="57">
        <f>AVERAGE(L13:L18)</f>
        <v>83.333333333333329</v>
      </c>
      <c r="M12" s="56"/>
      <c r="N12" s="57">
        <f>AVERAGE(N13:N18)</f>
        <v>83.333333333333329</v>
      </c>
      <c r="O12" s="56"/>
      <c r="P12" s="57">
        <f>AVERAGE(P13:P18)</f>
        <v>83.333333333333329</v>
      </c>
      <c r="Q12" s="56"/>
      <c r="R12" s="57">
        <f>AVERAGE(R13:R18)</f>
        <v>83.333333333333329</v>
      </c>
      <c r="S12" s="56"/>
      <c r="T12" s="57">
        <f>AVERAGE(T13:T18)</f>
        <v>83.333333333333329</v>
      </c>
      <c r="U12" s="56"/>
      <c r="V12" s="57">
        <f>AVERAGE(V13:V18)</f>
        <v>75</v>
      </c>
      <c r="W12" s="17"/>
      <c r="X12" s="57">
        <f>AVERAGE(X13:X18)</f>
        <v>75</v>
      </c>
      <c r="Y12" s="56"/>
    </row>
    <row r="13" spans="1:25" ht="120" x14ac:dyDescent="0.25">
      <c r="A13" s="4">
        <v>6</v>
      </c>
      <c r="B13" s="4"/>
      <c r="C13" s="4"/>
      <c r="D13" s="8" t="s">
        <v>1129</v>
      </c>
      <c r="E13" s="8"/>
      <c r="F13" s="7" t="s">
        <v>1128</v>
      </c>
      <c r="G13" s="7" t="s">
        <v>1068</v>
      </c>
      <c r="H13" s="7" t="s">
        <v>1067</v>
      </c>
      <c r="I13" s="7" t="s">
        <v>1066</v>
      </c>
      <c r="J13" s="72">
        <v>100</v>
      </c>
      <c r="K13" s="5" t="s">
        <v>1127</v>
      </c>
      <c r="L13" s="65">
        <v>100</v>
      </c>
      <c r="M13" s="38"/>
      <c r="N13" s="65">
        <v>100</v>
      </c>
      <c r="O13" s="38"/>
      <c r="P13" s="65">
        <v>100</v>
      </c>
      <c r="Q13" s="38"/>
      <c r="R13" s="65">
        <v>100</v>
      </c>
      <c r="S13" s="34"/>
      <c r="T13" s="65">
        <v>100</v>
      </c>
      <c r="U13" s="34"/>
      <c r="V13" s="65">
        <v>100</v>
      </c>
      <c r="W13" s="52"/>
      <c r="X13" s="65">
        <v>100</v>
      </c>
      <c r="Y13" s="34"/>
    </row>
    <row r="14" spans="1:25" ht="240" x14ac:dyDescent="0.25">
      <c r="A14" s="4">
        <v>7</v>
      </c>
      <c r="B14" s="4"/>
      <c r="C14" s="4"/>
      <c r="D14" s="8" t="s">
        <v>1126</v>
      </c>
      <c r="E14" s="8"/>
      <c r="F14" s="7" t="s">
        <v>1125</v>
      </c>
      <c r="G14" s="7" t="s">
        <v>1068</v>
      </c>
      <c r="H14" s="7" t="s">
        <v>1067</v>
      </c>
      <c r="I14" s="7" t="s">
        <v>1066</v>
      </c>
      <c r="J14" s="65">
        <v>100</v>
      </c>
      <c r="K14" s="52" t="s">
        <v>1124</v>
      </c>
      <c r="L14" s="65">
        <v>100</v>
      </c>
      <c r="M14" s="24"/>
      <c r="N14" s="65">
        <v>100</v>
      </c>
      <c r="O14" s="38"/>
      <c r="P14" s="65">
        <v>100</v>
      </c>
      <c r="Q14" s="38"/>
      <c r="R14" s="65">
        <v>100</v>
      </c>
      <c r="S14" s="38"/>
      <c r="T14" s="65">
        <v>100</v>
      </c>
      <c r="U14" s="38"/>
      <c r="V14" s="65">
        <v>100</v>
      </c>
      <c r="W14" s="24"/>
      <c r="X14" s="65">
        <v>100</v>
      </c>
      <c r="Y14" s="24"/>
    </row>
    <row r="15" spans="1:25" ht="120" x14ac:dyDescent="0.25">
      <c r="A15" s="4">
        <v>8</v>
      </c>
      <c r="B15" s="4"/>
      <c r="C15" s="4"/>
      <c r="D15" s="8" t="s">
        <v>1123</v>
      </c>
      <c r="E15" s="8"/>
      <c r="F15" s="7" t="s">
        <v>1122</v>
      </c>
      <c r="G15" s="7" t="s">
        <v>1068</v>
      </c>
      <c r="H15" s="7" t="s">
        <v>1067</v>
      </c>
      <c r="I15" s="7" t="s">
        <v>1066</v>
      </c>
      <c r="J15" s="65">
        <v>100</v>
      </c>
      <c r="K15" s="52" t="s">
        <v>1121</v>
      </c>
      <c r="L15" s="65">
        <v>100</v>
      </c>
      <c r="M15" s="38"/>
      <c r="N15" s="65">
        <v>100</v>
      </c>
      <c r="O15" s="38"/>
      <c r="P15" s="65">
        <v>100</v>
      </c>
      <c r="Q15" s="38"/>
      <c r="R15" s="65">
        <v>100</v>
      </c>
      <c r="S15" s="52"/>
      <c r="T15" s="65">
        <v>100</v>
      </c>
      <c r="U15" s="38"/>
      <c r="V15" s="65">
        <v>100</v>
      </c>
      <c r="W15" s="24"/>
      <c r="X15" s="65">
        <v>100</v>
      </c>
      <c r="Y15" s="52" t="s">
        <v>1121</v>
      </c>
    </row>
    <row r="16" spans="1:25" ht="409.5" x14ac:dyDescent="0.25">
      <c r="A16" s="4">
        <v>9</v>
      </c>
      <c r="B16" s="4"/>
      <c r="C16" s="4"/>
      <c r="D16" s="8" t="s">
        <v>1120</v>
      </c>
      <c r="E16" s="8"/>
      <c r="F16" s="7" t="s">
        <v>1119</v>
      </c>
      <c r="G16" s="7" t="s">
        <v>1114</v>
      </c>
      <c r="H16" s="7" t="s">
        <v>1109</v>
      </c>
      <c r="I16" s="7" t="s">
        <v>1113</v>
      </c>
      <c r="J16" s="65">
        <v>100</v>
      </c>
      <c r="K16" s="158" t="s">
        <v>1118</v>
      </c>
      <c r="L16" s="65">
        <v>100</v>
      </c>
      <c r="M16" s="38"/>
      <c r="N16" s="65">
        <v>100</v>
      </c>
      <c r="O16" s="38"/>
      <c r="P16" s="65">
        <v>100</v>
      </c>
      <c r="Q16" s="38"/>
      <c r="R16" s="65">
        <v>100</v>
      </c>
      <c r="S16" s="32"/>
      <c r="T16" s="65">
        <v>100</v>
      </c>
      <c r="U16" s="24" t="s">
        <v>1117</v>
      </c>
      <c r="V16" s="65">
        <v>50</v>
      </c>
      <c r="W16" s="24"/>
      <c r="X16" s="65">
        <v>50</v>
      </c>
      <c r="Y16" s="38"/>
    </row>
    <row r="17" spans="1:25" ht="135" x14ac:dyDescent="0.25">
      <c r="A17" s="4">
        <v>10</v>
      </c>
      <c r="B17" s="4"/>
      <c r="C17" s="4"/>
      <c r="D17" s="8" t="s">
        <v>1116</v>
      </c>
      <c r="E17" s="8"/>
      <c r="F17" s="7" t="s">
        <v>1115</v>
      </c>
      <c r="G17" s="7" t="s">
        <v>1114</v>
      </c>
      <c r="H17" s="7" t="s">
        <v>1109</v>
      </c>
      <c r="I17" s="7" t="s">
        <v>1113</v>
      </c>
      <c r="J17" s="65">
        <v>50</v>
      </c>
      <c r="K17" s="24"/>
      <c r="L17" s="65">
        <v>50</v>
      </c>
      <c r="M17" s="38"/>
      <c r="N17" s="65">
        <v>50</v>
      </c>
      <c r="O17" s="38"/>
      <c r="P17" s="65">
        <v>50</v>
      </c>
      <c r="Q17" s="38"/>
      <c r="R17" s="65">
        <v>50</v>
      </c>
      <c r="S17" s="38"/>
      <c r="T17" s="65">
        <v>50</v>
      </c>
      <c r="U17" s="38"/>
      <c r="V17" s="65">
        <v>50</v>
      </c>
      <c r="W17" s="24"/>
      <c r="X17" s="65">
        <v>50</v>
      </c>
      <c r="Y17" s="38"/>
    </row>
    <row r="18" spans="1:25" ht="75" x14ac:dyDescent="0.25">
      <c r="A18" s="4">
        <v>11</v>
      </c>
      <c r="B18" s="4"/>
      <c r="C18" s="4"/>
      <c r="D18" s="8" t="s">
        <v>1112</v>
      </c>
      <c r="E18" s="8"/>
      <c r="F18" s="7" t="s">
        <v>1111</v>
      </c>
      <c r="G18" s="7" t="s">
        <v>1110</v>
      </c>
      <c r="H18" s="7" t="s">
        <v>1109</v>
      </c>
      <c r="I18" s="7" t="s">
        <v>1108</v>
      </c>
      <c r="J18" s="65">
        <v>50</v>
      </c>
      <c r="K18" s="24" t="s">
        <v>1107</v>
      </c>
      <c r="L18" s="65">
        <v>50</v>
      </c>
      <c r="M18" s="38"/>
      <c r="N18" s="65">
        <v>50</v>
      </c>
      <c r="O18" s="38"/>
      <c r="P18" s="65">
        <v>50</v>
      </c>
      <c r="Q18" s="38"/>
      <c r="R18" s="65">
        <v>50</v>
      </c>
      <c r="S18" s="38"/>
      <c r="T18" s="65">
        <v>50</v>
      </c>
      <c r="U18" s="38"/>
      <c r="V18" s="65">
        <v>50</v>
      </c>
      <c r="W18" s="24"/>
      <c r="X18" s="65">
        <v>50</v>
      </c>
      <c r="Y18" s="38"/>
    </row>
    <row r="19" spans="1:25" s="55" customFormat="1" ht="87" customHeight="1" x14ac:dyDescent="0.25">
      <c r="A19" s="19"/>
      <c r="B19" s="19"/>
      <c r="C19" s="20" t="s">
        <v>1106</v>
      </c>
      <c r="D19" s="20"/>
      <c r="E19" s="20"/>
      <c r="F19" s="58" t="s">
        <v>1105</v>
      </c>
      <c r="G19" s="58"/>
      <c r="H19" s="58"/>
      <c r="I19" s="58"/>
      <c r="J19" s="57">
        <f>AVERAGE(J20:J24)</f>
        <v>80</v>
      </c>
      <c r="K19" s="56"/>
      <c r="L19" s="57">
        <f>AVERAGE(L20:L24)</f>
        <v>70</v>
      </c>
      <c r="M19" s="56"/>
      <c r="N19" s="57">
        <f>AVERAGE(N20:N24)</f>
        <v>70</v>
      </c>
      <c r="O19" s="56"/>
      <c r="P19" s="57">
        <f>AVERAGE(P20:P24)</f>
        <v>70</v>
      </c>
      <c r="Q19" s="56"/>
      <c r="R19" s="57">
        <f>AVERAGE(R20:R24)</f>
        <v>70</v>
      </c>
      <c r="S19" s="56"/>
      <c r="T19" s="57">
        <f>AVERAGE(T20:T24)</f>
        <v>70</v>
      </c>
      <c r="U19" s="56"/>
      <c r="V19" s="57">
        <f>AVERAGE(V20:V24)</f>
        <v>60</v>
      </c>
      <c r="W19" s="17"/>
      <c r="X19" s="57">
        <f>AVERAGE(X20:X24)</f>
        <v>60</v>
      </c>
      <c r="Y19" s="56"/>
    </row>
    <row r="20" spans="1:25" ht="195" x14ac:dyDescent="0.25">
      <c r="A20" s="4">
        <v>12</v>
      </c>
      <c r="B20" s="4"/>
      <c r="D20" s="8" t="s">
        <v>1104</v>
      </c>
      <c r="E20" s="8"/>
      <c r="F20" s="7" t="s">
        <v>1103</v>
      </c>
      <c r="G20" s="7" t="s">
        <v>228</v>
      </c>
      <c r="H20" s="7" t="s">
        <v>1102</v>
      </c>
      <c r="I20" s="7" t="s">
        <v>61</v>
      </c>
      <c r="J20" s="25">
        <v>100</v>
      </c>
      <c r="K20" s="157" t="s">
        <v>1101</v>
      </c>
      <c r="L20" s="25">
        <v>100</v>
      </c>
      <c r="M20" s="24"/>
      <c r="N20" s="25">
        <v>100</v>
      </c>
      <c r="O20" s="24"/>
      <c r="P20" s="25">
        <v>100</v>
      </c>
      <c r="Q20" s="24"/>
      <c r="R20" s="25">
        <v>100</v>
      </c>
      <c r="S20" s="32"/>
      <c r="T20" s="25">
        <v>100</v>
      </c>
      <c r="U20" s="157" t="s">
        <v>1101</v>
      </c>
      <c r="V20" s="25">
        <v>50</v>
      </c>
      <c r="W20" s="24"/>
      <c r="X20" s="25">
        <v>50</v>
      </c>
      <c r="Y20" s="24"/>
    </row>
    <row r="21" spans="1:25" ht="210" x14ac:dyDescent="0.25">
      <c r="A21" s="4">
        <v>13</v>
      </c>
      <c r="B21" s="4"/>
      <c r="C21" s="4"/>
      <c r="D21" s="8" t="s">
        <v>1100</v>
      </c>
      <c r="E21" s="8"/>
      <c r="F21" s="7" t="s">
        <v>1099</v>
      </c>
      <c r="G21" s="7" t="s">
        <v>1098</v>
      </c>
      <c r="H21" s="7" t="s">
        <v>1097</v>
      </c>
      <c r="I21" s="7" t="s">
        <v>1090</v>
      </c>
      <c r="J21" s="65">
        <v>50</v>
      </c>
      <c r="K21" s="157" t="s">
        <v>1096</v>
      </c>
      <c r="L21" s="65">
        <v>50</v>
      </c>
      <c r="M21" s="38"/>
      <c r="N21" s="65">
        <v>50</v>
      </c>
      <c r="O21" s="38"/>
      <c r="P21" s="65">
        <v>50</v>
      </c>
      <c r="Q21" s="65"/>
      <c r="R21" s="65">
        <v>50</v>
      </c>
      <c r="S21" s="32"/>
      <c r="T21" s="65">
        <v>50</v>
      </c>
      <c r="U21" s="24"/>
      <c r="V21" s="65">
        <v>50</v>
      </c>
      <c r="W21" s="24"/>
      <c r="X21" s="65">
        <v>50</v>
      </c>
      <c r="Y21" s="24" t="s">
        <v>1095</v>
      </c>
    </row>
    <row r="22" spans="1:25" ht="345" x14ac:dyDescent="0.25">
      <c r="A22" s="4">
        <v>14</v>
      </c>
      <c r="B22" s="4"/>
      <c r="C22" s="4"/>
      <c r="D22" s="8" t="s">
        <v>1094</v>
      </c>
      <c r="E22" s="8"/>
      <c r="F22" s="7" t="s">
        <v>1093</v>
      </c>
      <c r="G22" s="7" t="s">
        <v>1092</v>
      </c>
      <c r="H22" s="7" t="s">
        <v>1091</v>
      </c>
      <c r="I22" s="7" t="s">
        <v>1090</v>
      </c>
      <c r="J22" s="65">
        <v>100</v>
      </c>
      <c r="K22" s="5" t="s">
        <v>1089</v>
      </c>
      <c r="L22" s="65">
        <v>100</v>
      </c>
      <c r="M22" s="38"/>
      <c r="N22" s="65">
        <v>100</v>
      </c>
      <c r="O22" s="38"/>
      <c r="P22" s="65">
        <v>100</v>
      </c>
      <c r="Q22" s="38"/>
      <c r="R22" s="65">
        <v>100</v>
      </c>
      <c r="T22" s="65">
        <v>100</v>
      </c>
      <c r="U22" s="156"/>
      <c r="V22" s="65">
        <v>100</v>
      </c>
      <c r="W22" s="24"/>
      <c r="X22" s="65">
        <v>100</v>
      </c>
      <c r="Y22" s="156" t="s">
        <v>1088</v>
      </c>
    </row>
    <row r="23" spans="1:25" ht="135" x14ac:dyDescent="0.25">
      <c r="A23" s="4">
        <v>15</v>
      </c>
      <c r="B23" s="4"/>
      <c r="C23" s="4"/>
      <c r="D23" s="8" t="s">
        <v>1087</v>
      </c>
      <c r="E23" s="8"/>
      <c r="F23" s="7" t="s">
        <v>1086</v>
      </c>
      <c r="G23" s="7" t="s">
        <v>1085</v>
      </c>
      <c r="H23" s="7" t="s">
        <v>1084</v>
      </c>
      <c r="I23" s="7" t="s">
        <v>1083</v>
      </c>
      <c r="J23" s="65">
        <v>50</v>
      </c>
      <c r="K23" s="24" t="s">
        <v>1082</v>
      </c>
      <c r="L23" s="65">
        <v>0</v>
      </c>
      <c r="M23" s="38"/>
      <c r="N23" s="65">
        <v>0</v>
      </c>
      <c r="O23" s="38"/>
      <c r="P23" s="65">
        <v>0</v>
      </c>
      <c r="Q23" s="38"/>
      <c r="R23" s="65">
        <v>0</v>
      </c>
      <c r="S23" s="38"/>
      <c r="T23" s="65">
        <v>0</v>
      </c>
      <c r="U23" s="38"/>
      <c r="V23" s="65">
        <v>0</v>
      </c>
      <c r="W23" s="24"/>
      <c r="X23" s="65">
        <v>0</v>
      </c>
      <c r="Y23" s="38"/>
    </row>
    <row r="24" spans="1:25" ht="135" x14ac:dyDescent="0.25">
      <c r="A24" s="4">
        <v>16</v>
      </c>
      <c r="B24" s="4"/>
      <c r="C24" s="4"/>
      <c r="D24" s="8" t="s">
        <v>1081</v>
      </c>
      <c r="E24" s="8"/>
      <c r="F24" s="7" t="s">
        <v>1080</v>
      </c>
      <c r="G24" s="7" t="s">
        <v>655</v>
      </c>
      <c r="H24" s="7" t="s">
        <v>654</v>
      </c>
      <c r="I24" s="7" t="s">
        <v>653</v>
      </c>
      <c r="J24" s="65">
        <v>100</v>
      </c>
      <c r="K24" s="52" t="s">
        <v>1079</v>
      </c>
      <c r="L24" s="65">
        <v>100</v>
      </c>
      <c r="M24" s="38"/>
      <c r="N24" s="65">
        <v>100</v>
      </c>
      <c r="O24" s="38"/>
      <c r="P24" s="65">
        <v>100</v>
      </c>
      <c r="Q24" s="38"/>
      <c r="R24" s="65">
        <v>100</v>
      </c>
      <c r="S24" s="32"/>
      <c r="T24" s="65">
        <v>100</v>
      </c>
      <c r="U24" s="38"/>
      <c r="V24" s="65">
        <v>100</v>
      </c>
      <c r="W24" s="24"/>
      <c r="X24" s="65">
        <v>100</v>
      </c>
      <c r="Y24" s="38"/>
    </row>
    <row r="25" spans="1:25" s="55" customFormat="1" ht="60" x14ac:dyDescent="0.25">
      <c r="A25" s="19"/>
      <c r="B25" s="19"/>
      <c r="C25" s="20" t="s">
        <v>1078</v>
      </c>
      <c r="D25" s="20"/>
      <c r="E25" s="20"/>
      <c r="F25" s="58" t="s">
        <v>1077</v>
      </c>
      <c r="G25" s="58"/>
      <c r="H25" s="58"/>
      <c r="I25" s="58"/>
      <c r="J25" s="57">
        <f>AVERAGE(J26:J29)</f>
        <v>100</v>
      </c>
      <c r="K25" s="56"/>
      <c r="L25" s="57">
        <f>AVERAGE(L26:L29)</f>
        <v>100</v>
      </c>
      <c r="M25" s="56"/>
      <c r="N25" s="57">
        <f>AVERAGE(N26:N29)</f>
        <v>100</v>
      </c>
      <c r="O25" s="56"/>
      <c r="P25" s="57">
        <f>AVERAGE(P26:P29)</f>
        <v>100</v>
      </c>
      <c r="Q25" s="56"/>
      <c r="R25" s="57">
        <f>AVERAGE(R26:R29)</f>
        <v>100</v>
      </c>
      <c r="S25" s="56"/>
      <c r="T25" s="57">
        <f>AVERAGE(T26:T29)</f>
        <v>100</v>
      </c>
      <c r="U25" s="56"/>
      <c r="V25" s="57">
        <f>AVERAGE(V26:V29)</f>
        <v>100</v>
      </c>
      <c r="W25" s="17"/>
      <c r="X25" s="57">
        <f>AVERAGE(X26:X29)</f>
        <v>100</v>
      </c>
      <c r="Y25" s="56"/>
    </row>
    <row r="26" spans="1:25" ht="45" x14ac:dyDescent="0.25">
      <c r="A26" s="4">
        <v>17</v>
      </c>
      <c r="B26" s="4"/>
      <c r="C26" s="4"/>
      <c r="D26" s="8" t="s">
        <v>1076</v>
      </c>
      <c r="E26" s="8"/>
      <c r="F26" s="7" t="s">
        <v>1075</v>
      </c>
      <c r="G26" s="7" t="s">
        <v>508</v>
      </c>
      <c r="H26" s="7" t="s">
        <v>1074</v>
      </c>
      <c r="I26" s="7" t="s">
        <v>1073</v>
      </c>
      <c r="J26" s="65">
        <v>100</v>
      </c>
      <c r="K26" s="24"/>
      <c r="L26" s="65">
        <v>100</v>
      </c>
      <c r="M26" s="38"/>
      <c r="N26" s="65">
        <v>100</v>
      </c>
      <c r="O26" s="38"/>
      <c r="P26" s="65">
        <v>100</v>
      </c>
      <c r="Q26" s="38"/>
      <c r="R26" s="65">
        <v>100</v>
      </c>
      <c r="S26" s="38"/>
      <c r="T26" s="65">
        <v>100</v>
      </c>
      <c r="U26" s="38"/>
      <c r="V26" s="65">
        <v>100</v>
      </c>
      <c r="W26" s="24"/>
      <c r="X26" s="65">
        <v>100</v>
      </c>
      <c r="Y26" s="38"/>
    </row>
    <row r="27" spans="1:25" ht="180" x14ac:dyDescent="0.25">
      <c r="A27" s="4">
        <v>18</v>
      </c>
      <c r="B27" s="4"/>
      <c r="C27" s="4"/>
      <c r="D27" s="8" t="s">
        <v>1072</v>
      </c>
      <c r="E27" s="8"/>
      <c r="F27" s="7" t="s">
        <v>1071</v>
      </c>
      <c r="G27" s="7" t="s">
        <v>1068</v>
      </c>
      <c r="H27" s="7" t="s">
        <v>1067</v>
      </c>
      <c r="I27" s="7" t="s">
        <v>1066</v>
      </c>
      <c r="J27" s="65">
        <v>100</v>
      </c>
      <c r="K27" s="155" t="s">
        <v>1070</v>
      </c>
      <c r="L27" s="65">
        <v>100</v>
      </c>
      <c r="M27" s="38"/>
      <c r="N27" s="65">
        <v>100</v>
      </c>
      <c r="O27" s="38"/>
      <c r="P27" s="65">
        <v>100</v>
      </c>
      <c r="Q27" s="38"/>
      <c r="R27" s="65">
        <v>100</v>
      </c>
      <c r="S27" s="38"/>
      <c r="T27" s="65">
        <v>100</v>
      </c>
      <c r="U27" s="38"/>
      <c r="V27" s="65">
        <v>100</v>
      </c>
      <c r="W27" s="24"/>
      <c r="X27" s="65">
        <v>100</v>
      </c>
      <c r="Y27" s="32"/>
    </row>
    <row r="28" spans="1:25" ht="150" x14ac:dyDescent="0.25">
      <c r="A28" s="4">
        <v>19</v>
      </c>
      <c r="B28" s="4"/>
      <c r="C28" s="4"/>
      <c r="D28" s="8" t="s">
        <v>510</v>
      </c>
      <c r="E28" s="8"/>
      <c r="F28" s="7" t="s">
        <v>1069</v>
      </c>
      <c r="G28" s="7" t="s">
        <v>1068</v>
      </c>
      <c r="H28" s="7" t="s">
        <v>1067</v>
      </c>
      <c r="I28" s="7" t="s">
        <v>1066</v>
      </c>
      <c r="J28" s="65">
        <v>100</v>
      </c>
      <c r="K28" s="52" t="s">
        <v>1065</v>
      </c>
      <c r="L28" s="65">
        <v>100</v>
      </c>
      <c r="M28" s="38"/>
      <c r="N28" s="65">
        <v>100</v>
      </c>
      <c r="O28" s="38"/>
      <c r="P28" s="65">
        <v>100</v>
      </c>
      <c r="Q28" s="38"/>
      <c r="R28" s="65">
        <v>100</v>
      </c>
      <c r="S28" s="38"/>
      <c r="T28" s="65">
        <v>100</v>
      </c>
      <c r="U28" s="38"/>
      <c r="V28" s="65">
        <v>100</v>
      </c>
      <c r="W28" s="24"/>
      <c r="X28" s="65">
        <v>100</v>
      </c>
      <c r="Y28" s="32"/>
    </row>
    <row r="29" spans="1:25" ht="105" x14ac:dyDescent="0.25">
      <c r="A29" s="4">
        <v>20</v>
      </c>
      <c r="B29" s="4"/>
      <c r="C29" s="4"/>
      <c r="D29" s="8" t="s">
        <v>1064</v>
      </c>
      <c r="E29" s="8"/>
      <c r="F29" s="7" t="s">
        <v>1063</v>
      </c>
      <c r="G29" s="7" t="s">
        <v>1062</v>
      </c>
      <c r="H29" s="7" t="s">
        <v>1061</v>
      </c>
      <c r="I29" s="7" t="s">
        <v>1060</v>
      </c>
      <c r="J29" s="65">
        <v>100</v>
      </c>
      <c r="K29" s="24"/>
      <c r="L29" s="65">
        <v>100</v>
      </c>
      <c r="M29" s="38"/>
      <c r="N29" s="65">
        <v>100</v>
      </c>
      <c r="O29" s="38"/>
      <c r="P29" s="65">
        <v>100</v>
      </c>
      <c r="Q29" s="38"/>
      <c r="R29" s="65">
        <v>100</v>
      </c>
      <c r="S29" s="38"/>
      <c r="T29" s="65">
        <v>100</v>
      </c>
      <c r="U29" s="38"/>
      <c r="V29" s="65">
        <v>100</v>
      </c>
      <c r="W29" s="24"/>
      <c r="X29" s="65">
        <v>100</v>
      </c>
      <c r="Y29" s="38"/>
    </row>
    <row r="30" spans="1:25" s="55" customFormat="1" ht="108.75" customHeight="1" x14ac:dyDescent="0.25">
      <c r="A30" s="19"/>
      <c r="B30" s="20" t="s">
        <v>1059</v>
      </c>
      <c r="C30" s="19"/>
      <c r="D30" s="19"/>
      <c r="E30" s="19"/>
      <c r="F30" s="19" t="s">
        <v>1058</v>
      </c>
      <c r="G30" s="19"/>
      <c r="H30" s="19"/>
      <c r="I30" s="19"/>
      <c r="J30" s="57">
        <f>AVERAGE(J31,J41,J60,J66)</f>
        <v>88.214285714285722</v>
      </c>
      <c r="K30" s="56"/>
      <c r="L30" s="57">
        <f>AVERAGE(L31,L41,L60,L66)</f>
        <v>88.214285714285722</v>
      </c>
      <c r="M30" s="56"/>
      <c r="N30" s="57">
        <f>AVERAGE(N31,N41,N60,N66)</f>
        <v>88.214285714285722</v>
      </c>
      <c r="O30" s="56"/>
      <c r="P30" s="57">
        <f>AVERAGE(P31,P41,P60,P66)</f>
        <v>86.13095238095238</v>
      </c>
      <c r="Q30" s="56"/>
      <c r="R30" s="57">
        <f>AVERAGE(R31,R41,R60,R66)</f>
        <v>86.13095238095238</v>
      </c>
      <c r="S30" s="56"/>
      <c r="T30" s="57">
        <f>AVERAGE(T31,T41,T60,T66)</f>
        <v>88.630952380952394</v>
      </c>
      <c r="U30" s="56"/>
      <c r="V30" s="57">
        <f>AVERAGE(V31,V41,V60,V66)</f>
        <v>83.63095238095238</v>
      </c>
      <c r="W30" s="17"/>
      <c r="X30" s="57">
        <f>AVERAGE(X31,X41,X60,X66)</f>
        <v>83.63095238095238</v>
      </c>
      <c r="Y30" s="56"/>
    </row>
    <row r="31" spans="1:25" s="55" customFormat="1" ht="97.5" customHeight="1" x14ac:dyDescent="0.25">
      <c r="A31" s="19"/>
      <c r="B31" s="19"/>
      <c r="C31" s="20" t="s">
        <v>1057</v>
      </c>
      <c r="D31" s="19"/>
      <c r="E31" s="19"/>
      <c r="F31" s="19" t="s">
        <v>1056</v>
      </c>
      <c r="G31" s="19"/>
      <c r="H31" s="19"/>
      <c r="I31" s="19"/>
      <c r="J31" s="57">
        <f>AVERAGE(J32:J35,J38:J40)</f>
        <v>92.857142857142861</v>
      </c>
      <c r="K31" s="56"/>
      <c r="L31" s="57">
        <f>AVERAGE(L32:L35,L38:L40)</f>
        <v>92.857142857142861</v>
      </c>
      <c r="M31" s="56"/>
      <c r="N31" s="57">
        <f>AVERAGE(N32:N35,N38:N40)</f>
        <v>92.857142857142861</v>
      </c>
      <c r="O31" s="56"/>
      <c r="P31" s="57">
        <f>AVERAGE(P32:P35,P38:P40)</f>
        <v>92.857142857142861</v>
      </c>
      <c r="Q31" s="56"/>
      <c r="R31" s="57">
        <f>AVERAGE(R32:R35,R38:R40)</f>
        <v>92.857142857142861</v>
      </c>
      <c r="S31" s="56"/>
      <c r="T31" s="57">
        <f>AVERAGE(T32:T35,T38:T40)</f>
        <v>92.857142857142861</v>
      </c>
      <c r="U31" s="56"/>
      <c r="V31" s="57">
        <f>AVERAGE(V32:V35,V38:V40)</f>
        <v>92.857142857142861</v>
      </c>
      <c r="W31" s="17"/>
      <c r="X31" s="57">
        <f>AVERAGE(X32:X35,X38:X40)</f>
        <v>92.857142857142861</v>
      </c>
      <c r="Y31" s="56"/>
    </row>
    <row r="32" spans="1:25" ht="117.75" customHeight="1" x14ac:dyDescent="0.25">
      <c r="A32" s="4">
        <v>21</v>
      </c>
      <c r="B32" s="4"/>
      <c r="C32" s="4"/>
      <c r="D32" s="8" t="s">
        <v>501</v>
      </c>
      <c r="E32" s="8"/>
      <c r="F32" s="7" t="s">
        <v>1055</v>
      </c>
      <c r="G32" s="7" t="s">
        <v>1054</v>
      </c>
      <c r="H32" s="7" t="s">
        <v>1053</v>
      </c>
      <c r="I32" s="7" t="s">
        <v>1052</v>
      </c>
      <c r="J32" s="65">
        <v>50</v>
      </c>
      <c r="K32" s="154" t="s">
        <v>1051</v>
      </c>
      <c r="L32" s="65">
        <v>50</v>
      </c>
      <c r="M32" s="38"/>
      <c r="N32" s="65">
        <v>50</v>
      </c>
      <c r="O32" s="38"/>
      <c r="P32" s="65">
        <v>50</v>
      </c>
      <c r="Q32" s="5"/>
      <c r="R32" s="65">
        <v>50</v>
      </c>
      <c r="S32" s="38"/>
      <c r="T32" s="65">
        <v>50</v>
      </c>
      <c r="U32" s="38"/>
      <c r="V32" s="65">
        <v>50</v>
      </c>
      <c r="W32" s="5"/>
      <c r="X32" s="65">
        <v>50</v>
      </c>
      <c r="Y32" s="32"/>
    </row>
    <row r="33" spans="1:25" ht="45" x14ac:dyDescent="0.25">
      <c r="A33" s="4">
        <v>22</v>
      </c>
      <c r="B33" s="4"/>
      <c r="C33" s="4"/>
      <c r="D33" s="8" t="s">
        <v>1050</v>
      </c>
      <c r="E33" s="8"/>
      <c r="F33" s="7" t="s">
        <v>1049</v>
      </c>
      <c r="G33" s="7" t="s">
        <v>1048</v>
      </c>
      <c r="H33" s="7" t="s">
        <v>1047</v>
      </c>
      <c r="I33" s="7" t="s">
        <v>1046</v>
      </c>
      <c r="J33" s="25">
        <v>100</v>
      </c>
      <c r="K33" s="5"/>
      <c r="L33" s="25">
        <v>100</v>
      </c>
      <c r="M33" s="38"/>
      <c r="N33" s="25">
        <v>100</v>
      </c>
      <c r="O33" s="38"/>
      <c r="P33" s="25">
        <v>100</v>
      </c>
      <c r="Q33" s="38"/>
      <c r="R33" s="25">
        <v>100</v>
      </c>
      <c r="S33" s="38"/>
      <c r="T33" s="25">
        <v>100</v>
      </c>
      <c r="U33" s="38"/>
      <c r="V33" s="25">
        <v>100</v>
      </c>
      <c r="W33" s="24"/>
      <c r="X33" s="25">
        <v>100</v>
      </c>
      <c r="Y33" s="38"/>
    </row>
    <row r="34" spans="1:25" ht="90" x14ac:dyDescent="0.25">
      <c r="A34" s="4">
        <v>23</v>
      </c>
      <c r="B34" s="4"/>
      <c r="C34" s="4"/>
      <c r="D34" s="8" t="s">
        <v>495</v>
      </c>
      <c r="E34" s="8"/>
      <c r="F34" s="7" t="s">
        <v>1045</v>
      </c>
      <c r="G34" s="7" t="s">
        <v>1044</v>
      </c>
      <c r="H34" s="7" t="s">
        <v>1043</v>
      </c>
      <c r="I34" s="7" t="s">
        <v>1042</v>
      </c>
      <c r="J34" s="65">
        <v>100</v>
      </c>
      <c r="K34" s="5"/>
      <c r="L34" s="65">
        <v>100</v>
      </c>
      <c r="M34" s="38"/>
      <c r="N34" s="65">
        <v>100</v>
      </c>
      <c r="O34" s="38"/>
      <c r="P34" s="65">
        <v>100</v>
      </c>
      <c r="Q34" s="38"/>
      <c r="R34" s="65">
        <v>100</v>
      </c>
      <c r="S34" s="24"/>
      <c r="T34" s="65">
        <v>100</v>
      </c>
      <c r="U34" s="24"/>
      <c r="V34" s="65">
        <v>100</v>
      </c>
      <c r="W34" s="24"/>
      <c r="X34" s="65">
        <v>100</v>
      </c>
      <c r="Y34" s="38"/>
    </row>
    <row r="35" spans="1:25" s="66" customFormat="1" ht="51.75" x14ac:dyDescent="0.25">
      <c r="A35" s="15">
        <v>24</v>
      </c>
      <c r="B35" s="15"/>
      <c r="C35" s="15"/>
      <c r="D35" s="76" t="s">
        <v>1041</v>
      </c>
      <c r="E35" s="76"/>
      <c r="F35" s="12" t="s">
        <v>1041</v>
      </c>
      <c r="G35" s="12"/>
      <c r="H35" s="12"/>
      <c r="I35" s="12"/>
      <c r="J35" s="68">
        <f>AVERAGE(J36:J37)</f>
        <v>100</v>
      </c>
      <c r="K35" s="10"/>
      <c r="L35" s="68">
        <f>AVERAGE(L36:L37)</f>
        <v>100</v>
      </c>
      <c r="M35" s="67"/>
      <c r="N35" s="68">
        <f>AVERAGE(N36:N37)</f>
        <v>100</v>
      </c>
      <c r="O35" s="67"/>
      <c r="P35" s="68">
        <f>AVERAGE(P36:P37)</f>
        <v>100</v>
      </c>
      <c r="Q35" s="67"/>
      <c r="R35" s="68">
        <f>AVERAGE(R36:R37)</f>
        <v>100</v>
      </c>
      <c r="S35" s="10"/>
      <c r="T35" s="68">
        <f>AVERAGE(T36:T37)</f>
        <v>100</v>
      </c>
      <c r="U35" s="10"/>
      <c r="V35" s="68">
        <f>AVERAGE(V36:V37)</f>
        <v>100</v>
      </c>
      <c r="W35" s="10"/>
      <c r="X35" s="68">
        <f>AVERAGE(X36:X37)</f>
        <v>100</v>
      </c>
      <c r="Y35" s="67"/>
    </row>
    <row r="36" spans="1:25" ht="90" x14ac:dyDescent="0.25">
      <c r="A36" s="4" t="s">
        <v>1040</v>
      </c>
      <c r="B36" s="4"/>
      <c r="C36" s="4"/>
      <c r="D36" s="8"/>
      <c r="E36" s="8" t="s">
        <v>1039</v>
      </c>
      <c r="F36" s="7" t="s">
        <v>1038</v>
      </c>
      <c r="G36" s="7" t="s">
        <v>1037</v>
      </c>
      <c r="H36" s="7" t="s">
        <v>1036</v>
      </c>
      <c r="I36" s="7" t="s">
        <v>1035</v>
      </c>
      <c r="J36" s="65">
        <v>100</v>
      </c>
      <c r="K36" s="5"/>
      <c r="L36" s="65">
        <v>100</v>
      </c>
      <c r="M36" s="38"/>
      <c r="N36" s="65">
        <v>100</v>
      </c>
      <c r="O36" s="38"/>
      <c r="P36" s="65">
        <v>100</v>
      </c>
      <c r="Q36" s="38"/>
      <c r="R36" s="65">
        <v>100</v>
      </c>
      <c r="S36" s="38"/>
      <c r="T36" s="65">
        <v>100</v>
      </c>
      <c r="U36" s="38"/>
      <c r="V36" s="65">
        <v>100</v>
      </c>
      <c r="W36" s="24"/>
      <c r="X36" s="65">
        <v>100</v>
      </c>
      <c r="Y36" s="38"/>
    </row>
    <row r="37" spans="1:25" ht="30" x14ac:dyDescent="0.25">
      <c r="A37" s="4" t="s">
        <v>1034</v>
      </c>
      <c r="B37" s="4"/>
      <c r="C37" s="4"/>
      <c r="D37" s="8"/>
      <c r="E37" s="8" t="s">
        <v>1033</v>
      </c>
      <c r="F37" s="7" t="s">
        <v>1032</v>
      </c>
      <c r="G37" s="7" t="s">
        <v>1031</v>
      </c>
      <c r="H37" s="7" t="s">
        <v>1030</v>
      </c>
      <c r="I37" s="7" t="s">
        <v>1029</v>
      </c>
      <c r="J37" s="65">
        <v>100</v>
      </c>
      <c r="K37" s="5"/>
      <c r="L37" s="65">
        <v>100</v>
      </c>
      <c r="M37" s="38"/>
      <c r="N37" s="65">
        <v>100</v>
      </c>
      <c r="O37" s="38"/>
      <c r="P37" s="65">
        <v>100</v>
      </c>
      <c r="Q37" s="38"/>
      <c r="R37" s="65">
        <v>100</v>
      </c>
      <c r="S37" s="38"/>
      <c r="T37" s="65">
        <v>100</v>
      </c>
      <c r="U37" s="38"/>
      <c r="V37" s="65">
        <v>100</v>
      </c>
      <c r="W37" s="24"/>
      <c r="X37" s="65">
        <v>100</v>
      </c>
      <c r="Y37" s="38"/>
    </row>
    <row r="38" spans="1:25" ht="90" x14ac:dyDescent="0.25">
      <c r="A38" s="4">
        <v>25</v>
      </c>
      <c r="B38" s="4"/>
      <c r="C38" s="4"/>
      <c r="D38" s="8" t="s">
        <v>1028</v>
      </c>
      <c r="E38" s="8"/>
      <c r="F38" s="7" t="s">
        <v>1027</v>
      </c>
      <c r="G38" s="7" t="s">
        <v>224</v>
      </c>
      <c r="H38" s="7" t="s">
        <v>1026</v>
      </c>
      <c r="I38" s="7" t="s">
        <v>1025</v>
      </c>
      <c r="J38" s="25">
        <v>100</v>
      </c>
      <c r="K38" s="24"/>
      <c r="L38" s="25">
        <v>100</v>
      </c>
      <c r="M38" s="38"/>
      <c r="N38" s="25">
        <v>100</v>
      </c>
      <c r="O38" s="38"/>
      <c r="P38" s="25">
        <v>100</v>
      </c>
      <c r="Q38" s="38"/>
      <c r="R38" s="25">
        <v>100</v>
      </c>
      <c r="S38" s="38"/>
      <c r="T38" s="25">
        <v>100</v>
      </c>
      <c r="U38" s="38"/>
      <c r="V38" s="25">
        <v>100</v>
      </c>
      <c r="W38" s="24"/>
      <c r="X38" s="25">
        <v>100</v>
      </c>
      <c r="Y38" s="38"/>
    </row>
    <row r="39" spans="1:25" ht="90" x14ac:dyDescent="0.25">
      <c r="A39" s="4">
        <v>26</v>
      </c>
      <c r="B39" s="4"/>
      <c r="C39" s="4"/>
      <c r="D39" s="8" t="s">
        <v>1024</v>
      </c>
      <c r="E39" s="8"/>
      <c r="F39" s="7" t="s">
        <v>1023</v>
      </c>
      <c r="G39" s="7" t="s">
        <v>1022</v>
      </c>
      <c r="H39" s="7" t="s">
        <v>1018</v>
      </c>
      <c r="I39" s="7" t="s">
        <v>1017</v>
      </c>
      <c r="J39" s="65">
        <v>100</v>
      </c>
      <c r="K39" s="90" t="s">
        <v>1016</v>
      </c>
      <c r="L39" s="65">
        <v>100</v>
      </c>
      <c r="M39" s="38"/>
      <c r="N39" s="65">
        <v>100</v>
      </c>
      <c r="O39" s="38"/>
      <c r="P39" s="65">
        <v>100</v>
      </c>
      <c r="Q39" s="38"/>
      <c r="R39" s="65">
        <v>100</v>
      </c>
      <c r="S39" s="32"/>
      <c r="T39" s="65">
        <v>100</v>
      </c>
      <c r="U39" s="38"/>
      <c r="V39" s="65">
        <v>100</v>
      </c>
      <c r="W39" s="24"/>
      <c r="X39" s="65">
        <v>100</v>
      </c>
      <c r="Y39" s="90" t="s">
        <v>1016</v>
      </c>
    </row>
    <row r="40" spans="1:25" ht="90" x14ac:dyDescent="0.25">
      <c r="A40" s="4">
        <v>27</v>
      </c>
      <c r="B40" s="4"/>
      <c r="C40" s="4"/>
      <c r="D40" s="8" t="s">
        <v>1021</v>
      </c>
      <c r="E40" s="8"/>
      <c r="F40" s="7" t="s">
        <v>1020</v>
      </c>
      <c r="G40" s="7" t="s">
        <v>1019</v>
      </c>
      <c r="H40" s="7" t="s">
        <v>1018</v>
      </c>
      <c r="I40" s="7" t="s">
        <v>1017</v>
      </c>
      <c r="J40" s="65">
        <v>100</v>
      </c>
      <c r="K40" s="90" t="s">
        <v>1016</v>
      </c>
      <c r="L40" s="65">
        <v>100</v>
      </c>
      <c r="M40" s="38"/>
      <c r="N40" s="65">
        <v>100</v>
      </c>
      <c r="O40" s="38"/>
      <c r="P40" s="65">
        <v>100</v>
      </c>
      <c r="Q40" s="38"/>
      <c r="R40" s="65">
        <v>100</v>
      </c>
      <c r="S40" s="32"/>
      <c r="T40" s="65">
        <v>100</v>
      </c>
      <c r="U40" s="38"/>
      <c r="V40" s="65">
        <v>100</v>
      </c>
      <c r="W40" s="24"/>
      <c r="X40" s="65">
        <v>100</v>
      </c>
      <c r="Y40" s="90" t="s">
        <v>1016</v>
      </c>
    </row>
    <row r="41" spans="1:25" s="55" customFormat="1" ht="148.5" customHeight="1" x14ac:dyDescent="0.25">
      <c r="A41" s="19"/>
      <c r="B41" s="19"/>
      <c r="C41" s="20" t="s">
        <v>1015</v>
      </c>
      <c r="D41" s="19"/>
      <c r="E41" s="19"/>
      <c r="F41" s="19" t="s">
        <v>1014</v>
      </c>
      <c r="G41" s="19"/>
      <c r="H41" s="19"/>
      <c r="I41" s="19"/>
      <c r="J41" s="57">
        <f>AVERAGE(J42,J49,J57:J59)</f>
        <v>70</v>
      </c>
      <c r="K41" s="17"/>
      <c r="L41" s="57">
        <f>AVERAGE(L42,L49,L57:L59)</f>
        <v>70</v>
      </c>
      <c r="M41" s="56"/>
      <c r="N41" s="57">
        <f>AVERAGE(N42,N49,N57:N59)</f>
        <v>70</v>
      </c>
      <c r="O41" s="56"/>
      <c r="P41" s="57">
        <f>AVERAGE(P42,P49,P57:P59)</f>
        <v>70</v>
      </c>
      <c r="Q41" s="56"/>
      <c r="R41" s="57">
        <f>AVERAGE(R42,R49,R57:R59)</f>
        <v>70</v>
      </c>
      <c r="S41" s="56"/>
      <c r="T41" s="57">
        <f>AVERAGE(T42,T49,T57:T59)</f>
        <v>80</v>
      </c>
      <c r="U41" s="56"/>
      <c r="V41" s="57">
        <f>AVERAGE(V42,V49,V57:V59)</f>
        <v>60</v>
      </c>
      <c r="W41" s="17"/>
      <c r="X41" s="57">
        <f>AVERAGE(X42,X49,X57:X59)</f>
        <v>60</v>
      </c>
      <c r="Y41" s="56"/>
    </row>
    <row r="42" spans="1:25" s="66" customFormat="1" ht="148.5" customHeight="1" x14ac:dyDescent="0.3">
      <c r="A42" s="15">
        <v>28</v>
      </c>
      <c r="B42" s="15"/>
      <c r="C42" s="14"/>
      <c r="D42" s="153" t="s">
        <v>1013</v>
      </c>
      <c r="E42" s="153"/>
      <c r="F42" s="15" t="s">
        <v>1013</v>
      </c>
      <c r="G42" s="15"/>
      <c r="H42" s="15"/>
      <c r="I42" s="15"/>
      <c r="J42" s="68">
        <f>AVERAGE(J43:J48)</f>
        <v>100</v>
      </c>
      <c r="K42" s="10"/>
      <c r="L42" s="68">
        <f>AVERAGE(L43:L48)</f>
        <v>100</v>
      </c>
      <c r="M42" s="67"/>
      <c r="N42" s="68">
        <f>AVERAGE(N43:N48)</f>
        <v>100</v>
      </c>
      <c r="O42" s="67"/>
      <c r="P42" s="68">
        <f>AVERAGE(P43:P48)</f>
        <v>100</v>
      </c>
      <c r="Q42" s="67"/>
      <c r="R42" s="68">
        <f>AVERAGE(R43:R48)</f>
        <v>100</v>
      </c>
      <c r="S42" s="67"/>
      <c r="T42" s="68">
        <f>AVERAGE(T43:T48)</f>
        <v>100</v>
      </c>
      <c r="U42" s="67"/>
      <c r="V42" s="68">
        <f>AVERAGE(V43:V48)</f>
        <v>100</v>
      </c>
      <c r="W42" s="10"/>
      <c r="X42" s="68">
        <f>AVERAGE(X43:X48)</f>
        <v>100</v>
      </c>
      <c r="Y42" s="67"/>
    </row>
    <row r="43" spans="1:25" ht="60" x14ac:dyDescent="0.25">
      <c r="A43" s="4" t="s">
        <v>1012</v>
      </c>
      <c r="B43" s="4"/>
      <c r="C43" s="4"/>
      <c r="D43" s="4"/>
      <c r="E43" s="8" t="s">
        <v>1011</v>
      </c>
      <c r="F43" s="7" t="s">
        <v>1010</v>
      </c>
      <c r="G43" s="7" t="s">
        <v>597</v>
      </c>
      <c r="H43" s="7" t="s">
        <v>610</v>
      </c>
      <c r="I43" s="7" t="s">
        <v>609</v>
      </c>
      <c r="J43" s="65">
        <v>100</v>
      </c>
      <c r="K43" s="5"/>
      <c r="L43" s="65">
        <v>100</v>
      </c>
      <c r="M43" s="38"/>
      <c r="N43" s="65">
        <v>100</v>
      </c>
      <c r="O43" s="38"/>
      <c r="P43" s="65">
        <v>100</v>
      </c>
      <c r="Q43" s="38"/>
      <c r="R43" s="65">
        <v>100</v>
      </c>
      <c r="S43" s="38"/>
      <c r="T43" s="65">
        <v>100</v>
      </c>
      <c r="U43" s="38"/>
      <c r="V43" s="65">
        <v>100</v>
      </c>
      <c r="W43" s="24"/>
      <c r="X43" s="65">
        <v>100</v>
      </c>
      <c r="Y43" s="38"/>
    </row>
    <row r="44" spans="1:25" ht="75" x14ac:dyDescent="0.25">
      <c r="A44" s="4" t="s">
        <v>1009</v>
      </c>
      <c r="B44" s="4"/>
      <c r="C44" s="4"/>
      <c r="D44" s="4"/>
      <c r="E44" s="8" t="s">
        <v>1008</v>
      </c>
      <c r="F44" s="7" t="s">
        <v>1007</v>
      </c>
      <c r="G44" s="7" t="s">
        <v>1006</v>
      </c>
      <c r="H44" s="7" t="s">
        <v>596</v>
      </c>
      <c r="I44" s="7" t="s">
        <v>425</v>
      </c>
      <c r="J44" s="65"/>
      <c r="K44" s="5"/>
      <c r="L44" s="65"/>
      <c r="M44" s="38"/>
      <c r="N44" s="65"/>
      <c r="O44" s="38"/>
      <c r="P44" s="65"/>
      <c r="Q44" s="38"/>
      <c r="R44" s="65"/>
      <c r="S44" s="38"/>
      <c r="T44" s="65"/>
      <c r="U44" s="38"/>
      <c r="V44" s="65"/>
      <c r="W44" s="24"/>
      <c r="X44" s="65"/>
      <c r="Y44" s="38"/>
    </row>
    <row r="45" spans="1:25" ht="120" x14ac:dyDescent="0.25">
      <c r="A45" s="4" t="s">
        <v>1005</v>
      </c>
      <c r="B45" s="4"/>
      <c r="C45" s="4"/>
      <c r="D45" s="4"/>
      <c r="E45" s="8" t="s">
        <v>1004</v>
      </c>
      <c r="F45" s="7" t="s">
        <v>1003</v>
      </c>
      <c r="G45" s="7" t="s">
        <v>421</v>
      </c>
      <c r="H45" s="7" t="s">
        <v>420</v>
      </c>
      <c r="I45" s="7" t="s">
        <v>216</v>
      </c>
      <c r="J45" s="65"/>
      <c r="K45" s="24"/>
      <c r="L45" s="65"/>
      <c r="M45" s="38"/>
      <c r="N45" s="65"/>
      <c r="O45" s="38"/>
      <c r="P45" s="65"/>
      <c r="Q45" s="38"/>
      <c r="R45" s="65"/>
      <c r="S45" s="38"/>
      <c r="T45" s="65"/>
      <c r="U45" s="38"/>
      <c r="V45" s="65"/>
      <c r="W45" s="24"/>
      <c r="X45" s="65"/>
      <c r="Y45" s="38"/>
    </row>
    <row r="46" spans="1:25" ht="75" x14ac:dyDescent="0.25">
      <c r="A46" s="4" t="s">
        <v>1002</v>
      </c>
      <c r="B46" s="4"/>
      <c r="C46" s="4"/>
      <c r="D46" s="4"/>
      <c r="E46" s="8" t="s">
        <v>1001</v>
      </c>
      <c r="F46" s="7" t="s">
        <v>417</v>
      </c>
      <c r="G46" s="7" t="s">
        <v>416</v>
      </c>
      <c r="H46" s="7" t="s">
        <v>415</v>
      </c>
      <c r="I46" s="7" t="s">
        <v>414</v>
      </c>
      <c r="J46" s="65"/>
      <c r="K46" s="24"/>
      <c r="L46" s="65"/>
      <c r="M46" s="38"/>
      <c r="N46" s="65"/>
      <c r="O46" s="38"/>
      <c r="P46" s="65"/>
      <c r="Q46" s="38"/>
      <c r="R46" s="65"/>
      <c r="S46" s="38"/>
      <c r="T46" s="65"/>
      <c r="U46" s="38"/>
      <c r="V46" s="65"/>
      <c r="W46" s="5"/>
      <c r="X46" s="65"/>
      <c r="Y46" s="38"/>
    </row>
    <row r="47" spans="1:25" ht="90" x14ac:dyDescent="0.25">
      <c r="A47" s="4" t="s">
        <v>1000</v>
      </c>
      <c r="B47" s="4"/>
      <c r="C47" s="4"/>
      <c r="D47" s="4"/>
      <c r="E47" s="8" t="s">
        <v>999</v>
      </c>
      <c r="F47" s="7" t="s">
        <v>998</v>
      </c>
      <c r="G47" s="7" t="s">
        <v>228</v>
      </c>
      <c r="H47" s="7" t="s">
        <v>259</v>
      </c>
      <c r="I47" s="7" t="s">
        <v>410</v>
      </c>
      <c r="J47" s="65"/>
      <c r="K47" s="24"/>
      <c r="L47" s="65"/>
      <c r="M47" s="38"/>
      <c r="N47" s="65"/>
      <c r="O47" s="38"/>
      <c r="P47" s="65"/>
      <c r="Q47" s="38"/>
      <c r="R47" s="65"/>
      <c r="S47" s="38"/>
      <c r="T47" s="65"/>
      <c r="U47" s="38"/>
      <c r="V47" s="65"/>
      <c r="W47" s="24"/>
      <c r="X47" s="65"/>
      <c r="Y47" s="38"/>
    </row>
    <row r="48" spans="1:25" ht="45" x14ac:dyDescent="0.25">
      <c r="A48" s="4" t="s">
        <v>997</v>
      </c>
      <c r="B48" s="4"/>
      <c r="C48" s="4"/>
      <c r="D48" s="4"/>
      <c r="E48" s="8" t="s">
        <v>996</v>
      </c>
      <c r="F48" s="7" t="s">
        <v>407</v>
      </c>
      <c r="G48" s="7" t="s">
        <v>406</v>
      </c>
      <c r="H48" s="7" t="s">
        <v>405</v>
      </c>
      <c r="I48" s="7" t="s">
        <v>404</v>
      </c>
      <c r="J48" s="65"/>
      <c r="K48" s="24"/>
      <c r="L48" s="65"/>
      <c r="M48" s="38"/>
      <c r="N48" s="65"/>
      <c r="O48" s="38"/>
      <c r="P48" s="65"/>
      <c r="Q48" s="38"/>
      <c r="R48" s="65"/>
      <c r="S48" s="38"/>
      <c r="T48" s="65"/>
      <c r="U48" s="38"/>
      <c r="V48" s="65"/>
      <c r="W48" s="24"/>
      <c r="X48" s="65"/>
      <c r="Y48" s="38"/>
    </row>
    <row r="49" spans="1:25" s="66" customFormat="1" ht="69" x14ac:dyDescent="0.25">
      <c r="A49" s="15"/>
      <c r="B49" s="15"/>
      <c r="C49" s="15"/>
      <c r="D49" s="76" t="s">
        <v>995</v>
      </c>
      <c r="E49" s="76"/>
      <c r="F49" s="12" t="s">
        <v>995</v>
      </c>
      <c r="G49" s="12"/>
      <c r="H49" s="12"/>
      <c r="I49" s="12"/>
      <c r="J49" s="68">
        <f>AVERAGE(J50:J56)</f>
        <v>100</v>
      </c>
      <c r="K49" s="10"/>
      <c r="L49" s="68">
        <f>AVERAGE(L50:L56)</f>
        <v>100</v>
      </c>
      <c r="M49" s="67"/>
      <c r="N49" s="68">
        <f>AVERAGE(N50:N56)</f>
        <v>100</v>
      </c>
      <c r="O49" s="67"/>
      <c r="P49" s="68">
        <f>AVERAGE(P50:P56)</f>
        <v>100</v>
      </c>
      <c r="Q49" s="67"/>
      <c r="R49" s="68">
        <f>AVERAGE(R50:R56)</f>
        <v>100</v>
      </c>
      <c r="S49" s="67"/>
      <c r="T49" s="68">
        <f>AVERAGE(T50:T56)</f>
        <v>100</v>
      </c>
      <c r="U49" s="67"/>
      <c r="V49" s="68">
        <f>AVERAGE(V50:V56)</f>
        <v>100</v>
      </c>
      <c r="W49" s="10"/>
      <c r="X49" s="68">
        <f>AVERAGE(X50:X56)</f>
        <v>100</v>
      </c>
      <c r="Y49" s="67"/>
    </row>
    <row r="50" spans="1:25" ht="120" x14ac:dyDescent="0.25">
      <c r="A50" s="4" t="s">
        <v>994</v>
      </c>
      <c r="B50" s="4"/>
      <c r="C50" s="4"/>
      <c r="D50" s="4"/>
      <c r="E50" s="8" t="s">
        <v>993</v>
      </c>
      <c r="F50" s="7" t="s">
        <v>992</v>
      </c>
      <c r="G50" s="7" t="s">
        <v>597</v>
      </c>
      <c r="H50" s="7" t="s">
        <v>610</v>
      </c>
      <c r="I50" s="7" t="s">
        <v>609</v>
      </c>
      <c r="J50" s="65">
        <v>100</v>
      </c>
      <c r="K50" s="38"/>
      <c r="L50" s="65">
        <v>100</v>
      </c>
      <c r="M50" s="38"/>
      <c r="N50" s="65">
        <v>100</v>
      </c>
      <c r="O50" s="38"/>
      <c r="P50" s="65">
        <v>100</v>
      </c>
      <c r="Q50" s="38"/>
      <c r="R50" s="65">
        <v>100</v>
      </c>
      <c r="S50" s="38"/>
      <c r="T50" s="65">
        <v>100</v>
      </c>
      <c r="U50" s="38"/>
      <c r="V50" s="65">
        <v>100</v>
      </c>
      <c r="W50" s="24"/>
      <c r="X50" s="65">
        <v>100</v>
      </c>
      <c r="Y50" s="38"/>
    </row>
    <row r="51" spans="1:25" ht="90" x14ac:dyDescent="0.25">
      <c r="A51" s="4" t="s">
        <v>991</v>
      </c>
      <c r="B51" s="4"/>
      <c r="C51" s="4"/>
      <c r="D51" s="4"/>
      <c r="E51" s="8" t="s">
        <v>990</v>
      </c>
      <c r="F51" s="7" t="s">
        <v>604</v>
      </c>
      <c r="G51" s="7" t="s">
        <v>603</v>
      </c>
      <c r="H51" s="7" t="s">
        <v>453</v>
      </c>
      <c r="I51" s="7" t="s">
        <v>602</v>
      </c>
      <c r="J51" s="65"/>
      <c r="K51" s="38"/>
      <c r="L51" s="65"/>
      <c r="M51" s="38"/>
      <c r="N51" s="65"/>
      <c r="O51" s="38"/>
      <c r="P51" s="65"/>
      <c r="Q51" s="38"/>
      <c r="R51" s="65"/>
      <c r="S51" s="38"/>
      <c r="T51" s="65"/>
      <c r="U51" s="38"/>
      <c r="V51" s="65"/>
      <c r="W51" s="24"/>
      <c r="X51" s="65"/>
      <c r="Y51" s="38"/>
    </row>
    <row r="52" spans="1:25" ht="75" x14ac:dyDescent="0.25">
      <c r="A52" s="4" t="s">
        <v>989</v>
      </c>
      <c r="B52" s="4"/>
      <c r="C52" s="4"/>
      <c r="D52" s="4"/>
      <c r="E52" s="8" t="s">
        <v>988</v>
      </c>
      <c r="F52" s="7" t="s">
        <v>987</v>
      </c>
      <c r="G52" s="7" t="s">
        <v>597</v>
      </c>
      <c r="H52" s="7" t="s">
        <v>596</v>
      </c>
      <c r="I52" s="7" t="s">
        <v>595</v>
      </c>
      <c r="J52" s="65"/>
      <c r="K52" s="5"/>
      <c r="L52" s="65"/>
      <c r="M52" s="38"/>
      <c r="N52" s="65"/>
      <c r="O52" s="38"/>
      <c r="P52" s="65"/>
      <c r="Q52" s="38"/>
      <c r="R52" s="65"/>
      <c r="S52" s="38"/>
      <c r="T52" s="65"/>
      <c r="U52" s="38"/>
      <c r="V52" s="65"/>
      <c r="W52" s="24"/>
      <c r="X52" s="65"/>
      <c r="Y52" s="38"/>
    </row>
    <row r="53" spans="1:25" ht="120" x14ac:dyDescent="0.25">
      <c r="A53" s="4" t="s">
        <v>986</v>
      </c>
      <c r="B53" s="4"/>
      <c r="C53" s="4"/>
      <c r="D53" s="4"/>
      <c r="E53" s="8" t="s">
        <v>985</v>
      </c>
      <c r="F53" s="7" t="s">
        <v>592</v>
      </c>
      <c r="G53" s="7" t="s">
        <v>421</v>
      </c>
      <c r="H53" s="7" t="s">
        <v>420</v>
      </c>
      <c r="I53" s="7" t="s">
        <v>216</v>
      </c>
      <c r="J53" s="65"/>
      <c r="K53" s="24"/>
      <c r="L53" s="65"/>
      <c r="M53" s="38"/>
      <c r="N53" s="65"/>
      <c r="O53" s="38"/>
      <c r="P53" s="65"/>
      <c r="Q53" s="38"/>
      <c r="R53" s="65"/>
      <c r="S53" s="38"/>
      <c r="T53" s="65"/>
      <c r="U53" s="38"/>
      <c r="V53" s="65"/>
      <c r="W53" s="24"/>
      <c r="X53" s="65"/>
      <c r="Y53" s="38"/>
    </row>
    <row r="54" spans="1:25" ht="75" x14ac:dyDescent="0.25">
      <c r="A54" s="4" t="s">
        <v>984</v>
      </c>
      <c r="B54" s="4"/>
      <c r="C54" s="4"/>
      <c r="D54" s="4"/>
      <c r="E54" s="8" t="s">
        <v>983</v>
      </c>
      <c r="F54" s="7" t="s">
        <v>417</v>
      </c>
      <c r="G54" s="7" t="s">
        <v>416</v>
      </c>
      <c r="H54" s="7" t="s">
        <v>415</v>
      </c>
      <c r="I54" s="7" t="s">
        <v>414</v>
      </c>
      <c r="J54" s="65"/>
      <c r="K54" s="24"/>
      <c r="L54" s="65"/>
      <c r="M54" s="38"/>
      <c r="N54" s="65"/>
      <c r="O54" s="38"/>
      <c r="P54" s="65"/>
      <c r="Q54" s="38"/>
      <c r="R54" s="65"/>
      <c r="S54" s="38"/>
      <c r="T54" s="65"/>
      <c r="U54" s="38"/>
      <c r="V54" s="65"/>
      <c r="W54" s="5"/>
      <c r="X54" s="65"/>
      <c r="Y54" s="38"/>
    </row>
    <row r="55" spans="1:25" ht="90" x14ac:dyDescent="0.25">
      <c r="A55" s="4" t="s">
        <v>982</v>
      </c>
      <c r="B55" s="4"/>
      <c r="C55" s="4"/>
      <c r="D55" s="4"/>
      <c r="E55" s="8" t="s">
        <v>981</v>
      </c>
      <c r="F55" s="7" t="s">
        <v>585</v>
      </c>
      <c r="G55" s="7" t="s">
        <v>228</v>
      </c>
      <c r="H55" s="7" t="s">
        <v>259</v>
      </c>
      <c r="I55" s="7" t="s">
        <v>410</v>
      </c>
      <c r="J55" s="65"/>
      <c r="K55" s="24"/>
      <c r="L55" s="65"/>
      <c r="M55" s="24"/>
      <c r="N55" s="65"/>
      <c r="O55" s="38"/>
      <c r="P55" s="65"/>
      <c r="Q55" s="38"/>
      <c r="R55" s="65"/>
      <c r="S55" s="38"/>
      <c r="T55" s="65"/>
      <c r="U55" s="38"/>
      <c r="V55" s="65"/>
      <c r="W55" s="24"/>
      <c r="X55" s="65"/>
      <c r="Y55" s="38"/>
    </row>
    <row r="56" spans="1:25" ht="45" x14ac:dyDescent="0.25">
      <c r="A56" s="4" t="s">
        <v>980</v>
      </c>
      <c r="B56" s="4"/>
      <c r="C56" s="4"/>
      <c r="D56" s="4"/>
      <c r="E56" s="8" t="s">
        <v>979</v>
      </c>
      <c r="F56" s="7" t="s">
        <v>407</v>
      </c>
      <c r="G56" s="7" t="s">
        <v>406</v>
      </c>
      <c r="H56" s="7" t="s">
        <v>405</v>
      </c>
      <c r="I56" s="7" t="s">
        <v>404</v>
      </c>
      <c r="J56" s="65"/>
      <c r="K56" s="24"/>
      <c r="L56" s="65"/>
      <c r="M56" s="38"/>
      <c r="N56" s="65"/>
      <c r="O56" s="38"/>
      <c r="P56" s="65"/>
      <c r="Q56" s="38"/>
      <c r="R56" s="65"/>
      <c r="S56" s="38"/>
      <c r="T56" s="65"/>
      <c r="U56" s="38"/>
      <c r="V56" s="65"/>
      <c r="W56" s="24"/>
      <c r="X56" s="65"/>
      <c r="Y56" s="38"/>
    </row>
    <row r="57" spans="1:25" ht="75" x14ac:dyDescent="0.25">
      <c r="A57" s="4">
        <v>30</v>
      </c>
      <c r="B57" s="4"/>
      <c r="C57" s="4"/>
      <c r="D57" s="8" t="s">
        <v>978</v>
      </c>
      <c r="E57" s="8"/>
      <c r="F57" s="7" t="s">
        <v>977</v>
      </c>
      <c r="G57" s="7" t="s">
        <v>8</v>
      </c>
      <c r="H57" s="7" t="s">
        <v>976</v>
      </c>
      <c r="I57" s="7" t="s">
        <v>975</v>
      </c>
      <c r="J57" s="65">
        <v>50</v>
      </c>
      <c r="K57" s="152" t="s">
        <v>974</v>
      </c>
      <c r="L57" s="65">
        <v>50</v>
      </c>
      <c r="M57" s="38"/>
      <c r="N57" s="65">
        <v>50</v>
      </c>
      <c r="O57" s="38"/>
      <c r="P57" s="65">
        <v>50</v>
      </c>
      <c r="Q57" s="38"/>
      <c r="R57" s="65">
        <v>50</v>
      </c>
      <c r="S57" s="38"/>
      <c r="T57" s="65">
        <v>50</v>
      </c>
      <c r="U57" s="38"/>
      <c r="V57" s="65">
        <v>50</v>
      </c>
      <c r="W57" s="24"/>
      <c r="X57" s="65">
        <v>50</v>
      </c>
      <c r="Y57" s="32"/>
    </row>
    <row r="58" spans="1:25" ht="90" x14ac:dyDescent="0.25">
      <c r="A58" s="4">
        <v>31</v>
      </c>
      <c r="B58" s="4"/>
      <c r="C58" s="4"/>
      <c r="D58" s="8" t="s">
        <v>403</v>
      </c>
      <c r="E58" s="8"/>
      <c r="F58" s="7" t="s">
        <v>578</v>
      </c>
      <c r="G58" s="7" t="s">
        <v>577</v>
      </c>
      <c r="H58" s="7" t="s">
        <v>576</v>
      </c>
      <c r="I58" s="7" t="s">
        <v>575</v>
      </c>
      <c r="J58" s="65">
        <v>100</v>
      </c>
      <c r="K58" s="151" t="s">
        <v>973</v>
      </c>
      <c r="L58" s="65">
        <v>100</v>
      </c>
      <c r="M58" s="38"/>
      <c r="N58" s="65">
        <v>100</v>
      </c>
      <c r="O58" s="38"/>
      <c r="P58" s="65">
        <v>100</v>
      </c>
      <c r="Q58" s="24"/>
      <c r="R58" s="65">
        <v>100</v>
      </c>
      <c r="S58" s="32"/>
      <c r="T58" s="65">
        <v>100</v>
      </c>
      <c r="U58" s="38" t="s">
        <v>972</v>
      </c>
      <c r="V58" s="65">
        <v>0</v>
      </c>
      <c r="W58" s="24"/>
      <c r="X58" s="65">
        <v>0</v>
      </c>
      <c r="Y58" s="152" t="s">
        <v>971</v>
      </c>
    </row>
    <row r="59" spans="1:25" ht="105" x14ac:dyDescent="0.25">
      <c r="A59" s="4">
        <v>32</v>
      </c>
      <c r="B59" s="4"/>
      <c r="C59" s="4"/>
      <c r="D59" s="8" t="s">
        <v>970</v>
      </c>
      <c r="E59" s="8"/>
      <c r="F59" s="7" t="s">
        <v>571</v>
      </c>
      <c r="G59" s="7" t="s">
        <v>8</v>
      </c>
      <c r="H59" s="7" t="s">
        <v>969</v>
      </c>
      <c r="I59" s="7" t="s">
        <v>569</v>
      </c>
      <c r="J59" s="65">
        <v>0</v>
      </c>
      <c r="K59" s="151" t="s">
        <v>968</v>
      </c>
      <c r="L59" s="65">
        <v>0</v>
      </c>
      <c r="M59" s="38"/>
      <c r="N59" s="65">
        <v>0</v>
      </c>
      <c r="O59" s="38"/>
      <c r="P59" s="65">
        <v>0</v>
      </c>
      <c r="Q59" s="5"/>
      <c r="R59" s="65">
        <v>0</v>
      </c>
      <c r="S59" s="32" t="s">
        <v>967</v>
      </c>
      <c r="T59" s="65">
        <v>50</v>
      </c>
      <c r="U59" s="24"/>
      <c r="V59" s="65">
        <v>50</v>
      </c>
      <c r="W59" s="24"/>
      <c r="X59" s="65">
        <v>50</v>
      </c>
      <c r="Y59" s="151" t="s">
        <v>966</v>
      </c>
    </row>
    <row r="60" spans="1:25" s="55" customFormat="1" ht="96" customHeight="1" x14ac:dyDescent="0.25">
      <c r="A60" s="19"/>
      <c r="B60" s="19"/>
      <c r="C60" s="20" t="s">
        <v>565</v>
      </c>
      <c r="D60" s="19"/>
      <c r="E60" s="19"/>
      <c r="F60" s="58" t="s">
        <v>564</v>
      </c>
      <c r="G60" s="58"/>
      <c r="H60" s="58"/>
      <c r="I60" s="58"/>
      <c r="J60" s="57">
        <f>AVERAGE(J61:J65)</f>
        <v>90</v>
      </c>
      <c r="K60" s="56"/>
      <c r="L60" s="57">
        <f>AVERAGE(L61:L65)</f>
        <v>90</v>
      </c>
      <c r="M60" s="56"/>
      <c r="N60" s="57">
        <f>AVERAGE(N61:N65)</f>
        <v>90</v>
      </c>
      <c r="O60" s="56"/>
      <c r="P60" s="57">
        <f>AVERAGE(P61:P65)</f>
        <v>90</v>
      </c>
      <c r="Q60" s="56"/>
      <c r="R60" s="57">
        <f>AVERAGE(R61:R65)</f>
        <v>90</v>
      </c>
      <c r="S60" s="56"/>
      <c r="T60" s="57">
        <f>AVERAGE(T61:T65)</f>
        <v>90</v>
      </c>
      <c r="U60" s="56"/>
      <c r="V60" s="57">
        <f>AVERAGE(V61:V65)</f>
        <v>90</v>
      </c>
      <c r="W60" s="17"/>
      <c r="X60" s="57">
        <f>AVERAGE(X61:X65)</f>
        <v>90</v>
      </c>
      <c r="Y60" s="56"/>
    </row>
    <row r="61" spans="1:25" ht="105" x14ac:dyDescent="0.25">
      <c r="A61" s="4">
        <v>33</v>
      </c>
      <c r="B61" s="4"/>
      <c r="C61" s="4"/>
      <c r="D61" s="8" t="s">
        <v>563</v>
      </c>
      <c r="E61" s="8"/>
      <c r="F61" s="7" t="s">
        <v>379</v>
      </c>
      <c r="G61" s="7" t="s">
        <v>562</v>
      </c>
      <c r="H61" s="7" t="s">
        <v>377</v>
      </c>
      <c r="I61" s="7" t="s">
        <v>376</v>
      </c>
      <c r="J61" s="65">
        <v>100</v>
      </c>
      <c r="K61" s="151" t="s">
        <v>965</v>
      </c>
      <c r="L61" s="65">
        <v>100</v>
      </c>
      <c r="M61" s="38"/>
      <c r="N61" s="65">
        <v>100</v>
      </c>
      <c r="O61" s="38"/>
      <c r="P61" s="65">
        <v>100</v>
      </c>
      <c r="Q61" s="38"/>
      <c r="R61" s="65">
        <v>100</v>
      </c>
      <c r="S61" s="32"/>
      <c r="T61" s="65">
        <v>100</v>
      </c>
      <c r="U61" s="24"/>
      <c r="V61" s="65">
        <v>100</v>
      </c>
      <c r="W61" s="24"/>
      <c r="X61" s="65">
        <v>100</v>
      </c>
      <c r="Y61" s="38"/>
    </row>
    <row r="62" spans="1:25" ht="45" x14ac:dyDescent="0.25">
      <c r="A62" s="4">
        <v>34</v>
      </c>
      <c r="B62" s="4"/>
      <c r="C62" s="4"/>
      <c r="D62" s="8" t="s">
        <v>559</v>
      </c>
      <c r="E62" s="8"/>
      <c r="F62" s="7" t="s">
        <v>559</v>
      </c>
      <c r="G62" s="7" t="s">
        <v>964</v>
      </c>
      <c r="H62" s="7" t="s">
        <v>963</v>
      </c>
      <c r="I62" s="7" t="s">
        <v>962</v>
      </c>
      <c r="J62" s="29">
        <v>100</v>
      </c>
      <c r="K62" s="5"/>
      <c r="L62" s="29">
        <v>100</v>
      </c>
      <c r="M62" s="29"/>
      <c r="N62" s="29">
        <v>100</v>
      </c>
      <c r="O62" s="29"/>
      <c r="P62" s="29">
        <v>100</v>
      </c>
      <c r="Q62" s="29"/>
      <c r="R62" s="29">
        <v>100</v>
      </c>
      <c r="S62" s="29"/>
      <c r="T62" s="29">
        <v>100</v>
      </c>
      <c r="U62" s="29"/>
      <c r="V62" s="29">
        <v>100</v>
      </c>
      <c r="W62" s="5"/>
      <c r="X62" s="29">
        <v>100</v>
      </c>
      <c r="Y62" s="29"/>
    </row>
    <row r="63" spans="1:25" ht="180" x14ac:dyDescent="0.25">
      <c r="A63" s="4">
        <v>35</v>
      </c>
      <c r="B63" s="4"/>
      <c r="C63" s="4"/>
      <c r="D63" s="8" t="s">
        <v>542</v>
      </c>
      <c r="E63" s="8"/>
      <c r="F63" s="7" t="s">
        <v>961</v>
      </c>
      <c r="G63" s="7" t="s">
        <v>960</v>
      </c>
      <c r="H63" s="7" t="s">
        <v>959</v>
      </c>
      <c r="I63" s="7" t="s">
        <v>958</v>
      </c>
      <c r="J63" s="72">
        <v>50</v>
      </c>
      <c r="K63" s="150" t="s">
        <v>957</v>
      </c>
      <c r="L63" s="61">
        <v>50</v>
      </c>
      <c r="M63" s="29"/>
      <c r="N63" s="61">
        <v>50</v>
      </c>
      <c r="O63" s="29"/>
      <c r="P63" s="61">
        <v>50</v>
      </c>
      <c r="Q63" s="29"/>
      <c r="R63" s="61">
        <v>50</v>
      </c>
      <c r="S63" s="5"/>
      <c r="T63" s="61">
        <v>50</v>
      </c>
      <c r="U63" s="5"/>
      <c r="V63" s="61">
        <v>50</v>
      </c>
      <c r="W63" s="5"/>
      <c r="X63" s="61">
        <v>50</v>
      </c>
      <c r="Y63" s="32"/>
    </row>
    <row r="64" spans="1:25" ht="135" x14ac:dyDescent="0.25">
      <c r="A64" s="4">
        <v>36</v>
      </c>
      <c r="B64" s="4"/>
      <c r="C64" s="4"/>
      <c r="D64" s="8" t="s">
        <v>956</v>
      </c>
      <c r="E64" s="8"/>
      <c r="F64" s="7" t="s">
        <v>955</v>
      </c>
      <c r="G64" s="7" t="s">
        <v>954</v>
      </c>
      <c r="H64" s="7" t="s">
        <v>953</v>
      </c>
      <c r="I64" s="7" t="s">
        <v>952</v>
      </c>
      <c r="J64" s="61">
        <v>100</v>
      </c>
      <c r="K64" s="5"/>
      <c r="L64" s="61">
        <v>100</v>
      </c>
      <c r="M64" s="29"/>
      <c r="N64" s="61">
        <v>100</v>
      </c>
      <c r="O64" s="29"/>
      <c r="P64" s="61">
        <v>100</v>
      </c>
      <c r="Q64" s="5"/>
      <c r="R64" s="61">
        <v>100</v>
      </c>
      <c r="S64" s="29"/>
      <c r="T64" s="61">
        <v>100</v>
      </c>
      <c r="U64" s="29"/>
      <c r="V64" s="61">
        <v>100</v>
      </c>
      <c r="W64" s="5"/>
      <c r="X64" s="61">
        <v>100</v>
      </c>
      <c r="Y64" s="29"/>
    </row>
    <row r="65" spans="1:25" ht="105" x14ac:dyDescent="0.25">
      <c r="A65" s="4">
        <v>37</v>
      </c>
      <c r="B65" s="4"/>
      <c r="C65" s="4"/>
      <c r="D65" s="8" t="s">
        <v>363</v>
      </c>
      <c r="E65" s="8"/>
      <c r="F65" s="7" t="s">
        <v>951</v>
      </c>
      <c r="G65" s="7" t="s">
        <v>521</v>
      </c>
      <c r="H65" s="7" t="s">
        <v>360</v>
      </c>
      <c r="I65" s="7" t="s">
        <v>359</v>
      </c>
      <c r="J65" s="61">
        <v>100</v>
      </c>
      <c r="K65" s="5"/>
      <c r="L65" s="61">
        <v>100</v>
      </c>
      <c r="M65" s="29"/>
      <c r="N65" s="61">
        <v>100</v>
      </c>
      <c r="O65" s="29"/>
      <c r="P65" s="61">
        <v>100</v>
      </c>
      <c r="Q65" s="29"/>
      <c r="R65" s="61">
        <v>100</v>
      </c>
      <c r="S65" s="5"/>
      <c r="T65" s="61">
        <v>100</v>
      </c>
      <c r="U65" s="5"/>
      <c r="V65" s="61">
        <v>100</v>
      </c>
      <c r="W65" s="5"/>
      <c r="X65" s="61">
        <v>100</v>
      </c>
      <c r="Y65" s="5"/>
    </row>
    <row r="66" spans="1:25" s="55" customFormat="1" ht="102" customHeight="1" x14ac:dyDescent="0.25">
      <c r="A66" s="19"/>
      <c r="B66" s="19"/>
      <c r="C66" s="20" t="s">
        <v>950</v>
      </c>
      <c r="D66" s="19"/>
      <c r="E66" s="19"/>
      <c r="F66" s="19" t="s">
        <v>949</v>
      </c>
      <c r="G66" s="19"/>
      <c r="H66" s="19"/>
      <c r="I66" s="19"/>
      <c r="J66" s="57">
        <f>AVERAGE(J67:J72)</f>
        <v>100</v>
      </c>
      <c r="K66" s="17"/>
      <c r="L66" s="57">
        <f>AVERAGE(L67:L72)</f>
        <v>100</v>
      </c>
      <c r="M66" s="56"/>
      <c r="N66" s="57">
        <f>AVERAGE(N67:N72)</f>
        <v>100</v>
      </c>
      <c r="O66" s="56"/>
      <c r="P66" s="57">
        <f>AVERAGE(P67:P72)</f>
        <v>91.666666666666671</v>
      </c>
      <c r="Q66" s="56"/>
      <c r="R66" s="57">
        <f>AVERAGE(R67:R72)</f>
        <v>91.666666666666671</v>
      </c>
      <c r="S66" s="56"/>
      <c r="T66" s="57">
        <f>AVERAGE(T67:T72)</f>
        <v>91.666666666666671</v>
      </c>
      <c r="U66" s="56"/>
      <c r="V66" s="57">
        <f>AVERAGE(V67:V72)</f>
        <v>91.666666666666671</v>
      </c>
      <c r="W66" s="17"/>
      <c r="X66" s="57">
        <f>AVERAGE(X67:X72)</f>
        <v>91.666666666666671</v>
      </c>
      <c r="Y66" s="56"/>
    </row>
    <row r="67" spans="1:25" ht="86.25" x14ac:dyDescent="0.25">
      <c r="A67" s="4">
        <v>38</v>
      </c>
      <c r="B67" s="4"/>
      <c r="C67" s="4"/>
      <c r="D67" s="8" t="s">
        <v>948</v>
      </c>
      <c r="E67" s="8"/>
      <c r="F67" s="7" t="s">
        <v>947</v>
      </c>
      <c r="G67" s="7" t="s">
        <v>946</v>
      </c>
      <c r="H67" s="7" t="s">
        <v>945</v>
      </c>
      <c r="I67" s="7" t="s">
        <v>944</v>
      </c>
      <c r="J67" s="29">
        <v>100</v>
      </c>
      <c r="K67" s="29"/>
      <c r="L67" s="29">
        <v>100</v>
      </c>
      <c r="M67" s="29"/>
      <c r="N67" s="29">
        <v>100</v>
      </c>
      <c r="O67" s="29"/>
      <c r="P67" s="29">
        <v>100</v>
      </c>
      <c r="Q67" s="29"/>
      <c r="R67" s="29">
        <v>100</v>
      </c>
      <c r="S67" s="29"/>
      <c r="T67" s="29">
        <v>100</v>
      </c>
      <c r="U67" s="29"/>
      <c r="V67" s="29">
        <v>100</v>
      </c>
      <c r="W67" s="5"/>
      <c r="X67" s="29">
        <v>100</v>
      </c>
      <c r="Y67" s="29"/>
    </row>
    <row r="68" spans="1:25" ht="409.5" x14ac:dyDescent="0.25">
      <c r="A68" s="4">
        <v>39</v>
      </c>
      <c r="B68" s="4"/>
      <c r="C68" s="4"/>
      <c r="D68" s="8" t="s">
        <v>943</v>
      </c>
      <c r="E68" s="8"/>
      <c r="F68" s="7" t="s">
        <v>942</v>
      </c>
      <c r="G68" s="7" t="s">
        <v>941</v>
      </c>
      <c r="H68" s="7" t="s">
        <v>940</v>
      </c>
      <c r="I68" s="7" t="s">
        <v>8</v>
      </c>
      <c r="J68" s="61">
        <v>100</v>
      </c>
      <c r="K68" s="52" t="s">
        <v>939</v>
      </c>
      <c r="L68" s="61">
        <v>100</v>
      </c>
      <c r="M68" s="29"/>
      <c r="N68" s="61">
        <v>100</v>
      </c>
      <c r="O68" s="52" t="s">
        <v>939</v>
      </c>
      <c r="P68" s="61">
        <v>50</v>
      </c>
      <c r="Q68" s="29"/>
      <c r="R68" s="61">
        <v>50</v>
      </c>
      <c r="S68" s="149" t="s">
        <v>938</v>
      </c>
      <c r="T68" s="61">
        <v>50</v>
      </c>
      <c r="U68" s="29"/>
      <c r="V68" s="61">
        <v>50</v>
      </c>
      <c r="W68" s="5"/>
      <c r="X68" s="61">
        <v>50</v>
      </c>
      <c r="Y68" s="148" t="s">
        <v>937</v>
      </c>
    </row>
    <row r="69" spans="1:25" ht="51.75" x14ac:dyDescent="0.25">
      <c r="A69" s="4">
        <v>40</v>
      </c>
      <c r="B69" s="4"/>
      <c r="C69" s="4"/>
      <c r="D69" s="8" t="s">
        <v>936</v>
      </c>
      <c r="E69" s="8"/>
      <c r="F69" s="7" t="s">
        <v>935</v>
      </c>
      <c r="G69" s="7" t="s">
        <v>931</v>
      </c>
      <c r="H69" s="7" t="s">
        <v>930</v>
      </c>
      <c r="I69" s="7" t="s">
        <v>8</v>
      </c>
      <c r="J69" s="29">
        <v>100</v>
      </c>
      <c r="K69" s="5"/>
      <c r="L69" s="29">
        <v>100</v>
      </c>
      <c r="M69" s="29"/>
      <c r="N69" s="29">
        <v>100</v>
      </c>
      <c r="O69" s="29"/>
      <c r="P69" s="29">
        <v>100</v>
      </c>
      <c r="Q69" s="29"/>
      <c r="R69" s="29">
        <v>100</v>
      </c>
      <c r="S69" s="5"/>
      <c r="T69" s="29">
        <v>100</v>
      </c>
      <c r="U69" s="5"/>
      <c r="V69" s="29">
        <v>100</v>
      </c>
      <c r="W69" s="5"/>
      <c r="X69" s="29">
        <v>100</v>
      </c>
      <c r="Y69" s="29"/>
    </row>
    <row r="70" spans="1:25" ht="51.75" x14ac:dyDescent="0.25">
      <c r="A70" s="4">
        <v>41</v>
      </c>
      <c r="B70" s="4"/>
      <c r="C70" s="4"/>
      <c r="D70" s="8" t="s">
        <v>934</v>
      </c>
      <c r="E70" s="8"/>
      <c r="F70" s="7" t="s">
        <v>934</v>
      </c>
      <c r="G70" s="7" t="s">
        <v>931</v>
      </c>
      <c r="H70" s="7" t="s">
        <v>930</v>
      </c>
      <c r="I70" s="7" t="s">
        <v>8</v>
      </c>
      <c r="J70" s="61">
        <v>100</v>
      </c>
      <c r="K70" s="5"/>
      <c r="L70" s="61">
        <v>100</v>
      </c>
      <c r="M70" s="29"/>
      <c r="N70" s="61">
        <v>100</v>
      </c>
      <c r="O70" s="29"/>
      <c r="P70" s="61">
        <v>100</v>
      </c>
      <c r="Q70" s="29"/>
      <c r="R70" s="61">
        <v>100</v>
      </c>
      <c r="S70" s="29"/>
      <c r="T70" s="61">
        <v>100</v>
      </c>
      <c r="U70" s="29"/>
      <c r="V70" s="61">
        <v>100</v>
      </c>
      <c r="W70" s="5"/>
      <c r="X70" s="61">
        <v>100</v>
      </c>
      <c r="Y70" s="29"/>
    </row>
    <row r="71" spans="1:25" ht="75" x14ac:dyDescent="0.25">
      <c r="A71" s="4">
        <v>42</v>
      </c>
      <c r="B71" s="4"/>
      <c r="C71" s="4"/>
      <c r="D71" s="8" t="s">
        <v>933</v>
      </c>
      <c r="E71" s="8"/>
      <c r="F71" s="7" t="s">
        <v>511</v>
      </c>
      <c r="G71" s="7" t="s">
        <v>931</v>
      </c>
      <c r="H71" s="7" t="s">
        <v>930</v>
      </c>
      <c r="I71" s="7" t="s">
        <v>8</v>
      </c>
      <c r="J71" s="72">
        <v>100</v>
      </c>
      <c r="K71" s="5"/>
      <c r="L71" s="72">
        <v>100</v>
      </c>
      <c r="M71" s="34"/>
      <c r="N71" s="72">
        <v>100</v>
      </c>
      <c r="O71" s="34"/>
      <c r="P71" s="72">
        <v>100</v>
      </c>
      <c r="Q71" s="34"/>
      <c r="R71" s="72">
        <v>100</v>
      </c>
      <c r="S71" s="34"/>
      <c r="T71" s="72">
        <v>100</v>
      </c>
      <c r="U71" s="34"/>
      <c r="V71" s="72">
        <v>100</v>
      </c>
      <c r="W71" s="52"/>
      <c r="X71" s="72">
        <v>100</v>
      </c>
      <c r="Y71" s="34"/>
    </row>
    <row r="72" spans="1:25" ht="45" x14ac:dyDescent="0.25">
      <c r="A72" s="4">
        <v>43</v>
      </c>
      <c r="B72" s="4"/>
      <c r="C72" s="4"/>
      <c r="D72" s="8" t="s">
        <v>932</v>
      </c>
      <c r="E72" s="8"/>
      <c r="F72" s="7" t="s">
        <v>509</v>
      </c>
      <c r="G72" s="7" t="s">
        <v>931</v>
      </c>
      <c r="H72" s="7" t="s">
        <v>930</v>
      </c>
      <c r="I72" s="7" t="s">
        <v>8</v>
      </c>
      <c r="J72" s="65">
        <v>100</v>
      </c>
      <c r="K72" s="24"/>
      <c r="L72" s="65">
        <v>100</v>
      </c>
      <c r="M72" s="38"/>
      <c r="N72" s="65">
        <v>100</v>
      </c>
      <c r="O72" s="38"/>
      <c r="P72" s="65">
        <v>100</v>
      </c>
      <c r="Q72" s="38"/>
      <c r="R72" s="65">
        <v>100</v>
      </c>
      <c r="S72" s="38"/>
      <c r="T72" s="65">
        <v>100</v>
      </c>
      <c r="U72" s="38"/>
      <c r="V72" s="65">
        <v>100</v>
      </c>
      <c r="W72" s="24"/>
      <c r="X72" s="65">
        <v>100</v>
      </c>
      <c r="Y72" s="38"/>
    </row>
    <row r="73" spans="1:25" s="55" customFormat="1" ht="60" x14ac:dyDescent="0.25">
      <c r="A73" s="147"/>
      <c r="B73" s="20" t="s">
        <v>929</v>
      </c>
      <c r="C73" s="19"/>
      <c r="D73" s="19"/>
      <c r="E73" s="19"/>
      <c r="F73" s="19" t="s">
        <v>928</v>
      </c>
      <c r="G73" s="19"/>
      <c r="H73" s="19"/>
      <c r="I73" s="19"/>
      <c r="J73" s="57">
        <f>AVERAGE(J74,J81,J90,J100)</f>
        <v>61.666666666666671</v>
      </c>
      <c r="K73" s="56"/>
      <c r="L73" s="57">
        <f>AVERAGE(L74,L81,L90,L100)</f>
        <v>61.666666666666671</v>
      </c>
      <c r="M73" s="56"/>
      <c r="N73" s="57">
        <f>AVERAGE(N74,N81,N90,N100)</f>
        <v>61.666666666666671</v>
      </c>
      <c r="O73" s="56"/>
      <c r="P73" s="57">
        <f>AVERAGE(P74,P81,P90,P100)</f>
        <v>61.666666666666671</v>
      </c>
      <c r="Q73" s="56"/>
      <c r="R73" s="57">
        <f>AVERAGE(R74,R81,R90,R100)</f>
        <v>61.666666666666671</v>
      </c>
      <c r="S73" s="56"/>
      <c r="T73" s="57">
        <f>AVERAGE(T74,T81,T90,T100)</f>
        <v>61.666666666666671</v>
      </c>
      <c r="U73" s="56"/>
      <c r="V73" s="57"/>
      <c r="W73" s="17"/>
      <c r="X73" s="57"/>
      <c r="Y73" s="56"/>
    </row>
    <row r="74" spans="1:25" s="55" customFormat="1" ht="45" x14ac:dyDescent="0.25">
      <c r="A74" s="19"/>
      <c r="B74" s="19"/>
      <c r="C74" s="20" t="s">
        <v>927</v>
      </c>
      <c r="D74" s="19"/>
      <c r="E74" s="19"/>
      <c r="F74" s="19" t="s">
        <v>926</v>
      </c>
      <c r="G74" s="19"/>
      <c r="H74" s="19"/>
      <c r="I74" s="19"/>
      <c r="J74" s="57">
        <f>AVERAGE(J75:J80)</f>
        <v>66.666666666666671</v>
      </c>
      <c r="K74" s="56"/>
      <c r="L74" s="57">
        <f>AVERAGE(L75:L80)</f>
        <v>66.666666666666671</v>
      </c>
      <c r="M74" s="56"/>
      <c r="N74" s="57">
        <f>AVERAGE(N75:N80)</f>
        <v>66.666666666666671</v>
      </c>
      <c r="O74" s="56"/>
      <c r="P74" s="57">
        <f>AVERAGE(P75:P80)</f>
        <v>66.666666666666671</v>
      </c>
      <c r="Q74" s="56"/>
      <c r="R74" s="57">
        <f>AVERAGE(R75:R80)</f>
        <v>66.666666666666671</v>
      </c>
      <c r="S74" s="56"/>
      <c r="T74" s="57">
        <f>AVERAGE(T75:T80)</f>
        <v>66.666666666666671</v>
      </c>
      <c r="U74" s="56"/>
      <c r="V74" s="57"/>
      <c r="W74" s="17"/>
      <c r="X74" s="57"/>
      <c r="Y74" s="56"/>
    </row>
    <row r="75" spans="1:25" ht="409.5" x14ac:dyDescent="0.25">
      <c r="A75" s="4">
        <v>44</v>
      </c>
      <c r="B75" s="4"/>
      <c r="C75" s="4"/>
      <c r="D75" s="8" t="s">
        <v>925</v>
      </c>
      <c r="E75" s="8"/>
      <c r="F75" s="7" t="s">
        <v>924</v>
      </c>
      <c r="G75" s="7" t="s">
        <v>899</v>
      </c>
      <c r="H75" s="7" t="s">
        <v>898</v>
      </c>
      <c r="I75" s="7" t="s">
        <v>897</v>
      </c>
      <c r="J75" s="65">
        <v>100</v>
      </c>
      <c r="K75" s="52" t="s">
        <v>923</v>
      </c>
      <c r="L75" s="65">
        <v>100</v>
      </c>
      <c r="M75" s="38"/>
      <c r="N75" s="65">
        <v>100</v>
      </c>
      <c r="O75" s="38"/>
      <c r="P75" s="65">
        <v>100</v>
      </c>
      <c r="Q75" s="38"/>
      <c r="R75" s="65">
        <v>100</v>
      </c>
      <c r="S75" s="146" t="s">
        <v>922</v>
      </c>
      <c r="T75" s="65">
        <v>100</v>
      </c>
      <c r="U75" s="38"/>
      <c r="V75" s="65"/>
      <c r="W75" s="24"/>
      <c r="X75" s="65"/>
      <c r="Y75" s="38"/>
    </row>
    <row r="76" spans="1:25" ht="180" x14ac:dyDescent="0.25">
      <c r="A76" s="4">
        <v>45</v>
      </c>
      <c r="B76" s="4"/>
      <c r="C76" s="4"/>
      <c r="D76" s="8" t="s">
        <v>921</v>
      </c>
      <c r="E76" s="8"/>
      <c r="F76" s="7" t="s">
        <v>920</v>
      </c>
      <c r="G76" s="7" t="s">
        <v>910</v>
      </c>
      <c r="H76" s="7" t="s">
        <v>919</v>
      </c>
      <c r="I76" s="7" t="s">
        <v>918</v>
      </c>
      <c r="J76" s="65">
        <v>100</v>
      </c>
      <c r="K76" s="145" t="s">
        <v>917</v>
      </c>
      <c r="L76" s="65">
        <v>100</v>
      </c>
      <c r="M76" s="38"/>
      <c r="N76" s="65">
        <v>100</v>
      </c>
      <c r="O76" s="38"/>
      <c r="P76" s="65">
        <v>100</v>
      </c>
      <c r="Q76" s="38"/>
      <c r="R76" s="65">
        <v>100</v>
      </c>
      <c r="S76" s="32"/>
      <c r="T76" s="65">
        <v>100</v>
      </c>
      <c r="U76" s="24"/>
      <c r="V76" s="65"/>
      <c r="W76" s="24"/>
      <c r="X76" s="65"/>
      <c r="Y76" s="38"/>
    </row>
    <row r="77" spans="1:25" ht="105" x14ac:dyDescent="0.25">
      <c r="A77" s="4">
        <v>46</v>
      </c>
      <c r="B77" s="4"/>
      <c r="C77" s="4"/>
      <c r="D77" s="8" t="s">
        <v>916</v>
      </c>
      <c r="E77" s="8"/>
      <c r="F77" s="7" t="s">
        <v>915</v>
      </c>
      <c r="G77" s="7" t="s">
        <v>801</v>
      </c>
      <c r="H77" s="7" t="s">
        <v>812</v>
      </c>
      <c r="I77" s="7" t="s">
        <v>914</v>
      </c>
      <c r="J77" s="65">
        <v>50</v>
      </c>
      <c r="K77" s="144" t="s">
        <v>913</v>
      </c>
      <c r="L77" s="65">
        <v>50</v>
      </c>
      <c r="M77" s="38"/>
      <c r="N77" s="65">
        <v>50</v>
      </c>
      <c r="O77" s="38"/>
      <c r="P77" s="65">
        <v>50</v>
      </c>
      <c r="Q77" s="38"/>
      <c r="R77" s="65">
        <v>50</v>
      </c>
      <c r="S77" s="144" t="s">
        <v>913</v>
      </c>
      <c r="T77" s="65">
        <v>50</v>
      </c>
      <c r="U77" s="24"/>
      <c r="V77" s="65"/>
      <c r="W77" s="24"/>
      <c r="X77" s="65"/>
      <c r="Y77" s="38"/>
    </row>
    <row r="78" spans="1:25" ht="285" x14ac:dyDescent="0.25">
      <c r="A78" s="4">
        <v>47</v>
      </c>
      <c r="B78" s="4"/>
      <c r="C78" s="4"/>
      <c r="D78" s="8" t="s">
        <v>912</v>
      </c>
      <c r="E78" s="8"/>
      <c r="F78" s="7" t="s">
        <v>911</v>
      </c>
      <c r="G78" s="7" t="s">
        <v>910</v>
      </c>
      <c r="H78" s="7" t="s">
        <v>909</v>
      </c>
      <c r="I78" s="7" t="s">
        <v>908</v>
      </c>
      <c r="J78" s="65">
        <v>50</v>
      </c>
      <c r="K78" s="52" t="s">
        <v>907</v>
      </c>
      <c r="L78" s="65">
        <v>50</v>
      </c>
      <c r="M78" s="38"/>
      <c r="N78" s="65">
        <v>50</v>
      </c>
      <c r="O78" s="38"/>
      <c r="P78" s="65">
        <v>50</v>
      </c>
      <c r="Q78" s="38"/>
      <c r="R78" s="65">
        <v>50</v>
      </c>
      <c r="S78" s="53" t="s">
        <v>906</v>
      </c>
      <c r="T78" s="65">
        <v>50</v>
      </c>
      <c r="U78" s="24"/>
      <c r="V78" s="65"/>
      <c r="W78" s="24"/>
      <c r="X78" s="65"/>
      <c r="Y78" s="38"/>
    </row>
    <row r="79" spans="1:25" ht="225" x14ac:dyDescent="0.25">
      <c r="A79" s="4">
        <v>48</v>
      </c>
      <c r="B79" s="4"/>
      <c r="C79" s="4"/>
      <c r="D79" s="8" t="s">
        <v>905</v>
      </c>
      <c r="E79" s="8"/>
      <c r="F79" s="7" t="s">
        <v>904</v>
      </c>
      <c r="G79" s="7" t="s">
        <v>228</v>
      </c>
      <c r="H79" s="7" t="s">
        <v>812</v>
      </c>
      <c r="I79" s="7" t="s">
        <v>903</v>
      </c>
      <c r="J79" s="65">
        <v>50</v>
      </c>
      <c r="K79" s="53" t="s">
        <v>902</v>
      </c>
      <c r="L79" s="65">
        <v>50</v>
      </c>
      <c r="M79" s="38"/>
      <c r="N79" s="65">
        <v>50</v>
      </c>
      <c r="O79" s="38"/>
      <c r="P79" s="65">
        <v>50</v>
      </c>
      <c r="Q79" s="38"/>
      <c r="R79" s="65">
        <v>50</v>
      </c>
      <c r="S79" s="32"/>
      <c r="T79" s="65">
        <v>50</v>
      </c>
      <c r="U79" s="38"/>
      <c r="V79" s="65"/>
      <c r="W79" s="24"/>
      <c r="X79" s="65"/>
      <c r="Y79" s="38"/>
    </row>
    <row r="80" spans="1:25" ht="225" x14ac:dyDescent="0.25">
      <c r="A80" s="4">
        <v>49</v>
      </c>
      <c r="B80" s="4"/>
      <c r="C80" s="4"/>
      <c r="D80" s="8" t="s">
        <v>901</v>
      </c>
      <c r="E80" s="8"/>
      <c r="F80" s="7" t="s">
        <v>900</v>
      </c>
      <c r="G80" s="7" t="s">
        <v>899</v>
      </c>
      <c r="H80" s="7" t="s">
        <v>898</v>
      </c>
      <c r="I80" s="7" t="s">
        <v>897</v>
      </c>
      <c r="J80" s="65">
        <v>50</v>
      </c>
      <c r="K80" s="53" t="s">
        <v>896</v>
      </c>
      <c r="L80" s="72">
        <v>50</v>
      </c>
      <c r="M80" s="34"/>
      <c r="N80" s="72">
        <v>50</v>
      </c>
      <c r="O80" s="34"/>
      <c r="P80" s="72">
        <v>50</v>
      </c>
      <c r="Q80" s="34"/>
      <c r="R80" s="72">
        <v>50</v>
      </c>
      <c r="S80" s="53" t="s">
        <v>895</v>
      </c>
      <c r="T80" s="65">
        <v>50</v>
      </c>
      <c r="U80" s="24"/>
      <c r="V80" s="65"/>
      <c r="W80" s="24"/>
      <c r="X80" s="65"/>
      <c r="Y80" s="38"/>
    </row>
    <row r="81" spans="1:25" s="55" customFormat="1" ht="123" customHeight="1" x14ac:dyDescent="0.25">
      <c r="A81" s="19"/>
      <c r="B81" s="19"/>
      <c r="C81" s="20" t="s">
        <v>894</v>
      </c>
      <c r="D81" s="58"/>
      <c r="E81" s="58"/>
      <c r="F81" s="58" t="s">
        <v>893</v>
      </c>
      <c r="G81" s="58"/>
      <c r="H81" s="19"/>
      <c r="I81" s="19"/>
      <c r="J81" s="57">
        <f>AVERAGE(J82,J83,J87:J89)</f>
        <v>70</v>
      </c>
      <c r="K81" s="17"/>
      <c r="L81" s="57">
        <f>AVERAGE(L82,L83,L87:L89)</f>
        <v>70</v>
      </c>
      <c r="M81" s="56"/>
      <c r="N81" s="57">
        <f>AVERAGE(N82,N83,N87:N89)</f>
        <v>70</v>
      </c>
      <c r="O81" s="56"/>
      <c r="P81" s="57">
        <f>AVERAGE(P82,P83,P87:P89)</f>
        <v>70</v>
      </c>
      <c r="Q81" s="56"/>
      <c r="R81" s="57">
        <f>AVERAGE(R82,R83,R87:R89)</f>
        <v>70</v>
      </c>
      <c r="S81" s="56"/>
      <c r="T81" s="57">
        <f>AVERAGE(T82,T83,T87:T89)</f>
        <v>70</v>
      </c>
      <c r="U81" s="56"/>
      <c r="V81" s="57"/>
      <c r="W81" s="17"/>
      <c r="X81" s="57"/>
      <c r="Y81" s="56"/>
    </row>
    <row r="82" spans="1:25" ht="285" x14ac:dyDescent="0.25">
      <c r="A82" s="4">
        <v>50</v>
      </c>
      <c r="B82" s="4"/>
      <c r="C82" s="4"/>
      <c r="D82" s="8" t="s">
        <v>892</v>
      </c>
      <c r="E82" s="8"/>
      <c r="F82" s="7" t="s">
        <v>891</v>
      </c>
      <c r="G82" s="7" t="s">
        <v>48</v>
      </c>
      <c r="H82" s="7" t="s">
        <v>890</v>
      </c>
      <c r="I82" s="7" t="s">
        <v>889</v>
      </c>
      <c r="J82" s="65">
        <v>100</v>
      </c>
      <c r="K82" s="143" t="s">
        <v>888</v>
      </c>
      <c r="L82" s="65">
        <v>100</v>
      </c>
      <c r="M82" s="38"/>
      <c r="N82" s="65">
        <v>100</v>
      </c>
      <c r="O82" s="38"/>
      <c r="P82" s="65">
        <v>100</v>
      </c>
      <c r="Q82" s="38"/>
      <c r="R82" s="65">
        <v>100</v>
      </c>
      <c r="S82" s="143" t="s">
        <v>887</v>
      </c>
      <c r="T82" s="65">
        <v>100</v>
      </c>
      <c r="U82" s="38"/>
      <c r="V82" s="65"/>
      <c r="W82" s="24"/>
      <c r="X82" s="65"/>
      <c r="Y82" s="38"/>
    </row>
    <row r="83" spans="1:25" s="66" customFormat="1" ht="86.25" x14ac:dyDescent="0.25">
      <c r="A83" s="15">
        <v>51</v>
      </c>
      <c r="B83" s="15"/>
      <c r="C83" s="15"/>
      <c r="D83" s="76" t="s">
        <v>886</v>
      </c>
      <c r="E83" s="76"/>
      <c r="F83" s="12" t="s">
        <v>886</v>
      </c>
      <c r="G83" s="12"/>
      <c r="H83" s="12"/>
      <c r="I83" s="12"/>
      <c r="J83" s="68">
        <f>AVERAGE(J84:J86)</f>
        <v>50</v>
      </c>
      <c r="K83" s="10"/>
      <c r="L83" s="68">
        <f>AVERAGE(L84:L86)</f>
        <v>50</v>
      </c>
      <c r="M83" s="67"/>
      <c r="N83" s="68">
        <f>AVERAGE(N84:N86)</f>
        <v>50</v>
      </c>
      <c r="O83" s="67"/>
      <c r="P83" s="68">
        <f>AVERAGE(P84:P86)</f>
        <v>50</v>
      </c>
      <c r="Q83" s="67"/>
      <c r="R83" s="68">
        <f>AVERAGE(R84:R86)</f>
        <v>50</v>
      </c>
      <c r="S83" s="67"/>
      <c r="T83" s="68">
        <f>AVERAGE(T84:T86)</f>
        <v>50</v>
      </c>
      <c r="U83" s="67"/>
      <c r="V83" s="68"/>
      <c r="W83" s="10"/>
      <c r="X83" s="68"/>
      <c r="Y83" s="67"/>
    </row>
    <row r="84" spans="1:25" ht="300" x14ac:dyDescent="0.25">
      <c r="A84" s="4" t="s">
        <v>885</v>
      </c>
      <c r="B84" s="4"/>
      <c r="C84" s="4"/>
      <c r="D84" s="4"/>
      <c r="E84" s="8" t="s">
        <v>884</v>
      </c>
      <c r="F84" s="7" t="s">
        <v>883</v>
      </c>
      <c r="G84" s="7" t="s">
        <v>801</v>
      </c>
      <c r="H84" s="7" t="s">
        <v>812</v>
      </c>
      <c r="I84" s="7" t="s">
        <v>882</v>
      </c>
      <c r="J84" s="65">
        <v>50</v>
      </c>
      <c r="K84" s="5" t="s">
        <v>881</v>
      </c>
      <c r="L84" s="65">
        <v>50</v>
      </c>
      <c r="M84" s="38"/>
      <c r="N84" s="65">
        <v>50</v>
      </c>
      <c r="O84" s="38"/>
      <c r="P84" s="65">
        <v>50</v>
      </c>
      <c r="Q84" s="65"/>
      <c r="R84" s="65">
        <v>50</v>
      </c>
      <c r="S84" s="142" t="s">
        <v>880</v>
      </c>
      <c r="T84" s="65">
        <v>50</v>
      </c>
      <c r="U84" s="24"/>
      <c r="V84" s="65"/>
      <c r="W84" s="24"/>
      <c r="X84" s="65"/>
      <c r="Y84" s="38"/>
    </row>
    <row r="85" spans="1:25" ht="120" x14ac:dyDescent="0.25">
      <c r="A85" s="4" t="s">
        <v>879</v>
      </c>
      <c r="B85" s="4"/>
      <c r="C85" s="4"/>
      <c r="D85" s="4"/>
      <c r="E85" s="8" t="s">
        <v>878</v>
      </c>
      <c r="F85" s="7" t="s">
        <v>877</v>
      </c>
      <c r="G85" s="7" t="s">
        <v>801</v>
      </c>
      <c r="H85" s="7" t="s">
        <v>876</v>
      </c>
      <c r="I85" s="7" t="s">
        <v>875</v>
      </c>
      <c r="J85" s="65">
        <v>100</v>
      </c>
      <c r="K85" s="142" t="s">
        <v>874</v>
      </c>
      <c r="L85" s="65">
        <v>100</v>
      </c>
      <c r="M85" s="38"/>
      <c r="N85" s="65">
        <v>100</v>
      </c>
      <c r="O85" s="38"/>
      <c r="P85" s="65">
        <v>100</v>
      </c>
      <c r="Q85" s="38"/>
      <c r="R85" s="65">
        <v>100</v>
      </c>
      <c r="S85" s="32"/>
      <c r="T85" s="65">
        <v>100</v>
      </c>
      <c r="U85" s="38"/>
      <c r="V85" s="65"/>
      <c r="W85" s="24"/>
      <c r="X85" s="65"/>
      <c r="Y85" s="38"/>
    </row>
    <row r="86" spans="1:25" ht="135" x14ac:dyDescent="0.25">
      <c r="A86" s="4" t="s">
        <v>873</v>
      </c>
      <c r="B86" s="4"/>
      <c r="C86" s="4"/>
      <c r="D86" s="4"/>
      <c r="E86" s="8" t="s">
        <v>872</v>
      </c>
      <c r="F86" s="7" t="s">
        <v>871</v>
      </c>
      <c r="G86" s="7" t="s">
        <v>821</v>
      </c>
      <c r="H86" s="7" t="s">
        <v>870</v>
      </c>
      <c r="I86" s="7" t="s">
        <v>869</v>
      </c>
      <c r="J86" s="65">
        <v>0</v>
      </c>
      <c r="K86" s="142" t="s">
        <v>868</v>
      </c>
      <c r="L86" s="65">
        <v>0</v>
      </c>
      <c r="M86" s="38"/>
      <c r="N86" s="65">
        <v>0</v>
      </c>
      <c r="O86" s="38"/>
      <c r="P86" s="65">
        <v>0</v>
      </c>
      <c r="Q86" s="38"/>
      <c r="R86" s="65">
        <v>0</v>
      </c>
      <c r="S86" s="32"/>
      <c r="T86" s="65">
        <v>0</v>
      </c>
      <c r="U86" s="38"/>
      <c r="V86" s="65"/>
      <c r="W86" s="24"/>
      <c r="X86" s="65"/>
      <c r="Y86" s="38"/>
    </row>
    <row r="87" spans="1:25" ht="90" x14ac:dyDescent="0.25">
      <c r="A87" s="4">
        <v>52</v>
      </c>
      <c r="B87" s="4"/>
      <c r="C87" s="4"/>
      <c r="D87" s="8" t="s">
        <v>867</v>
      </c>
      <c r="E87" s="8"/>
      <c r="F87" s="7" t="s">
        <v>866</v>
      </c>
      <c r="G87" s="7" t="s">
        <v>865</v>
      </c>
      <c r="H87" s="7" t="s">
        <v>864</v>
      </c>
      <c r="I87" s="7" t="s">
        <v>863</v>
      </c>
      <c r="J87" s="65">
        <v>100</v>
      </c>
      <c r="K87" s="141" t="s">
        <v>862</v>
      </c>
      <c r="L87" s="65">
        <v>100</v>
      </c>
      <c r="M87" s="38"/>
      <c r="N87" s="65">
        <v>100</v>
      </c>
      <c r="O87" s="38"/>
      <c r="P87" s="65">
        <v>100</v>
      </c>
      <c r="Q87" s="38"/>
      <c r="R87" s="65">
        <v>100</v>
      </c>
      <c r="S87" s="32"/>
      <c r="T87" s="65">
        <v>100</v>
      </c>
      <c r="U87" s="24"/>
      <c r="V87" s="65"/>
      <c r="W87" s="24"/>
      <c r="X87" s="65"/>
      <c r="Y87" s="38"/>
    </row>
    <row r="88" spans="1:25" ht="225" x14ac:dyDescent="0.25">
      <c r="A88" s="4">
        <v>53</v>
      </c>
      <c r="B88" s="4"/>
      <c r="C88" s="4"/>
      <c r="D88" s="8" t="s">
        <v>861</v>
      </c>
      <c r="E88" s="8"/>
      <c r="F88" s="7" t="s">
        <v>860</v>
      </c>
      <c r="G88" s="7" t="s">
        <v>801</v>
      </c>
      <c r="H88" s="7" t="s">
        <v>812</v>
      </c>
      <c r="I88" s="7" t="s">
        <v>859</v>
      </c>
      <c r="J88" s="65">
        <v>50</v>
      </c>
      <c r="K88" s="5" t="s">
        <v>858</v>
      </c>
      <c r="L88" s="65">
        <v>50</v>
      </c>
      <c r="M88" s="38"/>
      <c r="N88" s="65">
        <v>50</v>
      </c>
      <c r="O88" s="38"/>
      <c r="P88" s="65">
        <v>50</v>
      </c>
      <c r="Q88" s="38"/>
      <c r="R88" s="65">
        <v>50</v>
      </c>
      <c r="S88" s="140" t="s">
        <v>857</v>
      </c>
      <c r="T88" s="65">
        <v>50</v>
      </c>
      <c r="U88" s="24"/>
      <c r="V88" s="65"/>
      <c r="W88" s="24"/>
      <c r="X88" s="65"/>
      <c r="Y88" s="38"/>
    </row>
    <row r="89" spans="1:25" ht="195" x14ac:dyDescent="0.25">
      <c r="A89" s="4">
        <v>54</v>
      </c>
      <c r="B89" s="4"/>
      <c r="C89" s="4"/>
      <c r="D89" s="8" t="s">
        <v>856</v>
      </c>
      <c r="E89" s="8"/>
      <c r="F89" s="7" t="s">
        <v>855</v>
      </c>
      <c r="G89" s="7" t="s">
        <v>789</v>
      </c>
      <c r="H89" s="7" t="s">
        <v>788</v>
      </c>
      <c r="I89" s="7" t="s">
        <v>787</v>
      </c>
      <c r="J89" s="65">
        <v>50</v>
      </c>
      <c r="K89" s="139" t="s">
        <v>854</v>
      </c>
      <c r="L89" s="65">
        <v>50</v>
      </c>
      <c r="M89" s="38"/>
      <c r="N89" s="65">
        <v>50</v>
      </c>
      <c r="O89" s="38"/>
      <c r="P89" s="65">
        <v>50</v>
      </c>
      <c r="Q89" s="38"/>
      <c r="R89" s="65">
        <v>50</v>
      </c>
      <c r="S89" s="32"/>
      <c r="T89" s="65">
        <v>50</v>
      </c>
      <c r="U89" s="24"/>
      <c r="V89" s="65"/>
      <c r="W89" s="24"/>
      <c r="X89" s="65"/>
      <c r="Y89" s="38"/>
    </row>
    <row r="90" spans="1:25" s="55" customFormat="1" ht="199.5" customHeight="1" x14ac:dyDescent="0.25">
      <c r="A90" s="19"/>
      <c r="B90" s="19"/>
      <c r="C90" s="20" t="s">
        <v>853</v>
      </c>
      <c r="D90" s="19"/>
      <c r="E90" s="60"/>
      <c r="F90" s="59" t="s">
        <v>852</v>
      </c>
      <c r="G90" s="58"/>
      <c r="H90" s="58"/>
      <c r="I90" s="58"/>
      <c r="J90" s="57">
        <f>AVERAGE(J91,J94,J97,J98,J99)</f>
        <v>40</v>
      </c>
      <c r="K90" s="56"/>
      <c r="L90" s="57">
        <f>AVERAGE(L91,L94,L97,L98,L99)</f>
        <v>40</v>
      </c>
      <c r="M90" s="56"/>
      <c r="N90" s="57">
        <f>AVERAGE(N91,N94,N97,N98,N99)</f>
        <v>40</v>
      </c>
      <c r="O90" s="56"/>
      <c r="P90" s="57">
        <f>AVERAGE(P91,P94,P97,P98,P99)</f>
        <v>40</v>
      </c>
      <c r="Q90" s="56"/>
      <c r="R90" s="57">
        <f>AVERAGE(R91,R94,R97,R98,R99)</f>
        <v>40</v>
      </c>
      <c r="S90" s="56"/>
      <c r="T90" s="57">
        <f>AVERAGE(T91,T94,T97,T98,T99)</f>
        <v>40</v>
      </c>
      <c r="U90" s="56"/>
      <c r="V90" s="57"/>
      <c r="W90" s="17"/>
      <c r="X90" s="57"/>
      <c r="Y90" s="56"/>
    </row>
    <row r="91" spans="1:25" s="66" customFormat="1" ht="199.5" customHeight="1" x14ac:dyDescent="0.25">
      <c r="A91" s="15">
        <v>55</v>
      </c>
      <c r="B91" s="15"/>
      <c r="C91" s="14"/>
      <c r="D91" s="69" t="s">
        <v>851</v>
      </c>
      <c r="E91" s="69"/>
      <c r="F91" s="21" t="s">
        <v>851</v>
      </c>
      <c r="G91" s="12"/>
      <c r="H91" s="12"/>
      <c r="I91" s="12"/>
      <c r="J91" s="68">
        <f>AVERAGE(J92,J93)</f>
        <v>75</v>
      </c>
      <c r="K91" s="67"/>
      <c r="L91" s="68">
        <f>AVERAGE(L92,L93)</f>
        <v>75</v>
      </c>
      <c r="M91" s="67"/>
      <c r="N91" s="68">
        <f>AVERAGE(N92,N93)</f>
        <v>75</v>
      </c>
      <c r="O91" s="67"/>
      <c r="P91" s="68">
        <f>AVERAGE(P92,P93)</f>
        <v>75</v>
      </c>
      <c r="Q91" s="67"/>
      <c r="R91" s="68">
        <f>AVERAGE(R92,R93)</f>
        <v>75</v>
      </c>
      <c r="S91" s="67"/>
      <c r="T91" s="68">
        <f>AVERAGE(T92,T93)</f>
        <v>75</v>
      </c>
      <c r="U91" s="67"/>
      <c r="V91" s="68"/>
      <c r="W91" s="10"/>
      <c r="X91" s="68"/>
      <c r="Y91" s="67"/>
    </row>
    <row r="92" spans="1:25" ht="375" x14ac:dyDescent="0.25">
      <c r="A92" s="4" t="s">
        <v>850</v>
      </c>
      <c r="B92" s="4"/>
      <c r="C92" s="4"/>
      <c r="D92" s="4"/>
      <c r="E92" s="8" t="s">
        <v>849</v>
      </c>
      <c r="F92" s="7" t="s">
        <v>848</v>
      </c>
      <c r="G92" s="7" t="s">
        <v>836</v>
      </c>
      <c r="H92" s="7" t="s">
        <v>847</v>
      </c>
      <c r="I92" s="7" t="s">
        <v>846</v>
      </c>
      <c r="J92" s="72">
        <v>100</v>
      </c>
      <c r="K92" s="138" t="s">
        <v>845</v>
      </c>
      <c r="L92" s="72">
        <v>100</v>
      </c>
      <c r="M92" s="34"/>
      <c r="N92" s="72">
        <v>100</v>
      </c>
      <c r="O92" s="34"/>
      <c r="P92" s="72">
        <v>100</v>
      </c>
      <c r="Q92" s="34"/>
      <c r="R92" s="72">
        <v>100</v>
      </c>
      <c r="S92" s="32"/>
      <c r="T92" s="72">
        <v>100</v>
      </c>
      <c r="U92" s="52"/>
      <c r="V92" s="72"/>
      <c r="W92" s="52"/>
      <c r="X92" s="72"/>
      <c r="Y92" s="34"/>
    </row>
    <row r="93" spans="1:25" ht="150" x14ac:dyDescent="0.25">
      <c r="A93" s="4" t="s">
        <v>844</v>
      </c>
      <c r="B93" s="4"/>
      <c r="C93" s="4"/>
      <c r="D93" s="4"/>
      <c r="E93" s="8" t="s">
        <v>843</v>
      </c>
      <c r="F93" s="7" t="s">
        <v>842</v>
      </c>
      <c r="G93" s="7" t="s">
        <v>821</v>
      </c>
      <c r="H93" s="7" t="s">
        <v>812</v>
      </c>
      <c r="I93" s="7" t="s">
        <v>829</v>
      </c>
      <c r="J93" s="61">
        <v>50</v>
      </c>
      <c r="K93" s="138" t="s">
        <v>841</v>
      </c>
      <c r="L93" s="61">
        <v>50</v>
      </c>
      <c r="M93" s="29"/>
      <c r="N93" s="61">
        <v>50</v>
      </c>
      <c r="O93" s="29"/>
      <c r="P93" s="61">
        <v>50</v>
      </c>
      <c r="Q93" s="29"/>
      <c r="R93" s="61">
        <v>50</v>
      </c>
      <c r="S93" s="32"/>
      <c r="T93" s="61">
        <v>50</v>
      </c>
      <c r="U93" s="5"/>
      <c r="V93" s="61"/>
      <c r="W93" s="5"/>
      <c r="X93" s="61"/>
      <c r="Y93" s="29"/>
    </row>
    <row r="94" spans="1:25" s="66" customFormat="1" ht="69" x14ac:dyDescent="0.25">
      <c r="A94" s="15">
        <v>56</v>
      </c>
      <c r="B94" s="15"/>
      <c r="C94" s="15"/>
      <c r="D94" s="76" t="s">
        <v>840</v>
      </c>
      <c r="E94" s="76"/>
      <c r="F94" s="12" t="s">
        <v>840</v>
      </c>
      <c r="G94" s="12"/>
      <c r="H94" s="12"/>
      <c r="I94" s="12"/>
      <c r="J94" s="68">
        <f>AVERAGE(J95,J96)</f>
        <v>75</v>
      </c>
      <c r="K94" s="10"/>
      <c r="L94" s="68">
        <f>AVERAGE(L95,L96)</f>
        <v>75</v>
      </c>
      <c r="M94" s="67"/>
      <c r="N94" s="68">
        <f>AVERAGE(N95,N96)</f>
        <v>75</v>
      </c>
      <c r="O94" s="67"/>
      <c r="P94" s="68">
        <f>AVERAGE(P95,P96)</f>
        <v>75</v>
      </c>
      <c r="Q94" s="67"/>
      <c r="R94" s="68">
        <f>AVERAGE(R95,R96)</f>
        <v>75</v>
      </c>
      <c r="S94" s="10"/>
      <c r="T94" s="68">
        <f>AVERAGE(T95,T96)</f>
        <v>75</v>
      </c>
      <c r="U94" s="10"/>
      <c r="V94" s="68"/>
      <c r="W94" s="10"/>
      <c r="X94" s="68"/>
      <c r="Y94" s="67"/>
    </row>
    <row r="95" spans="1:25" ht="180" x14ac:dyDescent="0.25">
      <c r="A95" s="4" t="s">
        <v>839</v>
      </c>
      <c r="B95" s="4"/>
      <c r="C95" s="4"/>
      <c r="D95" s="4"/>
      <c r="E95" s="8" t="s">
        <v>838</v>
      </c>
      <c r="F95" s="7" t="s">
        <v>837</v>
      </c>
      <c r="G95" s="7" t="s">
        <v>836</v>
      </c>
      <c r="H95" s="7" t="s">
        <v>835</v>
      </c>
      <c r="I95" s="7" t="s">
        <v>834</v>
      </c>
      <c r="J95" s="61">
        <v>100</v>
      </c>
      <c r="K95" s="137" t="s">
        <v>833</v>
      </c>
      <c r="L95" s="61">
        <v>100</v>
      </c>
      <c r="M95" s="29"/>
      <c r="N95" s="61">
        <v>100</v>
      </c>
      <c r="O95" s="29"/>
      <c r="P95" s="61">
        <v>100</v>
      </c>
      <c r="Q95" s="29"/>
      <c r="R95" s="61">
        <v>100</v>
      </c>
      <c r="S95" s="32"/>
      <c r="T95" s="61">
        <v>100</v>
      </c>
      <c r="U95" s="29"/>
      <c r="V95" s="61"/>
      <c r="W95" s="5"/>
      <c r="X95" s="61"/>
      <c r="Y95" s="29"/>
    </row>
    <row r="96" spans="1:25" ht="135" x14ac:dyDescent="0.25">
      <c r="A96" s="4" t="s">
        <v>832</v>
      </c>
      <c r="B96" s="4"/>
      <c r="C96" s="4"/>
      <c r="D96" s="4"/>
      <c r="E96" s="8" t="s">
        <v>831</v>
      </c>
      <c r="F96" s="7" t="s">
        <v>830</v>
      </c>
      <c r="G96" s="7" t="s">
        <v>821</v>
      </c>
      <c r="H96" s="7" t="s">
        <v>812</v>
      </c>
      <c r="I96" s="7" t="s">
        <v>829</v>
      </c>
      <c r="J96" s="61">
        <v>50</v>
      </c>
      <c r="K96" s="137" t="s">
        <v>828</v>
      </c>
      <c r="L96" s="61">
        <v>50</v>
      </c>
      <c r="M96" s="29"/>
      <c r="N96" s="61">
        <v>50</v>
      </c>
      <c r="O96" s="29"/>
      <c r="P96" s="61">
        <v>50</v>
      </c>
      <c r="Q96" s="29"/>
      <c r="R96" s="61">
        <v>50</v>
      </c>
      <c r="S96" s="32"/>
      <c r="T96" s="61">
        <v>50</v>
      </c>
      <c r="U96" s="5"/>
      <c r="V96" s="61"/>
      <c r="W96" s="5"/>
      <c r="X96" s="61"/>
      <c r="Y96" s="29"/>
    </row>
    <row r="97" spans="1:25" ht="150" x14ac:dyDescent="0.25">
      <c r="A97" s="4">
        <v>57</v>
      </c>
      <c r="B97" s="4"/>
      <c r="C97" s="4"/>
      <c r="D97" s="8" t="s">
        <v>827</v>
      </c>
      <c r="E97" s="8"/>
      <c r="F97" s="7" t="s">
        <v>826</v>
      </c>
      <c r="G97" s="7" t="s">
        <v>801</v>
      </c>
      <c r="H97" s="7" t="s">
        <v>812</v>
      </c>
      <c r="I97" s="7" t="s">
        <v>825</v>
      </c>
      <c r="J97" s="61">
        <v>0</v>
      </c>
      <c r="K97" s="136" t="s">
        <v>824</v>
      </c>
      <c r="L97" s="61">
        <v>0</v>
      </c>
      <c r="M97" s="29"/>
      <c r="N97" s="61">
        <v>0</v>
      </c>
      <c r="O97" s="29"/>
      <c r="P97" s="61">
        <v>0</v>
      </c>
      <c r="Q97" s="29"/>
      <c r="R97" s="61">
        <v>0</v>
      </c>
      <c r="S97" s="32"/>
      <c r="T97" s="61">
        <v>0</v>
      </c>
      <c r="U97" s="5"/>
      <c r="V97" s="61"/>
      <c r="W97" s="5"/>
      <c r="X97" s="61"/>
      <c r="Y97" s="29"/>
    </row>
    <row r="98" spans="1:25" ht="210" x14ac:dyDescent="0.25">
      <c r="A98" s="4">
        <v>58</v>
      </c>
      <c r="B98" s="4"/>
      <c r="C98" s="4"/>
      <c r="D98" s="8" t="s">
        <v>823</v>
      </c>
      <c r="E98" s="8"/>
      <c r="F98" s="7" t="s">
        <v>822</v>
      </c>
      <c r="G98" s="7" t="s">
        <v>821</v>
      </c>
      <c r="H98" s="7" t="s">
        <v>812</v>
      </c>
      <c r="I98" s="7" t="s">
        <v>820</v>
      </c>
      <c r="J98" s="61">
        <v>50</v>
      </c>
      <c r="K98" s="135" t="s">
        <v>819</v>
      </c>
      <c r="L98" s="61">
        <v>50</v>
      </c>
      <c r="M98" s="29"/>
      <c r="N98" s="61">
        <v>50</v>
      </c>
      <c r="O98" s="29"/>
      <c r="P98" s="61">
        <v>50</v>
      </c>
      <c r="Q98" s="29"/>
      <c r="R98" s="61">
        <v>50</v>
      </c>
      <c r="S98" s="32"/>
      <c r="T98" s="61">
        <v>50</v>
      </c>
      <c r="U98" s="29"/>
      <c r="V98" s="61"/>
      <c r="W98" s="5"/>
      <c r="X98" s="61"/>
      <c r="Y98" s="29"/>
    </row>
    <row r="99" spans="1:25" ht="120" x14ac:dyDescent="0.25">
      <c r="A99" s="4">
        <v>59</v>
      </c>
      <c r="B99" s="4"/>
      <c r="C99" s="4"/>
      <c r="D99" s="8" t="s">
        <v>818</v>
      </c>
      <c r="E99" s="8"/>
      <c r="F99" s="7" t="s">
        <v>817</v>
      </c>
      <c r="G99" s="7" t="s">
        <v>801</v>
      </c>
      <c r="H99" s="7" t="s">
        <v>812</v>
      </c>
      <c r="I99" s="7" t="s">
        <v>799</v>
      </c>
      <c r="J99" s="65">
        <v>0</v>
      </c>
      <c r="K99" s="24"/>
      <c r="L99" s="65">
        <v>0</v>
      </c>
      <c r="M99" s="38"/>
      <c r="N99" s="65">
        <v>0</v>
      </c>
      <c r="O99" s="38"/>
      <c r="P99" s="65">
        <v>0</v>
      </c>
      <c r="Q99" s="38"/>
      <c r="R99" s="65">
        <v>0</v>
      </c>
      <c r="S99" s="38"/>
      <c r="T99" s="65">
        <v>0</v>
      </c>
      <c r="U99" s="38"/>
      <c r="V99" s="65"/>
      <c r="W99" s="24"/>
      <c r="X99" s="65"/>
      <c r="Y99" s="38"/>
    </row>
    <row r="100" spans="1:25" s="55" customFormat="1" ht="88.5" customHeight="1" x14ac:dyDescent="0.25">
      <c r="A100" s="19"/>
      <c r="B100" s="19"/>
      <c r="C100" s="20" t="s">
        <v>816</v>
      </c>
      <c r="D100" s="19"/>
      <c r="E100" s="60"/>
      <c r="F100" s="59" t="s">
        <v>815</v>
      </c>
      <c r="G100" s="58"/>
      <c r="H100" s="58"/>
      <c r="I100" s="58"/>
      <c r="J100" s="57">
        <f>AVERAGE(J101:J105)</f>
        <v>70</v>
      </c>
      <c r="K100" s="17"/>
      <c r="L100" s="57">
        <f>AVERAGE(L101:L105)</f>
        <v>70</v>
      </c>
      <c r="M100" s="56"/>
      <c r="N100" s="57">
        <f>AVERAGE(N101:N105)</f>
        <v>70</v>
      </c>
      <c r="O100" s="56"/>
      <c r="P100" s="57">
        <f>AVERAGE(P101:P105)</f>
        <v>70</v>
      </c>
      <c r="Q100" s="56"/>
      <c r="R100" s="57">
        <f>AVERAGE(R101:R105)</f>
        <v>70</v>
      </c>
      <c r="S100" s="56"/>
      <c r="T100" s="57">
        <f>AVERAGE(T101:T105)</f>
        <v>70</v>
      </c>
      <c r="U100" s="56"/>
      <c r="V100" s="57"/>
      <c r="W100" s="17"/>
      <c r="X100" s="57"/>
      <c r="Y100" s="56"/>
    </row>
    <row r="101" spans="1:25" ht="135" x14ac:dyDescent="0.25">
      <c r="A101" s="4">
        <v>60</v>
      </c>
      <c r="B101" s="4"/>
      <c r="C101" s="4"/>
      <c r="D101" s="8" t="s">
        <v>814</v>
      </c>
      <c r="E101" s="8"/>
      <c r="F101" s="7" t="s">
        <v>813</v>
      </c>
      <c r="G101" s="7" t="s">
        <v>801</v>
      </c>
      <c r="H101" s="7" t="s">
        <v>812</v>
      </c>
      <c r="I101" s="7" t="s">
        <v>811</v>
      </c>
      <c r="J101" s="61">
        <v>50</v>
      </c>
      <c r="K101" s="134" t="s">
        <v>810</v>
      </c>
      <c r="L101" s="61">
        <v>50</v>
      </c>
      <c r="M101" s="29"/>
      <c r="N101" s="61">
        <v>50</v>
      </c>
      <c r="O101" s="29"/>
      <c r="P101" s="61">
        <v>50</v>
      </c>
      <c r="Q101" s="29"/>
      <c r="R101" s="61">
        <v>50</v>
      </c>
      <c r="S101" s="134" t="s">
        <v>810</v>
      </c>
      <c r="T101" s="61">
        <v>50</v>
      </c>
      <c r="U101" s="5"/>
      <c r="V101" s="61"/>
      <c r="W101" s="5"/>
      <c r="X101" s="61"/>
      <c r="Y101" s="29"/>
    </row>
    <row r="102" spans="1:25" ht="105" x14ac:dyDescent="0.25">
      <c r="A102" s="4">
        <v>61</v>
      </c>
      <c r="B102" s="4"/>
      <c r="C102" s="4"/>
      <c r="D102" s="8" t="s">
        <v>809</v>
      </c>
      <c r="E102" s="8"/>
      <c r="F102" s="7" t="s">
        <v>808</v>
      </c>
      <c r="G102" s="7" t="s">
        <v>807</v>
      </c>
      <c r="H102" s="7" t="s">
        <v>806</v>
      </c>
      <c r="I102" s="7" t="s">
        <v>805</v>
      </c>
      <c r="J102" s="61">
        <v>100</v>
      </c>
      <c r="K102" s="133" t="s">
        <v>804</v>
      </c>
      <c r="L102" s="61">
        <v>100</v>
      </c>
      <c r="M102" s="29"/>
      <c r="N102" s="61">
        <v>100</v>
      </c>
      <c r="O102" s="29"/>
      <c r="P102" s="61">
        <v>100</v>
      </c>
      <c r="Q102" s="61"/>
      <c r="R102" s="61">
        <v>100</v>
      </c>
      <c r="S102" s="32"/>
      <c r="T102" s="61">
        <v>100</v>
      </c>
      <c r="U102" s="5"/>
      <c r="V102" s="61"/>
      <c r="W102" s="5"/>
      <c r="X102" s="61"/>
      <c r="Y102" s="29"/>
    </row>
    <row r="103" spans="1:25" ht="135" x14ac:dyDescent="0.25">
      <c r="A103" s="4">
        <v>62</v>
      </c>
      <c r="B103" s="4"/>
      <c r="C103" s="4"/>
      <c r="D103" s="8" t="s">
        <v>803</v>
      </c>
      <c r="E103" s="8"/>
      <c r="F103" s="7" t="s">
        <v>802</v>
      </c>
      <c r="G103" s="7" t="s">
        <v>801</v>
      </c>
      <c r="H103" s="7" t="s">
        <v>800</v>
      </c>
      <c r="I103" s="7" t="s">
        <v>799</v>
      </c>
      <c r="J103" s="61">
        <v>100</v>
      </c>
      <c r="K103" s="132" t="s">
        <v>798</v>
      </c>
      <c r="L103" s="61">
        <v>100</v>
      </c>
      <c r="M103" s="29"/>
      <c r="N103" s="61">
        <v>100</v>
      </c>
      <c r="O103" s="29"/>
      <c r="P103" s="61">
        <v>100</v>
      </c>
      <c r="Q103" s="29"/>
      <c r="R103" s="61">
        <v>100</v>
      </c>
      <c r="S103" s="32"/>
      <c r="T103" s="61">
        <v>100</v>
      </c>
      <c r="U103" s="29"/>
      <c r="V103" s="61"/>
      <c r="W103" s="5"/>
      <c r="X103" s="61"/>
      <c r="Y103" s="29"/>
    </row>
    <row r="104" spans="1:25" ht="135" x14ac:dyDescent="0.25">
      <c r="A104" s="4">
        <v>63</v>
      </c>
      <c r="B104" s="4"/>
      <c r="C104" s="4"/>
      <c r="D104" s="8" t="s">
        <v>797</v>
      </c>
      <c r="E104" s="8"/>
      <c r="F104" s="7" t="s">
        <v>796</v>
      </c>
      <c r="G104" s="7" t="s">
        <v>795</v>
      </c>
      <c r="H104" s="7" t="s">
        <v>794</v>
      </c>
      <c r="I104" s="7" t="s">
        <v>793</v>
      </c>
      <c r="J104" s="61">
        <v>50</v>
      </c>
      <c r="K104" s="131" t="s">
        <v>792</v>
      </c>
      <c r="L104" s="61">
        <v>50</v>
      </c>
      <c r="M104" s="29"/>
      <c r="N104" s="61">
        <v>50</v>
      </c>
      <c r="O104" s="29"/>
      <c r="P104" s="61">
        <v>50</v>
      </c>
      <c r="Q104" s="61"/>
      <c r="R104" s="61">
        <v>50</v>
      </c>
      <c r="S104" s="32"/>
      <c r="T104" s="61">
        <v>50</v>
      </c>
      <c r="U104" s="29"/>
      <c r="V104" s="61"/>
      <c r="W104" s="5"/>
      <c r="X104" s="61"/>
      <c r="Y104" s="29"/>
    </row>
    <row r="105" spans="1:25" ht="409.5" x14ac:dyDescent="0.25">
      <c r="A105" s="4">
        <v>64</v>
      </c>
      <c r="B105" s="4"/>
      <c r="C105" s="4"/>
      <c r="D105" s="8" t="s">
        <v>791</v>
      </c>
      <c r="E105" s="8"/>
      <c r="F105" s="7" t="s">
        <v>790</v>
      </c>
      <c r="G105" s="7" t="s">
        <v>789</v>
      </c>
      <c r="H105" s="7" t="s">
        <v>788</v>
      </c>
      <c r="I105" s="7" t="s">
        <v>787</v>
      </c>
      <c r="J105" s="61">
        <v>50</v>
      </c>
      <c r="K105" s="130" t="s">
        <v>786</v>
      </c>
      <c r="L105" s="61">
        <v>50</v>
      </c>
      <c r="M105" s="29"/>
      <c r="N105" s="61">
        <v>50</v>
      </c>
      <c r="O105" s="29"/>
      <c r="P105" s="61">
        <v>50</v>
      </c>
      <c r="Q105" s="29"/>
      <c r="R105" s="61">
        <v>50</v>
      </c>
      <c r="S105" s="130" t="s">
        <v>785</v>
      </c>
      <c r="T105" s="61">
        <v>50</v>
      </c>
      <c r="U105" s="5"/>
      <c r="V105" s="61"/>
      <c r="W105" s="5"/>
      <c r="X105" s="61"/>
      <c r="Y105" s="29"/>
    </row>
    <row r="106" spans="1:25" s="55" customFormat="1" ht="130.5" customHeight="1" x14ac:dyDescent="0.25">
      <c r="A106" s="19"/>
      <c r="B106" s="20" t="s">
        <v>784</v>
      </c>
      <c r="C106" s="19"/>
      <c r="D106" s="19"/>
      <c r="E106" s="19"/>
      <c r="F106" s="58" t="s">
        <v>783</v>
      </c>
      <c r="G106" s="118"/>
      <c r="H106" s="118"/>
      <c r="I106" s="19"/>
      <c r="J106" s="57">
        <f>AVERAGE(J107,J112,J115,J140)</f>
        <v>74.375</v>
      </c>
      <c r="K106" s="56"/>
      <c r="L106" s="57">
        <f>AVERAGE(L107,L112,L115,L140)</f>
        <v>74.375</v>
      </c>
      <c r="M106" s="56"/>
      <c r="N106" s="57">
        <f>AVERAGE(N107,N112,N115,N140)</f>
        <v>74.375</v>
      </c>
      <c r="O106" s="56"/>
      <c r="P106" s="57">
        <f>AVERAGE(P107,P112,P115,P140)</f>
        <v>74.375</v>
      </c>
      <c r="Q106" s="56"/>
      <c r="R106" s="57">
        <f>AVERAGE(R107,R112,R115,R140)</f>
        <v>74.375</v>
      </c>
      <c r="S106" s="56"/>
      <c r="T106" s="57">
        <f>AVERAGE(T107,T112,T115,T140)</f>
        <v>74.375</v>
      </c>
      <c r="U106" s="56"/>
      <c r="V106" s="57">
        <f>AVERAGE(V107,V112,V115,V140)</f>
        <v>74.375</v>
      </c>
      <c r="W106" s="17"/>
      <c r="X106" s="57">
        <f>AVERAGE(X107,X112,X115,X140)</f>
        <v>74.375</v>
      </c>
      <c r="Y106" s="56"/>
    </row>
    <row r="107" spans="1:25" s="55" customFormat="1" ht="144.75" customHeight="1" x14ac:dyDescent="0.25">
      <c r="A107" s="19"/>
      <c r="B107" s="19"/>
      <c r="C107" s="20" t="s">
        <v>782</v>
      </c>
      <c r="D107" s="19"/>
      <c r="E107" s="19"/>
      <c r="F107" s="19" t="s">
        <v>781</v>
      </c>
      <c r="G107" s="19"/>
      <c r="H107" s="19"/>
      <c r="I107" s="19"/>
      <c r="J107" s="57">
        <f>AVERAGE(J108:J111)</f>
        <v>50</v>
      </c>
      <c r="K107" s="56"/>
      <c r="L107" s="57">
        <f>AVERAGE(L108:L111)</f>
        <v>50</v>
      </c>
      <c r="M107" s="56"/>
      <c r="N107" s="57">
        <f>AVERAGE(N108:N111)</f>
        <v>50</v>
      </c>
      <c r="O107" s="56"/>
      <c r="P107" s="57">
        <f>AVERAGE(P108:P111)</f>
        <v>50</v>
      </c>
      <c r="Q107" s="56"/>
      <c r="R107" s="57">
        <f>AVERAGE(R108:R111)</f>
        <v>50</v>
      </c>
      <c r="S107" s="56"/>
      <c r="T107" s="57">
        <f>AVERAGE(T108:T111)</f>
        <v>50</v>
      </c>
      <c r="U107" s="56"/>
      <c r="V107" s="57">
        <f>AVERAGE(V108:V111)</f>
        <v>50</v>
      </c>
      <c r="W107" s="17"/>
      <c r="X107" s="57">
        <f>AVERAGE(X108:X111)</f>
        <v>50</v>
      </c>
      <c r="Y107" s="56"/>
    </row>
    <row r="108" spans="1:25" ht="60" x14ac:dyDescent="0.25">
      <c r="A108" s="4">
        <v>65</v>
      </c>
      <c r="B108" s="4"/>
      <c r="C108" s="4"/>
      <c r="D108" s="8" t="s">
        <v>780</v>
      </c>
      <c r="E108" s="8"/>
      <c r="F108" s="7" t="s">
        <v>780</v>
      </c>
      <c r="G108" s="7" t="s">
        <v>779</v>
      </c>
      <c r="H108" s="7" t="s">
        <v>778</v>
      </c>
      <c r="I108" s="7" t="s">
        <v>755</v>
      </c>
      <c r="J108" s="65">
        <v>50</v>
      </c>
      <c r="K108" s="90" t="s">
        <v>777</v>
      </c>
      <c r="L108" s="65">
        <v>50</v>
      </c>
      <c r="M108" s="38"/>
      <c r="N108" s="65">
        <v>50</v>
      </c>
      <c r="O108" s="38"/>
      <c r="P108" s="65">
        <v>50</v>
      </c>
      <c r="Q108" s="38"/>
      <c r="R108" s="65">
        <v>50</v>
      </c>
      <c r="S108" s="32"/>
      <c r="T108" s="65">
        <v>50</v>
      </c>
      <c r="U108" s="38"/>
      <c r="V108" s="65">
        <v>50</v>
      </c>
      <c r="W108" s="24"/>
      <c r="X108" s="65">
        <v>50</v>
      </c>
      <c r="Y108" s="129" t="s">
        <v>777</v>
      </c>
    </row>
    <row r="109" spans="1:25" ht="120" x14ac:dyDescent="0.25">
      <c r="A109" s="4">
        <v>66</v>
      </c>
      <c r="B109" s="4"/>
      <c r="C109" s="4"/>
      <c r="D109" s="8" t="s">
        <v>776</v>
      </c>
      <c r="E109" s="8"/>
      <c r="F109" s="7" t="s">
        <v>775</v>
      </c>
      <c r="G109" s="7" t="s">
        <v>770</v>
      </c>
      <c r="H109" s="7" t="s">
        <v>774</v>
      </c>
      <c r="I109" s="7" t="s">
        <v>755</v>
      </c>
      <c r="J109" s="65">
        <v>50</v>
      </c>
      <c r="K109" s="128" t="s">
        <v>773</v>
      </c>
      <c r="L109" s="65">
        <v>50</v>
      </c>
      <c r="M109" s="38"/>
      <c r="N109" s="65">
        <v>50</v>
      </c>
      <c r="O109" s="38"/>
      <c r="P109" s="65">
        <v>50</v>
      </c>
      <c r="Q109" s="38"/>
      <c r="R109" s="65">
        <v>50</v>
      </c>
      <c r="S109" s="32"/>
      <c r="T109" s="65">
        <v>50</v>
      </c>
      <c r="U109" s="38"/>
      <c r="V109" s="65">
        <v>50</v>
      </c>
      <c r="W109" s="24"/>
      <c r="X109" s="65">
        <v>50</v>
      </c>
      <c r="Y109" s="38"/>
    </row>
    <row r="110" spans="1:25" ht="120" x14ac:dyDescent="0.25">
      <c r="A110" s="4">
        <v>67</v>
      </c>
      <c r="B110" s="4"/>
      <c r="C110" s="4"/>
      <c r="D110" s="8" t="s">
        <v>772</v>
      </c>
      <c r="E110" s="8"/>
      <c r="F110" s="7" t="s">
        <v>771</v>
      </c>
      <c r="G110" s="7" t="s">
        <v>770</v>
      </c>
      <c r="H110" s="7" t="s">
        <v>769</v>
      </c>
      <c r="I110" s="7" t="s">
        <v>755</v>
      </c>
      <c r="J110" s="65">
        <v>50</v>
      </c>
      <c r="K110" s="90" t="s">
        <v>768</v>
      </c>
      <c r="L110" s="65">
        <v>50</v>
      </c>
      <c r="M110" s="38"/>
      <c r="N110" s="65">
        <v>50</v>
      </c>
      <c r="O110" s="38"/>
      <c r="P110" s="65">
        <v>50</v>
      </c>
      <c r="Q110" s="38"/>
      <c r="R110" s="65">
        <v>50</v>
      </c>
      <c r="S110" s="32"/>
      <c r="T110" s="65">
        <v>50</v>
      </c>
      <c r="U110" s="24"/>
      <c r="V110" s="65">
        <v>50</v>
      </c>
      <c r="W110" s="24"/>
      <c r="X110" s="65">
        <v>50</v>
      </c>
      <c r="Y110" s="127" t="s">
        <v>768</v>
      </c>
    </row>
    <row r="111" spans="1:25" ht="105" x14ac:dyDescent="0.25">
      <c r="A111" s="4">
        <v>68</v>
      </c>
      <c r="B111" s="4"/>
      <c r="C111" s="4"/>
      <c r="D111" s="8" t="s">
        <v>767</v>
      </c>
      <c r="E111" s="8"/>
      <c r="F111" s="7" t="s">
        <v>766</v>
      </c>
      <c r="G111" s="7" t="s">
        <v>765</v>
      </c>
      <c r="H111" s="7" t="s">
        <v>764</v>
      </c>
      <c r="I111" s="7" t="s">
        <v>763</v>
      </c>
      <c r="J111" s="65">
        <v>50</v>
      </c>
      <c r="K111" s="90" t="s">
        <v>762</v>
      </c>
      <c r="L111" s="65">
        <v>50</v>
      </c>
      <c r="M111" s="38"/>
      <c r="N111" s="65">
        <v>50</v>
      </c>
      <c r="O111" s="38"/>
      <c r="P111" s="65">
        <v>50</v>
      </c>
      <c r="Q111" s="38"/>
      <c r="R111" s="65">
        <v>50</v>
      </c>
      <c r="S111" s="32"/>
      <c r="T111" s="65">
        <v>50</v>
      </c>
      <c r="U111" s="38"/>
      <c r="V111" s="65">
        <v>50</v>
      </c>
      <c r="W111" s="24"/>
      <c r="X111" s="65">
        <v>50</v>
      </c>
      <c r="Y111" s="127" t="s">
        <v>762</v>
      </c>
    </row>
    <row r="112" spans="1:25" s="55" customFormat="1" ht="91.5" customHeight="1" x14ac:dyDescent="0.25">
      <c r="A112" s="19"/>
      <c r="B112" s="19"/>
      <c r="C112" s="20" t="s">
        <v>761</v>
      </c>
      <c r="D112" s="19"/>
      <c r="E112" s="126"/>
      <c r="F112" s="125" t="s">
        <v>760</v>
      </c>
      <c r="G112" s="58"/>
      <c r="H112" s="58"/>
      <c r="I112" s="58"/>
      <c r="J112" s="18">
        <f>AVERAGE(J113,J114)</f>
        <v>100</v>
      </c>
      <c r="K112" s="17"/>
      <c r="L112" s="18">
        <f>AVERAGE(L113,L114)</f>
        <v>100</v>
      </c>
      <c r="M112" s="56"/>
      <c r="N112" s="18">
        <f>AVERAGE(N113,N114)</f>
        <v>100</v>
      </c>
      <c r="O112" s="56"/>
      <c r="P112" s="18">
        <f>AVERAGE(P113,P114)</f>
        <v>100</v>
      </c>
      <c r="Q112" s="56"/>
      <c r="R112" s="18">
        <f>AVERAGE(R113,R114)</f>
        <v>100</v>
      </c>
      <c r="S112" s="56"/>
      <c r="T112" s="18">
        <f>AVERAGE(T113,T114)</f>
        <v>100</v>
      </c>
      <c r="U112" s="56"/>
      <c r="V112" s="18">
        <f>AVERAGE(V113,V114)</f>
        <v>100</v>
      </c>
      <c r="W112" s="17"/>
      <c r="X112" s="18">
        <f>AVERAGE(X113,X114)</f>
        <v>100</v>
      </c>
      <c r="Y112" s="56"/>
    </row>
    <row r="113" spans="1:25" ht="165" x14ac:dyDescent="0.25">
      <c r="A113" s="4">
        <v>69</v>
      </c>
      <c r="B113" s="4"/>
      <c r="C113" s="4"/>
      <c r="D113" s="8" t="s">
        <v>759</v>
      </c>
      <c r="E113" s="8"/>
      <c r="F113" s="7" t="s">
        <v>758</v>
      </c>
      <c r="G113" s="7" t="s">
        <v>757</v>
      </c>
      <c r="H113" s="7" t="s">
        <v>756</v>
      </c>
      <c r="I113" s="7" t="s">
        <v>755</v>
      </c>
      <c r="J113" s="65">
        <v>100</v>
      </c>
      <c r="K113" s="90" t="s">
        <v>754</v>
      </c>
      <c r="L113" s="65">
        <v>100</v>
      </c>
      <c r="M113" s="38"/>
      <c r="N113" s="65">
        <v>100</v>
      </c>
      <c r="O113" s="38"/>
      <c r="P113" s="65">
        <v>100</v>
      </c>
      <c r="Q113" s="38"/>
      <c r="R113" s="65">
        <v>100</v>
      </c>
      <c r="S113" s="32"/>
      <c r="T113" s="65">
        <v>100</v>
      </c>
      <c r="U113" s="38"/>
      <c r="V113" s="65">
        <v>100</v>
      </c>
      <c r="W113" s="24"/>
      <c r="X113" s="65">
        <v>100</v>
      </c>
      <c r="Y113" s="90" t="s">
        <v>754</v>
      </c>
    </row>
    <row r="114" spans="1:25" ht="60" x14ac:dyDescent="0.25">
      <c r="A114" s="4">
        <v>70</v>
      </c>
      <c r="B114" s="4"/>
      <c r="C114" s="4"/>
      <c r="D114" s="8" t="s">
        <v>753</v>
      </c>
      <c r="E114" s="8"/>
      <c r="F114" s="7" t="s">
        <v>752</v>
      </c>
      <c r="G114" s="7" t="s">
        <v>751</v>
      </c>
      <c r="H114" s="7" t="s">
        <v>750</v>
      </c>
      <c r="I114" s="7" t="s">
        <v>749</v>
      </c>
      <c r="J114" s="65">
        <v>100</v>
      </c>
      <c r="K114" s="24"/>
      <c r="L114" s="65">
        <v>100</v>
      </c>
      <c r="M114" s="38"/>
      <c r="N114" s="65">
        <v>100</v>
      </c>
      <c r="O114" s="24"/>
      <c r="P114" s="65">
        <v>100</v>
      </c>
      <c r="Q114" s="38"/>
      <c r="R114" s="65">
        <v>100</v>
      </c>
      <c r="S114" s="38"/>
      <c r="T114" s="65">
        <v>100</v>
      </c>
      <c r="U114" s="38"/>
      <c r="V114" s="65">
        <v>100</v>
      </c>
      <c r="W114" s="24"/>
      <c r="X114" s="65">
        <v>100</v>
      </c>
      <c r="Y114" s="38"/>
    </row>
    <row r="115" spans="1:25" s="55" customFormat="1" ht="72" customHeight="1" x14ac:dyDescent="0.25">
      <c r="A115" s="19"/>
      <c r="B115" s="19"/>
      <c r="C115" s="20" t="s">
        <v>748</v>
      </c>
      <c r="D115" s="19"/>
      <c r="E115" s="60"/>
      <c r="F115" s="59" t="s">
        <v>747</v>
      </c>
      <c r="G115" s="58"/>
      <c r="H115" s="58"/>
      <c r="I115" s="58"/>
      <c r="J115" s="57">
        <f>AVERAGE(J116,J122,J128,J134)</f>
        <v>47.5</v>
      </c>
      <c r="K115" s="17"/>
      <c r="L115" s="57">
        <f>AVERAGE(L116,L122,L128,L134)</f>
        <v>47.5</v>
      </c>
      <c r="M115" s="56"/>
      <c r="N115" s="57">
        <f>AVERAGE(N116,N122,N128,N134)</f>
        <v>47.5</v>
      </c>
      <c r="O115" s="56"/>
      <c r="P115" s="57">
        <f>AVERAGE(P116,P122,P128,P134)</f>
        <v>47.5</v>
      </c>
      <c r="Q115" s="56"/>
      <c r="R115" s="57">
        <f>AVERAGE(R116,R122,R128,R134)</f>
        <v>47.5</v>
      </c>
      <c r="S115" s="56"/>
      <c r="T115" s="57">
        <f>AVERAGE(T116,T122,T128,T134)</f>
        <v>47.5</v>
      </c>
      <c r="U115" s="56"/>
      <c r="V115" s="57">
        <f>AVERAGE(V116,V122,V128,V134)</f>
        <v>47.5</v>
      </c>
      <c r="W115" s="17"/>
      <c r="X115" s="57">
        <f>AVERAGE(X116,X122,X128,X134)</f>
        <v>47.5</v>
      </c>
      <c r="Y115" s="56"/>
    </row>
    <row r="116" spans="1:25" s="66" customFormat="1" ht="72" customHeight="1" x14ac:dyDescent="0.25">
      <c r="A116" s="15">
        <v>71</v>
      </c>
      <c r="B116" s="15"/>
      <c r="C116" s="14"/>
      <c r="D116" s="69" t="s">
        <v>746</v>
      </c>
      <c r="E116" s="69"/>
      <c r="F116" s="21" t="s">
        <v>746</v>
      </c>
      <c r="G116" s="12"/>
      <c r="H116" s="12"/>
      <c r="I116" s="12"/>
      <c r="J116" s="68">
        <f>AVERAGE(J117:J121)</f>
        <v>50</v>
      </c>
      <c r="K116" s="10"/>
      <c r="L116" s="68">
        <f>AVERAGE(L117:L121)</f>
        <v>50</v>
      </c>
      <c r="M116" s="67"/>
      <c r="N116" s="68">
        <f>AVERAGE(N117:N121)</f>
        <v>50</v>
      </c>
      <c r="O116" s="67"/>
      <c r="P116" s="68">
        <f>AVERAGE(P117:P121)</f>
        <v>50</v>
      </c>
      <c r="Q116" s="67"/>
      <c r="R116" s="68">
        <f>AVERAGE(R117:R121)</f>
        <v>50</v>
      </c>
      <c r="S116" s="67"/>
      <c r="T116" s="68">
        <f>AVERAGE(T117:T121)</f>
        <v>50</v>
      </c>
      <c r="U116" s="67"/>
      <c r="V116" s="68">
        <f>AVERAGE(V117:V121)</f>
        <v>50</v>
      </c>
      <c r="W116" s="10"/>
      <c r="X116" s="68">
        <f>AVERAGE(X117:X121)</f>
        <v>50</v>
      </c>
      <c r="Y116" s="67"/>
    </row>
    <row r="117" spans="1:25" ht="180" x14ac:dyDescent="0.25">
      <c r="A117" s="4" t="s">
        <v>745</v>
      </c>
      <c r="B117" s="4"/>
      <c r="C117" s="4"/>
      <c r="D117" s="4"/>
      <c r="E117" s="8" t="s">
        <v>691</v>
      </c>
      <c r="F117" s="7" t="s">
        <v>744</v>
      </c>
      <c r="G117" s="7" t="s">
        <v>743</v>
      </c>
      <c r="H117" s="7" t="s">
        <v>742</v>
      </c>
      <c r="I117" s="7" t="s">
        <v>741</v>
      </c>
      <c r="J117" s="65">
        <v>100</v>
      </c>
      <c r="K117" s="90" t="s">
        <v>740</v>
      </c>
      <c r="L117" s="65">
        <v>100</v>
      </c>
      <c r="M117" s="38"/>
      <c r="N117" s="65">
        <v>100</v>
      </c>
      <c r="O117" s="38"/>
      <c r="P117" s="65">
        <v>100</v>
      </c>
      <c r="Q117" s="38"/>
      <c r="R117" s="65">
        <v>100</v>
      </c>
      <c r="S117" s="32"/>
      <c r="T117" s="65">
        <v>100</v>
      </c>
      <c r="U117" s="38"/>
      <c r="V117" s="65">
        <v>100</v>
      </c>
      <c r="W117" s="24"/>
      <c r="X117" s="65">
        <v>100</v>
      </c>
      <c r="Y117" s="38"/>
    </row>
    <row r="118" spans="1:25" ht="210" x14ac:dyDescent="0.25">
      <c r="A118" s="4" t="s">
        <v>739</v>
      </c>
      <c r="B118" s="4"/>
      <c r="C118" s="4"/>
      <c r="D118" s="4"/>
      <c r="E118" s="8" t="s">
        <v>683</v>
      </c>
      <c r="F118" s="7" t="s">
        <v>738</v>
      </c>
      <c r="G118" s="7" t="s">
        <v>681</v>
      </c>
      <c r="H118" s="7" t="s">
        <v>737</v>
      </c>
      <c r="I118" s="7" t="s">
        <v>679</v>
      </c>
      <c r="J118" s="65">
        <v>50</v>
      </c>
      <c r="K118" s="90" t="s">
        <v>736</v>
      </c>
      <c r="L118" s="65">
        <v>50</v>
      </c>
      <c r="M118" s="38"/>
      <c r="N118" s="65">
        <v>50</v>
      </c>
      <c r="O118" s="38"/>
      <c r="P118" s="65">
        <v>50</v>
      </c>
      <c r="Q118" s="38"/>
      <c r="R118" s="65">
        <v>50</v>
      </c>
      <c r="S118" s="32"/>
      <c r="T118" s="65">
        <v>50</v>
      </c>
      <c r="U118" s="38"/>
      <c r="V118" s="65">
        <v>50</v>
      </c>
      <c r="W118" s="24"/>
      <c r="X118" s="65">
        <v>50</v>
      </c>
      <c r="Y118" s="38"/>
    </row>
    <row r="119" spans="1:25" ht="45" x14ac:dyDescent="0.25">
      <c r="A119" s="4" t="s">
        <v>735</v>
      </c>
      <c r="B119" s="4"/>
      <c r="C119" s="4"/>
      <c r="D119" s="4"/>
      <c r="E119" s="8" t="s">
        <v>677</v>
      </c>
      <c r="F119" s="7" t="s">
        <v>676</v>
      </c>
      <c r="G119" s="7" t="s">
        <v>675</v>
      </c>
      <c r="H119" s="7" t="s">
        <v>674</v>
      </c>
      <c r="I119" s="7" t="s">
        <v>673</v>
      </c>
      <c r="J119" s="65">
        <v>0</v>
      </c>
      <c r="K119" s="90" t="s">
        <v>734</v>
      </c>
      <c r="L119" s="65">
        <v>0</v>
      </c>
      <c r="M119" s="38"/>
      <c r="N119" s="65">
        <v>0</v>
      </c>
      <c r="O119" s="38"/>
      <c r="P119" s="65">
        <v>0</v>
      </c>
      <c r="Q119" s="38"/>
      <c r="R119" s="65">
        <v>0</v>
      </c>
      <c r="S119" s="32"/>
      <c r="T119" s="65">
        <v>0</v>
      </c>
      <c r="U119" s="38"/>
      <c r="V119" s="65">
        <v>0</v>
      </c>
      <c r="W119" s="24"/>
      <c r="X119" s="65">
        <v>0</v>
      </c>
      <c r="Y119" s="38"/>
    </row>
    <row r="120" spans="1:25" ht="195" x14ac:dyDescent="0.25">
      <c r="A120" s="4" t="s">
        <v>733</v>
      </c>
      <c r="B120" s="4"/>
      <c r="C120" s="4"/>
      <c r="D120" s="4"/>
      <c r="E120" s="8" t="s">
        <v>670</v>
      </c>
      <c r="F120" s="7" t="s">
        <v>669</v>
      </c>
      <c r="G120" s="7" t="s">
        <v>668</v>
      </c>
      <c r="H120" s="7" t="s">
        <v>667</v>
      </c>
      <c r="I120" s="7" t="s">
        <v>666</v>
      </c>
      <c r="J120" s="65">
        <v>50</v>
      </c>
      <c r="K120" s="90" t="s">
        <v>732</v>
      </c>
      <c r="L120" s="65">
        <v>50</v>
      </c>
      <c r="M120" s="38"/>
      <c r="N120" s="65">
        <v>50</v>
      </c>
      <c r="O120" s="38"/>
      <c r="P120" s="65">
        <v>50</v>
      </c>
      <c r="Q120" s="38"/>
      <c r="R120" s="65">
        <v>50</v>
      </c>
      <c r="S120" s="32"/>
      <c r="T120" s="65">
        <v>50</v>
      </c>
      <c r="U120" s="38"/>
      <c r="V120" s="65">
        <v>50</v>
      </c>
      <c r="W120" s="24"/>
      <c r="X120" s="65">
        <v>50</v>
      </c>
      <c r="Y120" s="38"/>
    </row>
    <row r="121" spans="1:25" ht="120" x14ac:dyDescent="0.25">
      <c r="A121" s="4" t="s">
        <v>731</v>
      </c>
      <c r="B121" s="4"/>
      <c r="C121" s="4"/>
      <c r="D121" s="4"/>
      <c r="E121" s="8" t="s">
        <v>664</v>
      </c>
      <c r="F121" s="7" t="s">
        <v>663</v>
      </c>
      <c r="G121" s="7" t="s">
        <v>662</v>
      </c>
      <c r="H121" s="7" t="s">
        <v>661</v>
      </c>
      <c r="I121" s="7" t="s">
        <v>660</v>
      </c>
      <c r="J121" s="65">
        <v>50</v>
      </c>
      <c r="K121" s="24"/>
      <c r="L121" s="65">
        <v>50</v>
      </c>
      <c r="M121" s="38"/>
      <c r="N121" s="65">
        <v>50</v>
      </c>
      <c r="O121" s="38"/>
      <c r="P121" s="65">
        <v>50</v>
      </c>
      <c r="Q121" s="38"/>
      <c r="R121" s="65">
        <v>50</v>
      </c>
      <c r="S121" s="34"/>
      <c r="T121" s="65">
        <v>50</v>
      </c>
      <c r="U121" s="38"/>
      <c r="V121" s="65">
        <v>50</v>
      </c>
      <c r="W121" s="24"/>
      <c r="X121" s="65">
        <v>50</v>
      </c>
      <c r="Y121" s="38"/>
    </row>
    <row r="122" spans="1:25" s="66" customFormat="1" ht="69" x14ac:dyDescent="0.25">
      <c r="A122" s="15">
        <v>72</v>
      </c>
      <c r="B122" s="15"/>
      <c r="C122" s="15"/>
      <c r="D122" s="69" t="s">
        <v>730</v>
      </c>
      <c r="E122" s="69"/>
      <c r="F122" s="12" t="s">
        <v>729</v>
      </c>
      <c r="G122" s="12"/>
      <c r="H122" s="12"/>
      <c r="I122" s="12"/>
      <c r="J122" s="68">
        <f>AVERAGE(J123:J127)</f>
        <v>50</v>
      </c>
      <c r="K122" s="10"/>
      <c r="L122" s="68">
        <f>AVERAGE(L123:L127)</f>
        <v>50</v>
      </c>
      <c r="M122" s="67"/>
      <c r="N122" s="68">
        <f>AVERAGE(N123:N127)</f>
        <v>50</v>
      </c>
      <c r="O122" s="67"/>
      <c r="P122" s="68">
        <f>AVERAGE(P123:P127)</f>
        <v>50</v>
      </c>
      <c r="Q122" s="67"/>
      <c r="R122" s="68">
        <f>AVERAGE(R123:R127)</f>
        <v>50</v>
      </c>
      <c r="S122" s="67"/>
      <c r="T122" s="68">
        <f>AVERAGE(T123:T127)</f>
        <v>50</v>
      </c>
      <c r="U122" s="67"/>
      <c r="V122" s="68">
        <f>AVERAGE(V123:V127)</f>
        <v>50</v>
      </c>
      <c r="W122" s="10"/>
      <c r="X122" s="68">
        <f>AVERAGE(X123:X127)</f>
        <v>50</v>
      </c>
      <c r="Y122" s="67"/>
    </row>
    <row r="123" spans="1:25" ht="90" x14ac:dyDescent="0.25">
      <c r="A123" s="4" t="s">
        <v>728</v>
      </c>
      <c r="B123" s="4"/>
      <c r="C123" s="4"/>
      <c r="D123" s="4"/>
      <c r="E123" s="8" t="s">
        <v>691</v>
      </c>
      <c r="F123" s="7" t="s">
        <v>727</v>
      </c>
      <c r="G123" s="7" t="s">
        <v>726</v>
      </c>
      <c r="H123" s="7" t="s">
        <v>725</v>
      </c>
      <c r="I123" s="7" t="s">
        <v>724</v>
      </c>
      <c r="J123" s="65">
        <v>100</v>
      </c>
      <c r="K123" s="90" t="s">
        <v>723</v>
      </c>
      <c r="L123" s="65">
        <v>100</v>
      </c>
      <c r="M123" s="38"/>
      <c r="N123" s="65">
        <v>100</v>
      </c>
      <c r="O123" s="38"/>
      <c r="P123" s="65">
        <v>100</v>
      </c>
      <c r="Q123" s="38"/>
      <c r="R123" s="65">
        <v>100</v>
      </c>
      <c r="S123" s="32"/>
      <c r="T123" s="65">
        <v>100</v>
      </c>
      <c r="U123" s="38"/>
      <c r="V123" s="65">
        <v>100</v>
      </c>
      <c r="W123" s="24"/>
      <c r="X123" s="65">
        <v>100</v>
      </c>
      <c r="Y123" s="124" t="s">
        <v>722</v>
      </c>
    </row>
    <row r="124" spans="1:25" ht="105" x14ac:dyDescent="0.25">
      <c r="A124" s="4" t="s">
        <v>721</v>
      </c>
      <c r="B124" s="4"/>
      <c r="C124" s="4"/>
      <c r="D124" s="4"/>
      <c r="E124" s="8" t="s">
        <v>683</v>
      </c>
      <c r="F124" s="7" t="s">
        <v>720</v>
      </c>
      <c r="G124" s="7" t="s">
        <v>719</v>
      </c>
      <c r="H124" s="7" t="s">
        <v>701</v>
      </c>
      <c r="I124" s="7" t="s">
        <v>679</v>
      </c>
      <c r="J124" s="65">
        <v>50</v>
      </c>
      <c r="K124" s="90" t="s">
        <v>718</v>
      </c>
      <c r="L124" s="65">
        <v>50</v>
      </c>
      <c r="M124" s="38"/>
      <c r="N124" s="65">
        <v>50</v>
      </c>
      <c r="O124" s="38"/>
      <c r="P124" s="65">
        <v>50</v>
      </c>
      <c r="Q124" s="38"/>
      <c r="R124" s="65">
        <v>50</v>
      </c>
      <c r="S124" s="32"/>
      <c r="T124" s="65">
        <v>50</v>
      </c>
      <c r="U124" s="38"/>
      <c r="V124" s="65">
        <v>50</v>
      </c>
      <c r="W124" s="24"/>
      <c r="X124" s="65">
        <v>50</v>
      </c>
      <c r="Y124" s="38"/>
    </row>
    <row r="125" spans="1:25" ht="45" x14ac:dyDescent="0.25">
      <c r="A125" s="4" t="s">
        <v>717</v>
      </c>
      <c r="B125" s="4"/>
      <c r="C125" s="4"/>
      <c r="D125" s="4"/>
      <c r="E125" s="8" t="s">
        <v>677</v>
      </c>
      <c r="F125" s="7" t="s">
        <v>716</v>
      </c>
      <c r="G125" s="7" t="s">
        <v>675</v>
      </c>
      <c r="H125" s="7" t="s">
        <v>674</v>
      </c>
      <c r="I125" s="7" t="s">
        <v>673</v>
      </c>
      <c r="J125" s="65">
        <v>0</v>
      </c>
      <c r="K125" s="90" t="s">
        <v>715</v>
      </c>
      <c r="L125" s="65">
        <v>0</v>
      </c>
      <c r="M125" s="38"/>
      <c r="N125" s="65">
        <v>0</v>
      </c>
      <c r="O125" s="38"/>
      <c r="P125" s="65">
        <v>0</v>
      </c>
      <c r="Q125" s="38"/>
      <c r="R125" s="65">
        <v>0</v>
      </c>
      <c r="S125" s="32"/>
      <c r="T125" s="65">
        <v>0</v>
      </c>
      <c r="U125" s="38"/>
      <c r="V125" s="65">
        <v>0</v>
      </c>
      <c r="W125" s="24"/>
      <c r="X125" s="65">
        <v>0</v>
      </c>
      <c r="Y125" s="38"/>
    </row>
    <row r="126" spans="1:25" ht="165" x14ac:dyDescent="0.25">
      <c r="A126" s="4" t="s">
        <v>714</v>
      </c>
      <c r="B126" s="4"/>
      <c r="C126" s="4"/>
      <c r="D126" s="4"/>
      <c r="E126" s="8" t="s">
        <v>670</v>
      </c>
      <c r="F126" s="7" t="s">
        <v>669</v>
      </c>
      <c r="G126" s="7" t="s">
        <v>668</v>
      </c>
      <c r="H126" s="7" t="s">
        <v>667</v>
      </c>
      <c r="I126" s="7" t="s">
        <v>666</v>
      </c>
      <c r="J126" s="65">
        <v>50</v>
      </c>
      <c r="K126" s="52"/>
      <c r="L126" s="65">
        <v>50</v>
      </c>
      <c r="M126" s="38"/>
      <c r="N126" s="65">
        <v>50</v>
      </c>
      <c r="O126" s="38"/>
      <c r="P126" s="65">
        <v>50</v>
      </c>
      <c r="Q126" s="38"/>
      <c r="R126" s="65">
        <v>50</v>
      </c>
      <c r="S126" s="34"/>
      <c r="T126" s="65">
        <v>50</v>
      </c>
      <c r="U126" s="38"/>
      <c r="V126" s="65">
        <v>50</v>
      </c>
      <c r="W126" s="24"/>
      <c r="X126" s="65">
        <v>50</v>
      </c>
      <c r="Y126" s="38"/>
    </row>
    <row r="127" spans="1:25" ht="120" x14ac:dyDescent="0.25">
      <c r="A127" s="4" t="s">
        <v>713</v>
      </c>
      <c r="B127" s="4"/>
      <c r="C127" s="4"/>
      <c r="D127" s="4"/>
      <c r="E127" s="8" t="s">
        <v>664</v>
      </c>
      <c r="F127" s="7" t="s">
        <v>663</v>
      </c>
      <c r="G127" s="7" t="s">
        <v>662</v>
      </c>
      <c r="H127" s="7" t="s">
        <v>661</v>
      </c>
      <c r="I127" s="7" t="s">
        <v>660</v>
      </c>
      <c r="J127" s="65">
        <v>50</v>
      </c>
      <c r="K127" s="52"/>
      <c r="L127" s="65">
        <v>50</v>
      </c>
      <c r="M127" s="38"/>
      <c r="N127" s="65">
        <v>50</v>
      </c>
      <c r="O127" s="38"/>
      <c r="P127" s="65">
        <v>50</v>
      </c>
      <c r="Q127" s="38"/>
      <c r="R127" s="65">
        <v>50</v>
      </c>
      <c r="S127" s="34"/>
      <c r="T127" s="65">
        <v>50</v>
      </c>
      <c r="U127" s="38"/>
      <c r="V127" s="65">
        <v>50</v>
      </c>
      <c r="W127" s="24"/>
      <c r="X127" s="65">
        <v>50</v>
      </c>
      <c r="Y127" s="38"/>
    </row>
    <row r="128" spans="1:25" s="66" customFormat="1" ht="51.75" x14ac:dyDescent="0.25">
      <c r="A128" s="15">
        <v>73</v>
      </c>
      <c r="B128" s="15"/>
      <c r="C128" s="15"/>
      <c r="D128" s="69" t="s">
        <v>712</v>
      </c>
      <c r="E128" s="69"/>
      <c r="F128" s="12" t="s">
        <v>711</v>
      </c>
      <c r="G128" s="12"/>
      <c r="H128" s="12"/>
      <c r="I128" s="12"/>
      <c r="J128" s="68">
        <f>AVERAGE(J129:J133)</f>
        <v>50</v>
      </c>
      <c r="K128" s="10"/>
      <c r="L128" s="68">
        <f>AVERAGE(L129:L133)</f>
        <v>50</v>
      </c>
      <c r="M128" s="67"/>
      <c r="N128" s="68">
        <f>AVERAGE(N129:N133)</f>
        <v>50</v>
      </c>
      <c r="O128" s="67"/>
      <c r="P128" s="68">
        <f>AVERAGE(P129:P133)</f>
        <v>50</v>
      </c>
      <c r="Q128" s="67"/>
      <c r="R128" s="68">
        <f>AVERAGE(R129:R133)</f>
        <v>50</v>
      </c>
      <c r="S128" s="67"/>
      <c r="T128" s="68">
        <f>AVERAGE(T129:T133)</f>
        <v>50</v>
      </c>
      <c r="U128" s="67"/>
      <c r="V128" s="68">
        <f>AVERAGE(V129:V133)</f>
        <v>50</v>
      </c>
      <c r="W128" s="10"/>
      <c r="X128" s="68">
        <f>AVERAGE(X129:X133)</f>
        <v>50</v>
      </c>
      <c r="Y128" s="67"/>
    </row>
    <row r="129" spans="1:25" ht="45" x14ac:dyDescent="0.25">
      <c r="A129" s="4" t="s">
        <v>710</v>
      </c>
      <c r="B129" s="4"/>
      <c r="C129" s="4"/>
      <c r="D129" s="4"/>
      <c r="E129" s="8" t="s">
        <v>691</v>
      </c>
      <c r="F129" s="7" t="s">
        <v>709</v>
      </c>
      <c r="G129" s="7" t="s">
        <v>708</v>
      </c>
      <c r="H129" s="7" t="s">
        <v>707</v>
      </c>
      <c r="I129" s="7" t="s">
        <v>706</v>
      </c>
      <c r="J129" s="65">
        <v>100</v>
      </c>
      <c r="K129" s="90" t="s">
        <v>705</v>
      </c>
      <c r="L129" s="65">
        <v>100</v>
      </c>
      <c r="M129" s="38"/>
      <c r="N129" s="65">
        <v>100</v>
      </c>
      <c r="O129" s="38"/>
      <c r="P129" s="65">
        <v>100</v>
      </c>
      <c r="Q129" s="38"/>
      <c r="R129" s="65">
        <v>100</v>
      </c>
      <c r="S129" s="32"/>
      <c r="T129" s="65">
        <v>100</v>
      </c>
      <c r="U129" s="38"/>
      <c r="V129" s="65">
        <v>100</v>
      </c>
      <c r="W129" s="24"/>
      <c r="X129" s="65">
        <v>100</v>
      </c>
      <c r="Y129" s="123" t="s">
        <v>704</v>
      </c>
    </row>
    <row r="130" spans="1:25" ht="105" x14ac:dyDescent="0.25">
      <c r="A130" s="4" t="s">
        <v>703</v>
      </c>
      <c r="B130" s="4"/>
      <c r="C130" s="4"/>
      <c r="D130" s="4"/>
      <c r="E130" s="8" t="s">
        <v>683</v>
      </c>
      <c r="F130" s="7" t="s">
        <v>702</v>
      </c>
      <c r="G130" s="7" t="s">
        <v>681</v>
      </c>
      <c r="H130" s="7" t="s">
        <v>701</v>
      </c>
      <c r="I130" s="7" t="s">
        <v>700</v>
      </c>
      <c r="J130" s="65">
        <v>50</v>
      </c>
      <c r="K130" s="52"/>
      <c r="L130" s="65">
        <v>50</v>
      </c>
      <c r="M130" s="38"/>
      <c r="N130" s="65">
        <v>50</v>
      </c>
      <c r="O130" s="38"/>
      <c r="P130" s="65">
        <v>50</v>
      </c>
      <c r="Q130" s="38"/>
      <c r="R130" s="65">
        <v>50</v>
      </c>
      <c r="S130" s="38"/>
      <c r="T130" s="65">
        <v>50</v>
      </c>
      <c r="U130" s="38"/>
      <c r="V130" s="65">
        <v>50</v>
      </c>
      <c r="W130" s="24"/>
      <c r="X130" s="65">
        <v>50</v>
      </c>
      <c r="Y130" s="38"/>
    </row>
    <row r="131" spans="1:25" ht="45" x14ac:dyDescent="0.25">
      <c r="A131" s="4" t="s">
        <v>699</v>
      </c>
      <c r="B131" s="4"/>
      <c r="C131" s="4"/>
      <c r="D131" s="4"/>
      <c r="E131" s="8" t="s">
        <v>677</v>
      </c>
      <c r="F131" s="7" t="s">
        <v>676</v>
      </c>
      <c r="G131" s="7" t="s">
        <v>675</v>
      </c>
      <c r="H131" s="7" t="s">
        <v>674</v>
      </c>
      <c r="I131" s="7" t="s">
        <v>673</v>
      </c>
      <c r="J131" s="65">
        <v>0</v>
      </c>
      <c r="K131" s="90" t="s">
        <v>698</v>
      </c>
      <c r="L131" s="65">
        <v>0</v>
      </c>
      <c r="M131" s="38"/>
      <c r="N131" s="65">
        <v>0</v>
      </c>
      <c r="O131" s="38"/>
      <c r="P131" s="65">
        <v>0</v>
      </c>
      <c r="Q131" s="38"/>
      <c r="R131" s="65">
        <v>0</v>
      </c>
      <c r="S131" s="32"/>
      <c r="T131" s="65">
        <v>0</v>
      </c>
      <c r="U131" s="38"/>
      <c r="V131" s="65">
        <v>0</v>
      </c>
      <c r="W131" s="24"/>
      <c r="X131" s="65">
        <v>0</v>
      </c>
      <c r="Y131" s="38"/>
    </row>
    <row r="132" spans="1:25" ht="165" x14ac:dyDescent="0.25">
      <c r="A132" s="4" t="s">
        <v>697</v>
      </c>
      <c r="B132" s="4"/>
      <c r="C132" s="4"/>
      <c r="D132" s="4"/>
      <c r="E132" s="8" t="s">
        <v>670</v>
      </c>
      <c r="F132" s="7" t="s">
        <v>696</v>
      </c>
      <c r="G132" s="7" t="s">
        <v>668</v>
      </c>
      <c r="H132" s="7" t="s">
        <v>667</v>
      </c>
      <c r="I132" s="7" t="s">
        <v>666</v>
      </c>
      <c r="J132" s="65">
        <v>50</v>
      </c>
      <c r="K132" s="52"/>
      <c r="L132" s="65">
        <v>50</v>
      </c>
      <c r="M132" s="38"/>
      <c r="N132" s="65">
        <v>50</v>
      </c>
      <c r="O132" s="38"/>
      <c r="P132" s="65">
        <v>50</v>
      </c>
      <c r="Q132" s="38"/>
      <c r="R132" s="65">
        <v>50</v>
      </c>
      <c r="S132" s="38"/>
      <c r="T132" s="65">
        <v>50</v>
      </c>
      <c r="U132" s="38"/>
      <c r="V132" s="65">
        <v>50</v>
      </c>
      <c r="W132" s="24"/>
      <c r="X132" s="65">
        <v>50</v>
      </c>
      <c r="Y132" s="38"/>
    </row>
    <row r="133" spans="1:25" ht="120" x14ac:dyDescent="0.25">
      <c r="A133" s="4" t="s">
        <v>695</v>
      </c>
      <c r="B133" s="4"/>
      <c r="C133" s="4"/>
      <c r="D133" s="4"/>
      <c r="E133" s="8" t="s">
        <v>664</v>
      </c>
      <c r="F133" s="7" t="s">
        <v>663</v>
      </c>
      <c r="G133" s="7" t="s">
        <v>662</v>
      </c>
      <c r="H133" s="7" t="s">
        <v>661</v>
      </c>
      <c r="I133" s="7" t="s">
        <v>660</v>
      </c>
      <c r="J133" s="65">
        <v>50</v>
      </c>
      <c r="K133" s="119"/>
      <c r="L133" s="65">
        <v>50</v>
      </c>
      <c r="M133" s="38"/>
      <c r="N133" s="65">
        <v>50</v>
      </c>
      <c r="O133" s="38"/>
      <c r="P133" s="65">
        <v>50</v>
      </c>
      <c r="Q133" s="38"/>
      <c r="R133" s="65">
        <v>50</v>
      </c>
      <c r="S133" s="38"/>
      <c r="T133" s="65">
        <v>50</v>
      </c>
      <c r="U133" s="38"/>
      <c r="V133" s="65">
        <v>50</v>
      </c>
      <c r="W133" s="24"/>
      <c r="X133" s="65">
        <v>50</v>
      </c>
      <c r="Y133" s="38"/>
    </row>
    <row r="134" spans="1:25" s="66" customFormat="1" ht="51.75" x14ac:dyDescent="0.25">
      <c r="A134" s="15">
        <v>74</v>
      </c>
      <c r="B134" s="15"/>
      <c r="C134" s="15"/>
      <c r="D134" s="69" t="s">
        <v>694</v>
      </c>
      <c r="E134" s="69"/>
      <c r="F134" s="12" t="s">
        <v>693</v>
      </c>
      <c r="G134" s="12"/>
      <c r="H134" s="12"/>
      <c r="I134" s="12"/>
      <c r="J134" s="68">
        <f>AVERAGE(J135:J139)</f>
        <v>40</v>
      </c>
      <c r="K134" s="10"/>
      <c r="L134" s="68">
        <f>AVERAGE(L135:L139)</f>
        <v>40</v>
      </c>
      <c r="M134" s="67"/>
      <c r="N134" s="68">
        <f>AVERAGE(N135:N139)</f>
        <v>40</v>
      </c>
      <c r="O134" s="67"/>
      <c r="P134" s="68">
        <f>AVERAGE(P135:P139)</f>
        <v>40</v>
      </c>
      <c r="Q134" s="67"/>
      <c r="R134" s="68">
        <f>AVERAGE(R135:R139)</f>
        <v>40</v>
      </c>
      <c r="S134" s="67"/>
      <c r="T134" s="68">
        <f>AVERAGE(T135:T139)</f>
        <v>40</v>
      </c>
      <c r="U134" s="67"/>
      <c r="V134" s="68">
        <f>AVERAGE(V135:V139)</f>
        <v>40</v>
      </c>
      <c r="W134" s="10"/>
      <c r="X134" s="68">
        <f>AVERAGE(X135:X139)</f>
        <v>40</v>
      </c>
      <c r="Y134" s="67"/>
    </row>
    <row r="135" spans="1:25" ht="75" x14ac:dyDescent="0.25">
      <c r="A135" s="4" t="s">
        <v>692</v>
      </c>
      <c r="B135" s="4"/>
      <c r="C135" s="4"/>
      <c r="D135" s="4"/>
      <c r="E135" s="8" t="s">
        <v>691</v>
      </c>
      <c r="F135" s="7" t="s">
        <v>690</v>
      </c>
      <c r="G135" s="7" t="s">
        <v>689</v>
      </c>
      <c r="H135" s="7" t="s">
        <v>688</v>
      </c>
      <c r="I135" s="7" t="s">
        <v>687</v>
      </c>
      <c r="J135" s="65">
        <v>50</v>
      </c>
      <c r="K135" s="90" t="s">
        <v>686</v>
      </c>
      <c r="L135" s="65">
        <v>50</v>
      </c>
      <c r="M135" s="38"/>
      <c r="N135" s="65">
        <v>50</v>
      </c>
      <c r="O135" s="38"/>
      <c r="P135" s="65">
        <v>50</v>
      </c>
      <c r="Q135" s="38"/>
      <c r="R135" s="65">
        <v>50</v>
      </c>
      <c r="S135" s="32"/>
      <c r="T135" s="65">
        <v>50</v>
      </c>
      <c r="U135" s="38"/>
      <c r="V135" s="65">
        <v>50</v>
      </c>
      <c r="W135" s="122"/>
      <c r="X135" s="65">
        <v>50</v>
      </c>
      <c r="Y135" s="121" t="s">
        <v>685</v>
      </c>
    </row>
    <row r="136" spans="1:25" ht="105" x14ac:dyDescent="0.25">
      <c r="A136" s="4" t="s">
        <v>684</v>
      </c>
      <c r="B136" s="4"/>
      <c r="C136" s="4"/>
      <c r="D136" s="4"/>
      <c r="E136" s="8" t="s">
        <v>683</v>
      </c>
      <c r="F136" s="7" t="s">
        <v>682</v>
      </c>
      <c r="G136" s="7" t="s">
        <v>681</v>
      </c>
      <c r="H136" s="7" t="s">
        <v>680</v>
      </c>
      <c r="I136" s="7" t="s">
        <v>679</v>
      </c>
      <c r="J136" s="65">
        <v>50</v>
      </c>
      <c r="K136" s="89"/>
      <c r="L136" s="65">
        <v>50</v>
      </c>
      <c r="M136" s="38"/>
      <c r="N136" s="65">
        <v>50</v>
      </c>
      <c r="O136" s="38"/>
      <c r="P136" s="65">
        <v>50</v>
      </c>
      <c r="Q136" s="38"/>
      <c r="R136" s="65">
        <v>50</v>
      </c>
      <c r="S136" s="38"/>
      <c r="T136" s="65">
        <v>50</v>
      </c>
      <c r="U136" s="38"/>
      <c r="V136" s="65">
        <v>50</v>
      </c>
      <c r="W136" s="24"/>
      <c r="X136" s="65">
        <v>50</v>
      </c>
      <c r="Y136" s="38"/>
    </row>
    <row r="137" spans="1:25" ht="45" x14ac:dyDescent="0.25">
      <c r="A137" s="4" t="s">
        <v>678</v>
      </c>
      <c r="B137" s="4"/>
      <c r="C137" s="4"/>
      <c r="D137" s="4"/>
      <c r="E137" s="8" t="s">
        <v>677</v>
      </c>
      <c r="F137" s="7" t="s">
        <v>676</v>
      </c>
      <c r="G137" s="7" t="s">
        <v>675</v>
      </c>
      <c r="H137" s="7" t="s">
        <v>674</v>
      </c>
      <c r="I137" s="7" t="s">
        <v>673</v>
      </c>
      <c r="J137" s="65">
        <v>0</v>
      </c>
      <c r="K137" s="90" t="s">
        <v>672</v>
      </c>
      <c r="L137" s="65">
        <v>0</v>
      </c>
      <c r="M137" s="38"/>
      <c r="N137" s="65">
        <v>0</v>
      </c>
      <c r="O137" s="38"/>
      <c r="P137" s="65">
        <v>0</v>
      </c>
      <c r="Q137" s="38"/>
      <c r="R137" s="65">
        <v>0</v>
      </c>
      <c r="S137" s="32"/>
      <c r="T137" s="65">
        <v>0</v>
      </c>
      <c r="U137" s="38"/>
      <c r="V137" s="65">
        <v>0</v>
      </c>
      <c r="W137" s="24"/>
      <c r="X137" s="65">
        <v>0</v>
      </c>
      <c r="Y137" s="38"/>
    </row>
    <row r="138" spans="1:25" ht="165" x14ac:dyDescent="0.25">
      <c r="A138" s="4" t="s">
        <v>671</v>
      </c>
      <c r="B138" s="4"/>
      <c r="C138" s="4"/>
      <c r="D138" s="4"/>
      <c r="E138" s="8" t="s">
        <v>670</v>
      </c>
      <c r="F138" s="7" t="s">
        <v>669</v>
      </c>
      <c r="G138" s="7" t="s">
        <v>668</v>
      </c>
      <c r="H138" s="7" t="s">
        <v>667</v>
      </c>
      <c r="I138" s="7" t="s">
        <v>666</v>
      </c>
      <c r="J138" s="65">
        <v>50</v>
      </c>
      <c r="K138" s="24"/>
      <c r="L138" s="65">
        <v>50</v>
      </c>
      <c r="M138" s="38"/>
      <c r="N138" s="65">
        <v>50</v>
      </c>
      <c r="O138" s="38"/>
      <c r="P138" s="65">
        <v>50</v>
      </c>
      <c r="Q138" s="38"/>
      <c r="R138" s="65">
        <v>50</v>
      </c>
      <c r="S138" s="38"/>
      <c r="T138" s="65">
        <v>50</v>
      </c>
      <c r="U138" s="38"/>
      <c r="V138" s="65">
        <v>50</v>
      </c>
      <c r="W138" s="24"/>
      <c r="X138" s="65">
        <v>50</v>
      </c>
      <c r="Y138" s="38"/>
    </row>
    <row r="139" spans="1:25" ht="120" x14ac:dyDescent="0.25">
      <c r="A139" s="4" t="s">
        <v>665</v>
      </c>
      <c r="B139" s="4"/>
      <c r="C139" s="4"/>
      <c r="D139" s="4"/>
      <c r="E139" s="8" t="s">
        <v>664</v>
      </c>
      <c r="F139" s="7" t="s">
        <v>663</v>
      </c>
      <c r="G139" s="7" t="s">
        <v>662</v>
      </c>
      <c r="H139" s="7" t="s">
        <v>661</v>
      </c>
      <c r="I139" s="7" t="s">
        <v>660</v>
      </c>
      <c r="J139" s="65">
        <v>50</v>
      </c>
      <c r="K139" s="24"/>
      <c r="L139" s="65">
        <v>50</v>
      </c>
      <c r="M139" s="38"/>
      <c r="N139" s="65">
        <v>50</v>
      </c>
      <c r="O139" s="38"/>
      <c r="P139" s="65">
        <v>50</v>
      </c>
      <c r="Q139" s="38"/>
      <c r="R139" s="65">
        <v>50</v>
      </c>
      <c r="S139" s="38"/>
      <c r="T139" s="65">
        <v>50</v>
      </c>
      <c r="U139" s="38"/>
      <c r="V139" s="65">
        <v>50</v>
      </c>
      <c r="W139" s="24"/>
      <c r="X139" s="65">
        <v>50</v>
      </c>
      <c r="Y139" s="38"/>
    </row>
    <row r="140" spans="1:25" s="79" customFormat="1" ht="138" customHeight="1" x14ac:dyDescent="0.25">
      <c r="A140" s="19"/>
      <c r="B140" s="19"/>
      <c r="C140" s="20" t="s">
        <v>659</v>
      </c>
      <c r="D140" s="19"/>
      <c r="E140" s="60"/>
      <c r="F140" s="59" t="s">
        <v>658</v>
      </c>
      <c r="G140" s="58"/>
      <c r="H140" s="58"/>
      <c r="I140" s="58"/>
      <c r="J140" s="57">
        <f>AVERAGE(J141:J145)</f>
        <v>100</v>
      </c>
      <c r="K140" s="17"/>
      <c r="L140" s="57">
        <f>AVERAGE(L141:L145)</f>
        <v>100</v>
      </c>
      <c r="M140" s="56"/>
      <c r="N140" s="57">
        <f>AVERAGE(N141:N145)</f>
        <v>100</v>
      </c>
      <c r="O140" s="56"/>
      <c r="P140" s="57">
        <f>AVERAGE(P141:P145)</f>
        <v>100</v>
      </c>
      <c r="Q140" s="56"/>
      <c r="R140" s="57">
        <f>AVERAGE(R141:R145)</f>
        <v>100</v>
      </c>
      <c r="S140" s="56"/>
      <c r="T140" s="57">
        <f>AVERAGE(T141:T145)</f>
        <v>100</v>
      </c>
      <c r="U140" s="56"/>
      <c r="V140" s="57">
        <f>AVERAGE(V141:V145)</f>
        <v>100</v>
      </c>
      <c r="W140" s="17"/>
      <c r="X140" s="57">
        <f>AVERAGE(X141:X145)</f>
        <v>100</v>
      </c>
      <c r="Y140" s="56"/>
    </row>
    <row r="141" spans="1:25" ht="300" x14ac:dyDescent="0.25">
      <c r="A141" s="4">
        <v>75</v>
      </c>
      <c r="B141" s="4"/>
      <c r="C141" s="4"/>
      <c r="D141" s="8" t="s">
        <v>657</v>
      </c>
      <c r="E141" s="8"/>
      <c r="F141" s="7" t="s">
        <v>656</v>
      </c>
      <c r="G141" s="7" t="s">
        <v>655</v>
      </c>
      <c r="H141" s="7" t="s">
        <v>654</v>
      </c>
      <c r="I141" s="7" t="s">
        <v>653</v>
      </c>
      <c r="J141" s="65">
        <v>100</v>
      </c>
      <c r="K141" s="5" t="s">
        <v>652</v>
      </c>
      <c r="L141" s="65">
        <v>100</v>
      </c>
      <c r="M141" s="38"/>
      <c r="N141" s="65">
        <v>100</v>
      </c>
      <c r="O141" s="38"/>
      <c r="P141" s="65">
        <v>100</v>
      </c>
      <c r="Q141" s="38"/>
      <c r="R141" s="65">
        <v>100</v>
      </c>
      <c r="S141" s="38"/>
      <c r="T141" s="65">
        <v>100</v>
      </c>
      <c r="U141" s="38"/>
      <c r="V141" s="65">
        <v>100</v>
      </c>
      <c r="W141" s="24"/>
      <c r="X141" s="65">
        <v>100</v>
      </c>
      <c r="Y141" s="32"/>
    </row>
    <row r="142" spans="1:25" ht="180" x14ac:dyDescent="0.25">
      <c r="A142" s="4">
        <v>76</v>
      </c>
      <c r="B142" s="4"/>
      <c r="C142" s="4"/>
      <c r="D142" s="8" t="s">
        <v>651</v>
      </c>
      <c r="E142" s="8"/>
      <c r="F142" s="7" t="s">
        <v>650</v>
      </c>
      <c r="G142" s="7" t="s">
        <v>649</v>
      </c>
      <c r="H142" s="7" t="s">
        <v>648</v>
      </c>
      <c r="I142" s="7" t="s">
        <v>637</v>
      </c>
      <c r="J142" s="65">
        <v>100</v>
      </c>
      <c r="K142" s="24"/>
      <c r="L142" s="65">
        <v>100</v>
      </c>
      <c r="M142" s="38"/>
      <c r="N142" s="65">
        <v>100</v>
      </c>
      <c r="O142" s="38"/>
      <c r="P142" s="65">
        <v>100</v>
      </c>
      <c r="Q142" s="38"/>
      <c r="R142" s="65">
        <v>100</v>
      </c>
      <c r="S142" s="38"/>
      <c r="T142" s="65">
        <v>100</v>
      </c>
      <c r="U142" s="38"/>
      <c r="V142" s="65">
        <v>100</v>
      </c>
      <c r="W142" s="120"/>
      <c r="X142" s="65">
        <v>100</v>
      </c>
      <c r="Y142" s="119"/>
    </row>
    <row r="143" spans="1:25" ht="180" x14ac:dyDescent="0.25">
      <c r="A143" s="4">
        <v>77</v>
      </c>
      <c r="B143" s="4"/>
      <c r="C143" s="4"/>
      <c r="D143" s="8" t="s">
        <v>647</v>
      </c>
      <c r="E143" s="8"/>
      <c r="F143" s="7" t="s">
        <v>646</v>
      </c>
      <c r="G143" s="7" t="s">
        <v>645</v>
      </c>
      <c r="H143" s="7" t="s">
        <v>644</v>
      </c>
      <c r="I143" s="7" t="s">
        <v>637</v>
      </c>
      <c r="J143" s="65">
        <v>100</v>
      </c>
      <c r="K143" s="52"/>
      <c r="L143" s="65">
        <v>100</v>
      </c>
      <c r="M143" s="38"/>
      <c r="N143" s="65">
        <v>100</v>
      </c>
      <c r="O143" s="38"/>
      <c r="P143" s="65">
        <v>100</v>
      </c>
      <c r="Q143" s="38"/>
      <c r="R143" s="65">
        <v>100</v>
      </c>
      <c r="S143" s="38"/>
      <c r="T143" s="65">
        <v>100</v>
      </c>
      <c r="U143" s="38"/>
      <c r="V143" s="65">
        <v>100</v>
      </c>
      <c r="W143" s="24"/>
      <c r="X143" s="65">
        <v>100</v>
      </c>
      <c r="Y143" s="38"/>
    </row>
    <row r="144" spans="1:25" ht="180" x14ac:dyDescent="0.25">
      <c r="A144" s="4">
        <v>78</v>
      </c>
      <c r="B144" s="4"/>
      <c r="C144" s="4"/>
      <c r="D144" s="8" t="s">
        <v>643</v>
      </c>
      <c r="E144" s="8"/>
      <c r="F144" s="7" t="s">
        <v>642</v>
      </c>
      <c r="G144" s="7" t="s">
        <v>639</v>
      </c>
      <c r="H144" s="7" t="s">
        <v>638</v>
      </c>
      <c r="I144" s="7" t="s">
        <v>637</v>
      </c>
      <c r="J144" s="65">
        <v>100</v>
      </c>
      <c r="K144" s="24"/>
      <c r="L144" s="65">
        <v>100</v>
      </c>
      <c r="M144" s="38"/>
      <c r="N144" s="65">
        <v>100</v>
      </c>
      <c r="O144" s="38"/>
      <c r="P144" s="65">
        <v>100</v>
      </c>
      <c r="Q144" s="38"/>
      <c r="R144" s="65">
        <v>100</v>
      </c>
      <c r="S144" s="38"/>
      <c r="T144" s="65">
        <v>100</v>
      </c>
      <c r="U144" s="38"/>
      <c r="V144" s="65">
        <v>100</v>
      </c>
      <c r="W144" s="24"/>
      <c r="X144" s="65">
        <v>100</v>
      </c>
      <c r="Y144" s="38"/>
    </row>
    <row r="145" spans="1:25" ht="180" x14ac:dyDescent="0.25">
      <c r="A145" s="4">
        <v>79</v>
      </c>
      <c r="B145" s="4"/>
      <c r="C145" s="4"/>
      <c r="D145" s="8" t="s">
        <v>641</v>
      </c>
      <c r="E145" s="8"/>
      <c r="F145" s="7" t="s">
        <v>640</v>
      </c>
      <c r="G145" s="7" t="s">
        <v>639</v>
      </c>
      <c r="H145" s="7" t="s">
        <v>638</v>
      </c>
      <c r="I145" s="7" t="s">
        <v>637</v>
      </c>
      <c r="J145" s="65">
        <v>100</v>
      </c>
      <c r="K145" s="24"/>
      <c r="L145" s="65">
        <v>100</v>
      </c>
      <c r="M145" s="38"/>
      <c r="N145" s="65">
        <v>100</v>
      </c>
      <c r="O145" s="38"/>
      <c r="P145" s="65">
        <v>100</v>
      </c>
      <c r="Q145" s="38"/>
      <c r="R145" s="65">
        <v>100</v>
      </c>
      <c r="S145" s="38"/>
      <c r="T145" s="65">
        <v>100</v>
      </c>
      <c r="U145" s="38"/>
      <c r="V145" s="65">
        <v>100</v>
      </c>
      <c r="W145" s="24"/>
      <c r="X145" s="65">
        <v>100</v>
      </c>
      <c r="Y145" s="38"/>
    </row>
    <row r="146" spans="1:25" s="55" customFormat="1" ht="60" x14ac:dyDescent="0.25">
      <c r="A146" s="19"/>
      <c r="B146" s="20" t="s">
        <v>636</v>
      </c>
      <c r="C146" s="19"/>
      <c r="D146" s="19"/>
      <c r="E146" s="19"/>
      <c r="F146" s="19" t="s">
        <v>635</v>
      </c>
      <c r="G146" s="118"/>
      <c r="H146" s="118"/>
      <c r="I146" s="118"/>
      <c r="J146" s="57">
        <f>AVERAGE(J147,J152,J163,J172)</f>
        <v>68.37797619047619</v>
      </c>
      <c r="K146" s="56"/>
      <c r="L146" s="57">
        <f>AVERAGE(L147,L152,L163,L172)</f>
        <v>68.37797619047619</v>
      </c>
      <c r="M146" s="56"/>
      <c r="N146" s="57">
        <f>AVERAGE(N147,N152,N163,N172)</f>
        <v>68.37797619047619</v>
      </c>
      <c r="O146" s="56"/>
      <c r="P146" s="57">
        <f>AVERAGE(P147,P152,P163,P172)</f>
        <v>68.37797619047619</v>
      </c>
      <c r="Q146" s="56"/>
      <c r="R146" s="57">
        <f>AVERAGE(R147,R152,R163,R172)</f>
        <v>68.37797619047619</v>
      </c>
      <c r="S146" s="56"/>
      <c r="T146" s="57">
        <f>AVERAGE(T147,T152,T163,T172)</f>
        <v>72.544642857142861</v>
      </c>
      <c r="U146" s="56"/>
      <c r="V146" s="57">
        <f>AVERAGE(V147,V152,V163,V172)</f>
        <v>68.37797619047619</v>
      </c>
      <c r="W146" s="17"/>
      <c r="X146" s="57">
        <f>AVERAGE(X147,X152,X163,X172)</f>
        <v>68.37797619047619</v>
      </c>
      <c r="Y146" s="56"/>
    </row>
    <row r="147" spans="1:25" s="55" customFormat="1" ht="45" x14ac:dyDescent="0.25">
      <c r="A147" s="19"/>
      <c r="B147" s="19"/>
      <c r="C147" s="20" t="s">
        <v>634</v>
      </c>
      <c r="D147" s="19"/>
      <c r="E147" s="19"/>
      <c r="F147" s="19" t="s">
        <v>633</v>
      </c>
      <c r="G147" s="117"/>
      <c r="H147" s="117"/>
      <c r="I147" s="117"/>
      <c r="J147" s="57">
        <f>AVERAGE(J148:J151)</f>
        <v>50</v>
      </c>
      <c r="K147" s="56"/>
      <c r="L147" s="57">
        <f>AVERAGE(L148:L151)</f>
        <v>50</v>
      </c>
      <c r="M147" s="56"/>
      <c r="N147" s="57">
        <f>AVERAGE(N148:N151)</f>
        <v>50</v>
      </c>
      <c r="O147" s="56"/>
      <c r="P147" s="57">
        <f>AVERAGE(P148:P151)</f>
        <v>50</v>
      </c>
      <c r="Q147" s="56"/>
      <c r="R147" s="57">
        <f>AVERAGE(R148:R151)</f>
        <v>50</v>
      </c>
      <c r="S147" s="56"/>
      <c r="T147" s="57">
        <f>AVERAGE(T148:T151)</f>
        <v>50</v>
      </c>
      <c r="U147" s="56"/>
      <c r="V147" s="57">
        <f>AVERAGE(V148:V151)</f>
        <v>50</v>
      </c>
      <c r="W147" s="17"/>
      <c r="X147" s="57">
        <f>AVERAGE(X148:X151)</f>
        <v>50</v>
      </c>
      <c r="Y147" s="56"/>
    </row>
    <row r="148" spans="1:25" ht="17.25" x14ac:dyDescent="0.25">
      <c r="A148" s="4">
        <v>80</v>
      </c>
      <c r="B148" s="4"/>
      <c r="C148" s="4"/>
      <c r="D148" s="8" t="s">
        <v>632</v>
      </c>
      <c r="E148" s="8"/>
      <c r="F148" s="7" t="s">
        <v>631</v>
      </c>
      <c r="G148" s="7" t="s">
        <v>556</v>
      </c>
      <c r="H148" s="7" t="s">
        <v>557</v>
      </c>
      <c r="I148" s="7" t="s">
        <v>558</v>
      </c>
      <c r="J148" s="61">
        <v>50</v>
      </c>
      <c r="K148" s="116"/>
      <c r="L148" s="61">
        <v>50</v>
      </c>
      <c r="M148" s="29"/>
      <c r="N148" s="61">
        <v>50</v>
      </c>
      <c r="O148" s="29"/>
      <c r="P148" s="61">
        <v>50</v>
      </c>
      <c r="Q148" s="29"/>
      <c r="R148" s="61">
        <v>50</v>
      </c>
      <c r="S148" s="29"/>
      <c r="T148" s="61">
        <v>50</v>
      </c>
      <c r="U148" s="29"/>
      <c r="V148" s="61">
        <v>50</v>
      </c>
      <c r="W148" s="5"/>
      <c r="X148" s="61">
        <v>50</v>
      </c>
      <c r="Y148" s="29"/>
    </row>
    <row r="149" spans="1:25" ht="60" x14ac:dyDescent="0.25">
      <c r="A149" s="4">
        <v>81</v>
      </c>
      <c r="B149" s="4"/>
      <c r="C149" s="4"/>
      <c r="D149" s="8" t="s">
        <v>630</v>
      </c>
      <c r="E149" s="8"/>
      <c r="F149" s="7" t="s">
        <v>629</v>
      </c>
      <c r="G149" s="7" t="s">
        <v>628</v>
      </c>
      <c r="H149" s="7" t="s">
        <v>627</v>
      </c>
      <c r="I149" s="7" t="s">
        <v>626</v>
      </c>
      <c r="J149" s="61">
        <v>50</v>
      </c>
      <c r="K149" s="115" t="s">
        <v>625</v>
      </c>
      <c r="L149" s="61">
        <v>50</v>
      </c>
      <c r="M149" s="29"/>
      <c r="N149" s="61">
        <v>50</v>
      </c>
      <c r="O149" s="29"/>
      <c r="P149" s="61">
        <v>50</v>
      </c>
      <c r="Q149" s="29"/>
      <c r="R149" s="61">
        <v>50</v>
      </c>
      <c r="S149" s="32"/>
      <c r="T149" s="61">
        <v>50</v>
      </c>
      <c r="U149" s="29"/>
      <c r="V149" s="61">
        <v>50</v>
      </c>
      <c r="W149" s="5"/>
      <c r="X149" s="61">
        <v>50</v>
      </c>
      <c r="Y149" s="29"/>
    </row>
    <row r="150" spans="1:25" ht="150" x14ac:dyDescent="0.25">
      <c r="A150" s="4">
        <v>82</v>
      </c>
      <c r="B150" s="4"/>
      <c r="C150" s="4"/>
      <c r="D150" s="8" t="s">
        <v>624</v>
      </c>
      <c r="E150" s="8"/>
      <c r="F150" s="7" t="s">
        <v>623</v>
      </c>
      <c r="G150" s="7" t="s">
        <v>622</v>
      </c>
      <c r="H150" s="7" t="s">
        <v>621</v>
      </c>
      <c r="I150" s="7" t="s">
        <v>297</v>
      </c>
      <c r="J150" s="61">
        <v>50</v>
      </c>
      <c r="K150" s="114" t="s">
        <v>620</v>
      </c>
      <c r="L150" s="61">
        <v>50</v>
      </c>
      <c r="M150" s="29"/>
      <c r="N150" s="61">
        <v>50</v>
      </c>
      <c r="O150" s="29"/>
      <c r="P150" s="61">
        <v>50</v>
      </c>
      <c r="Q150" s="29"/>
      <c r="R150" s="61">
        <v>50</v>
      </c>
      <c r="S150" s="32"/>
      <c r="T150" s="61">
        <v>50</v>
      </c>
      <c r="U150" s="29"/>
      <c r="V150" s="61">
        <v>50</v>
      </c>
      <c r="W150" s="5"/>
      <c r="X150" s="61">
        <v>50</v>
      </c>
      <c r="Y150" s="29"/>
    </row>
    <row r="151" spans="1:25" ht="60" x14ac:dyDescent="0.25">
      <c r="A151" s="4">
        <v>83</v>
      </c>
      <c r="B151" s="4"/>
      <c r="C151" s="4"/>
      <c r="D151" s="8" t="s">
        <v>490</v>
      </c>
      <c r="E151" s="8"/>
      <c r="F151" s="7" t="s">
        <v>619</v>
      </c>
      <c r="G151" s="7" t="s">
        <v>488</v>
      </c>
      <c r="H151" s="7" t="s">
        <v>618</v>
      </c>
      <c r="I151" s="7" t="s">
        <v>617</v>
      </c>
      <c r="J151" s="61">
        <v>50</v>
      </c>
      <c r="K151" s="5"/>
      <c r="L151" s="61">
        <v>50</v>
      </c>
      <c r="M151" s="29"/>
      <c r="N151" s="61">
        <v>50</v>
      </c>
      <c r="O151" s="29"/>
      <c r="P151" s="61">
        <v>50</v>
      </c>
      <c r="Q151" s="29"/>
      <c r="R151" s="61">
        <v>50</v>
      </c>
      <c r="S151" s="29"/>
      <c r="T151" s="61">
        <v>50</v>
      </c>
      <c r="U151" s="29"/>
      <c r="V151" s="61">
        <v>50</v>
      </c>
      <c r="W151" s="5"/>
      <c r="X151" s="61">
        <v>50</v>
      </c>
      <c r="Y151" s="29"/>
    </row>
    <row r="152" spans="1:25" s="55" customFormat="1" ht="99.75" customHeight="1" x14ac:dyDescent="0.25">
      <c r="A152" s="19"/>
      <c r="B152" s="19"/>
      <c r="C152" s="20" t="s">
        <v>616</v>
      </c>
      <c r="D152" s="19"/>
      <c r="E152" s="60"/>
      <c r="F152" s="59" t="s">
        <v>615</v>
      </c>
      <c r="G152" s="58"/>
      <c r="H152" s="58"/>
      <c r="I152" s="58"/>
      <c r="J152" s="57">
        <f>AVERAGE(J153,J161:J162)</f>
        <v>54.761904761904759</v>
      </c>
      <c r="K152" s="17"/>
      <c r="L152" s="57">
        <f>AVERAGE(L153,L161:L162)</f>
        <v>54.761904761904759</v>
      </c>
      <c r="M152" s="56"/>
      <c r="N152" s="57">
        <f>AVERAGE(N153,N161:N162)</f>
        <v>54.761904761904759</v>
      </c>
      <c r="O152" s="56"/>
      <c r="P152" s="57">
        <f>AVERAGE(P153,P161:P162)</f>
        <v>54.761904761904759</v>
      </c>
      <c r="Q152" s="56"/>
      <c r="R152" s="57">
        <f>AVERAGE(R153,R161:R162)</f>
        <v>54.761904761904759</v>
      </c>
      <c r="S152" s="56"/>
      <c r="T152" s="57">
        <f>AVERAGE(T153,T161:T162)</f>
        <v>71.428571428571431</v>
      </c>
      <c r="U152" s="56"/>
      <c r="V152" s="57">
        <f>AVERAGE(V153,V161:V162)</f>
        <v>54.761904761904759</v>
      </c>
      <c r="W152" s="17"/>
      <c r="X152" s="57">
        <f>AVERAGE(X153,X161:X162)</f>
        <v>54.761904761904759</v>
      </c>
      <c r="Y152" s="56"/>
    </row>
    <row r="153" spans="1:25" s="66" customFormat="1" ht="99.75" customHeight="1" x14ac:dyDescent="0.25">
      <c r="A153" s="15">
        <v>84</v>
      </c>
      <c r="B153" s="15"/>
      <c r="C153" s="14"/>
      <c r="D153" s="69" t="s">
        <v>614</v>
      </c>
      <c r="E153" s="69"/>
      <c r="F153" s="21" t="s">
        <v>458</v>
      </c>
      <c r="G153" s="12"/>
      <c r="H153" s="12"/>
      <c r="I153" s="12"/>
      <c r="J153" s="68">
        <f>AVERAGE(J154:J160)</f>
        <v>64.285714285714292</v>
      </c>
      <c r="K153" s="10"/>
      <c r="L153" s="68">
        <f>AVERAGE(L154:L160)</f>
        <v>64.285714285714292</v>
      </c>
      <c r="M153" s="67"/>
      <c r="N153" s="68">
        <f>AVERAGE(N154:N160)</f>
        <v>64.285714285714292</v>
      </c>
      <c r="O153" s="67"/>
      <c r="P153" s="68">
        <f>AVERAGE(P154:P160)</f>
        <v>64.285714285714292</v>
      </c>
      <c r="Q153" s="67"/>
      <c r="R153" s="68">
        <f>AVERAGE(R154:R160)</f>
        <v>64.285714285714292</v>
      </c>
      <c r="S153" s="67"/>
      <c r="T153" s="68">
        <f>AVERAGE(T154:T160)</f>
        <v>64.285714285714292</v>
      </c>
      <c r="U153" s="67"/>
      <c r="V153" s="68">
        <f>AVERAGE(V154:V160)</f>
        <v>64.285714285714292</v>
      </c>
      <c r="W153" s="10"/>
      <c r="X153" s="68">
        <f>AVERAGE(X154:X160)</f>
        <v>64.285714285714292</v>
      </c>
      <c r="Y153" s="67"/>
    </row>
    <row r="154" spans="1:25" ht="255" x14ac:dyDescent="0.25">
      <c r="A154" s="4" t="s">
        <v>613</v>
      </c>
      <c r="B154" s="4"/>
      <c r="C154" s="4"/>
      <c r="D154" s="4"/>
      <c r="E154" s="8" t="s">
        <v>612</v>
      </c>
      <c r="F154" s="7" t="s">
        <v>611</v>
      </c>
      <c r="G154" s="7" t="s">
        <v>597</v>
      </c>
      <c r="H154" s="7" t="s">
        <v>610</v>
      </c>
      <c r="I154" s="7" t="s">
        <v>609</v>
      </c>
      <c r="J154" s="61">
        <v>0</v>
      </c>
      <c r="K154" s="90" t="s">
        <v>608</v>
      </c>
      <c r="L154" s="61">
        <v>0</v>
      </c>
      <c r="M154" s="29"/>
      <c r="N154" s="61">
        <v>0</v>
      </c>
      <c r="O154" s="29"/>
      <c r="P154" s="61">
        <v>0</v>
      </c>
      <c r="Q154" s="29"/>
      <c r="R154" s="61">
        <v>0</v>
      </c>
      <c r="S154" s="32"/>
      <c r="T154" s="61">
        <v>0</v>
      </c>
      <c r="U154" s="29"/>
      <c r="V154" s="61">
        <v>0</v>
      </c>
      <c r="W154" s="24"/>
      <c r="X154" s="61">
        <v>0</v>
      </c>
      <c r="Y154" s="113" t="s">
        <v>607</v>
      </c>
    </row>
    <row r="155" spans="1:25" ht="90" x14ac:dyDescent="0.25">
      <c r="A155" s="4" t="s">
        <v>606</v>
      </c>
      <c r="B155" s="4"/>
      <c r="C155" s="4"/>
      <c r="D155" s="4"/>
      <c r="E155" s="8" t="s">
        <v>605</v>
      </c>
      <c r="F155" s="7" t="s">
        <v>604</v>
      </c>
      <c r="G155" s="7" t="s">
        <v>603</v>
      </c>
      <c r="H155" s="7" t="s">
        <v>453</v>
      </c>
      <c r="I155" s="7" t="s">
        <v>602</v>
      </c>
      <c r="J155" s="61">
        <v>50</v>
      </c>
      <c r="K155" s="90" t="s">
        <v>601</v>
      </c>
      <c r="L155" s="61">
        <v>50</v>
      </c>
      <c r="M155" s="29"/>
      <c r="N155" s="61">
        <v>50</v>
      </c>
      <c r="O155" s="29"/>
      <c r="P155" s="61">
        <v>50</v>
      </c>
      <c r="Q155" s="29"/>
      <c r="R155" s="61">
        <v>50</v>
      </c>
      <c r="S155" s="32"/>
      <c r="T155" s="61">
        <v>50</v>
      </c>
      <c r="U155" s="29"/>
      <c r="V155" s="61">
        <v>50</v>
      </c>
      <c r="W155" s="24"/>
      <c r="X155" s="61">
        <v>50</v>
      </c>
      <c r="Y155" s="29"/>
    </row>
    <row r="156" spans="1:25" ht="60" x14ac:dyDescent="0.25">
      <c r="A156" s="4" t="s">
        <v>600</v>
      </c>
      <c r="B156" s="4"/>
      <c r="C156" s="4"/>
      <c r="D156" s="4"/>
      <c r="E156" s="8" t="s">
        <v>599</v>
      </c>
      <c r="F156" s="7" t="s">
        <v>598</v>
      </c>
      <c r="G156" s="7" t="s">
        <v>597</v>
      </c>
      <c r="H156" s="7" t="s">
        <v>596</v>
      </c>
      <c r="I156" s="7" t="s">
        <v>595</v>
      </c>
      <c r="J156" s="61">
        <v>100</v>
      </c>
      <c r="K156" s="5"/>
      <c r="L156" s="61">
        <v>100</v>
      </c>
      <c r="M156" s="29"/>
      <c r="N156" s="61">
        <v>100</v>
      </c>
      <c r="O156" s="29"/>
      <c r="P156" s="61">
        <v>100</v>
      </c>
      <c r="Q156" s="29"/>
      <c r="R156" s="61">
        <v>100</v>
      </c>
      <c r="S156" s="29"/>
      <c r="T156" s="61">
        <v>100</v>
      </c>
      <c r="U156" s="29"/>
      <c r="V156" s="61">
        <v>100</v>
      </c>
      <c r="W156" s="24"/>
      <c r="X156" s="61">
        <v>100</v>
      </c>
      <c r="Y156" s="29"/>
    </row>
    <row r="157" spans="1:25" ht="120" x14ac:dyDescent="0.25">
      <c r="A157" s="4" t="s">
        <v>594</v>
      </c>
      <c r="B157" s="4"/>
      <c r="C157" s="4"/>
      <c r="D157" s="4"/>
      <c r="E157" s="8" t="s">
        <v>593</v>
      </c>
      <c r="F157" s="7" t="s">
        <v>592</v>
      </c>
      <c r="G157" s="7" t="s">
        <v>421</v>
      </c>
      <c r="H157" s="7" t="s">
        <v>420</v>
      </c>
      <c r="I157" s="7" t="s">
        <v>216</v>
      </c>
      <c r="J157" s="61">
        <v>50</v>
      </c>
      <c r="K157" s="5" t="s">
        <v>591</v>
      </c>
      <c r="L157" s="61">
        <v>50</v>
      </c>
      <c r="M157" s="29"/>
      <c r="N157" s="61">
        <v>50</v>
      </c>
      <c r="O157" s="29"/>
      <c r="P157" s="61">
        <v>50</v>
      </c>
      <c r="Q157" s="29"/>
      <c r="R157" s="61">
        <v>50</v>
      </c>
      <c r="S157" s="29"/>
      <c r="T157" s="61">
        <v>50</v>
      </c>
      <c r="U157" s="29"/>
      <c r="V157" s="61">
        <v>50</v>
      </c>
      <c r="W157" s="24"/>
      <c r="X157" s="61">
        <v>50</v>
      </c>
      <c r="Y157" s="29"/>
    </row>
    <row r="158" spans="1:25" ht="75" x14ac:dyDescent="0.25">
      <c r="A158" s="4" t="s">
        <v>590</v>
      </c>
      <c r="B158" s="4"/>
      <c r="C158" s="4"/>
      <c r="D158" s="4"/>
      <c r="E158" s="8" t="s">
        <v>589</v>
      </c>
      <c r="F158" s="7" t="s">
        <v>417</v>
      </c>
      <c r="G158" s="7" t="s">
        <v>416</v>
      </c>
      <c r="H158" s="7" t="s">
        <v>415</v>
      </c>
      <c r="I158" s="7" t="s">
        <v>414</v>
      </c>
      <c r="J158" s="61">
        <v>50</v>
      </c>
      <c r="K158" s="90" t="s">
        <v>588</v>
      </c>
      <c r="L158" s="61">
        <v>50</v>
      </c>
      <c r="M158" s="29"/>
      <c r="N158" s="61">
        <v>50</v>
      </c>
      <c r="O158" s="29"/>
      <c r="P158" s="61">
        <v>50</v>
      </c>
      <c r="Q158" s="29"/>
      <c r="R158" s="61">
        <v>50</v>
      </c>
      <c r="S158" s="90" t="s">
        <v>588</v>
      </c>
      <c r="T158" s="61">
        <v>50</v>
      </c>
      <c r="U158" s="29"/>
      <c r="V158" s="61">
        <v>50</v>
      </c>
      <c r="W158" s="5"/>
      <c r="X158" s="61">
        <v>50</v>
      </c>
      <c r="Y158" s="29"/>
    </row>
    <row r="159" spans="1:25" ht="90" x14ac:dyDescent="0.25">
      <c r="A159" s="4" t="s">
        <v>587</v>
      </c>
      <c r="B159" s="4"/>
      <c r="C159" s="4"/>
      <c r="D159" s="4"/>
      <c r="E159" s="8" t="s">
        <v>586</v>
      </c>
      <c r="F159" s="7" t="s">
        <v>585</v>
      </c>
      <c r="G159" s="7" t="s">
        <v>228</v>
      </c>
      <c r="H159" s="7" t="s">
        <v>259</v>
      </c>
      <c r="I159" s="7" t="s">
        <v>410</v>
      </c>
      <c r="J159" s="61">
        <v>100</v>
      </c>
      <c r="K159" s="90" t="s">
        <v>584</v>
      </c>
      <c r="L159" s="61">
        <v>100</v>
      </c>
      <c r="M159" s="29"/>
      <c r="N159" s="61">
        <v>100</v>
      </c>
      <c r="O159" s="29"/>
      <c r="P159" s="61">
        <v>100</v>
      </c>
      <c r="Q159" s="29"/>
      <c r="R159" s="61">
        <v>100</v>
      </c>
      <c r="S159" s="32"/>
      <c r="T159" s="61">
        <v>100</v>
      </c>
      <c r="U159" s="29"/>
      <c r="V159" s="61">
        <v>100</v>
      </c>
      <c r="W159" s="24"/>
      <c r="X159" s="61">
        <v>100</v>
      </c>
      <c r="Y159" s="29"/>
    </row>
    <row r="160" spans="1:25" ht="210" x14ac:dyDescent="0.25">
      <c r="A160" s="4" t="s">
        <v>583</v>
      </c>
      <c r="B160" s="4"/>
      <c r="C160" s="4"/>
      <c r="D160" s="4"/>
      <c r="E160" s="8" t="s">
        <v>582</v>
      </c>
      <c r="F160" s="7" t="s">
        <v>407</v>
      </c>
      <c r="G160" s="7" t="s">
        <v>406</v>
      </c>
      <c r="H160" s="7" t="s">
        <v>405</v>
      </c>
      <c r="I160" s="7" t="s">
        <v>404</v>
      </c>
      <c r="J160" s="61">
        <v>100</v>
      </c>
      <c r="K160" s="52" t="s">
        <v>581</v>
      </c>
      <c r="L160" s="61">
        <v>100</v>
      </c>
      <c r="M160" s="29"/>
      <c r="N160" s="61">
        <v>100</v>
      </c>
      <c r="O160" s="29"/>
      <c r="P160" s="61">
        <v>100</v>
      </c>
      <c r="Q160" s="29"/>
      <c r="R160" s="61">
        <v>100</v>
      </c>
      <c r="S160" s="90" t="s">
        <v>580</v>
      </c>
      <c r="T160" s="61">
        <v>100</v>
      </c>
      <c r="U160" s="29"/>
      <c r="V160" s="61">
        <v>100</v>
      </c>
      <c r="W160" s="24"/>
      <c r="X160" s="61">
        <v>100</v>
      </c>
      <c r="Y160" s="29"/>
    </row>
    <row r="161" spans="1:25" ht="405" x14ac:dyDescent="0.25">
      <c r="A161" s="4">
        <v>85</v>
      </c>
      <c r="B161" s="4"/>
      <c r="C161" s="4"/>
      <c r="D161" s="8" t="s">
        <v>579</v>
      </c>
      <c r="E161" s="8"/>
      <c r="F161" s="7" t="s">
        <v>578</v>
      </c>
      <c r="G161" s="7" t="s">
        <v>577</v>
      </c>
      <c r="H161" s="7" t="s">
        <v>576</v>
      </c>
      <c r="I161" s="7" t="s">
        <v>575</v>
      </c>
      <c r="J161" s="61">
        <v>100</v>
      </c>
      <c r="K161" s="112" t="s">
        <v>574</v>
      </c>
      <c r="L161" s="61">
        <v>100</v>
      </c>
      <c r="M161" s="29"/>
      <c r="N161" s="61">
        <v>100</v>
      </c>
      <c r="O161" s="29"/>
      <c r="P161" s="61">
        <v>100</v>
      </c>
      <c r="Q161" s="29"/>
      <c r="R161" s="72">
        <v>100</v>
      </c>
      <c r="S161" s="112"/>
      <c r="T161" s="72">
        <v>100</v>
      </c>
      <c r="U161" s="112" t="s">
        <v>573</v>
      </c>
      <c r="V161" s="72">
        <v>50</v>
      </c>
      <c r="W161" s="5"/>
      <c r="X161" s="72">
        <v>50</v>
      </c>
      <c r="Y161" s="111" t="s">
        <v>572</v>
      </c>
    </row>
    <row r="162" spans="1:25" ht="240" x14ac:dyDescent="0.25">
      <c r="A162" s="4">
        <v>86</v>
      </c>
      <c r="B162" s="4"/>
      <c r="C162" s="4"/>
      <c r="D162" s="8" t="s">
        <v>389</v>
      </c>
      <c r="E162" s="8"/>
      <c r="F162" s="7" t="s">
        <v>571</v>
      </c>
      <c r="G162" s="7" t="s">
        <v>387</v>
      </c>
      <c r="H162" s="7" t="s">
        <v>570</v>
      </c>
      <c r="I162" s="7" t="s">
        <v>569</v>
      </c>
      <c r="J162" s="61">
        <v>0</v>
      </c>
      <c r="K162" s="110" t="s">
        <v>568</v>
      </c>
      <c r="L162" s="61">
        <v>0</v>
      </c>
      <c r="M162" s="29"/>
      <c r="N162" s="61">
        <v>0</v>
      </c>
      <c r="O162" s="29"/>
      <c r="P162" s="61">
        <v>0</v>
      </c>
      <c r="Q162" s="29"/>
      <c r="R162" s="61">
        <v>0</v>
      </c>
      <c r="S162" s="110" t="s">
        <v>567</v>
      </c>
      <c r="T162" s="61">
        <v>50</v>
      </c>
      <c r="U162" s="29"/>
      <c r="V162" s="61">
        <v>50</v>
      </c>
      <c r="W162" s="5"/>
      <c r="X162" s="61">
        <v>50</v>
      </c>
      <c r="Y162" s="109" t="s">
        <v>566</v>
      </c>
    </row>
    <row r="163" spans="1:25" s="108" customFormat="1" ht="95.25" customHeight="1" x14ac:dyDescent="0.25">
      <c r="A163" s="19"/>
      <c r="B163" s="19"/>
      <c r="C163" s="20" t="s">
        <v>565</v>
      </c>
      <c r="D163" s="19"/>
      <c r="E163" s="60"/>
      <c r="F163" s="59" t="s">
        <v>564</v>
      </c>
      <c r="G163" s="58"/>
      <c r="H163" s="58"/>
      <c r="I163" s="58"/>
      <c r="J163" s="57">
        <f>AVERAGE(J164:J171)</f>
        <v>68.75</v>
      </c>
      <c r="K163" s="17"/>
      <c r="L163" s="57">
        <f>AVERAGE(L164:L171)</f>
        <v>68.75</v>
      </c>
      <c r="M163" s="56"/>
      <c r="N163" s="57">
        <f>AVERAGE(N164:N171)</f>
        <v>68.75</v>
      </c>
      <c r="O163" s="56"/>
      <c r="P163" s="57">
        <f>AVERAGE(P164:P171)</f>
        <v>68.75</v>
      </c>
      <c r="Q163" s="56"/>
      <c r="R163" s="57">
        <f>AVERAGE(R164:R171)</f>
        <v>68.75</v>
      </c>
      <c r="S163" s="56"/>
      <c r="T163" s="57">
        <f>AVERAGE(T164:T171)</f>
        <v>68.75</v>
      </c>
      <c r="U163" s="56"/>
      <c r="V163" s="57">
        <f>AVERAGE(V164:V171)</f>
        <v>68.75</v>
      </c>
      <c r="W163" s="17"/>
      <c r="X163" s="57">
        <f>AVERAGE(X164:X171)</f>
        <v>68.75</v>
      </c>
      <c r="Y163" s="56"/>
    </row>
    <row r="164" spans="1:25" ht="60" x14ac:dyDescent="0.25">
      <c r="A164" s="4">
        <v>87</v>
      </c>
      <c r="B164" s="4"/>
      <c r="C164" s="4"/>
      <c r="D164" s="8" t="s">
        <v>563</v>
      </c>
      <c r="E164" s="8"/>
      <c r="F164" s="7" t="s">
        <v>379</v>
      </c>
      <c r="G164" s="7" t="s">
        <v>562</v>
      </c>
      <c r="H164" s="7" t="s">
        <v>377</v>
      </c>
      <c r="I164" s="7" t="s">
        <v>376</v>
      </c>
      <c r="J164" s="61">
        <v>50</v>
      </c>
      <c r="K164" s="107" t="s">
        <v>561</v>
      </c>
      <c r="L164" s="61">
        <v>50</v>
      </c>
      <c r="M164" s="29"/>
      <c r="N164" s="61">
        <v>50</v>
      </c>
      <c r="O164" s="29"/>
      <c r="P164" s="61">
        <v>50</v>
      </c>
      <c r="Q164" s="29"/>
      <c r="R164" s="61">
        <v>50</v>
      </c>
      <c r="S164" s="32"/>
      <c r="T164" s="61">
        <v>50</v>
      </c>
      <c r="U164" s="5"/>
      <c r="V164" s="61">
        <v>50</v>
      </c>
      <c r="W164" s="5"/>
      <c r="X164" s="61">
        <v>50</v>
      </c>
      <c r="Y164" s="29"/>
    </row>
    <row r="165" spans="1:25" ht="60" x14ac:dyDescent="0.25">
      <c r="A165" s="4">
        <v>88</v>
      </c>
      <c r="B165" s="4"/>
      <c r="C165" s="4"/>
      <c r="D165" s="8" t="s">
        <v>560</v>
      </c>
      <c r="E165" s="8"/>
      <c r="F165" s="7" t="s">
        <v>559</v>
      </c>
      <c r="G165" s="7" t="s">
        <v>558</v>
      </c>
      <c r="H165" s="7" t="s">
        <v>557</v>
      </c>
      <c r="I165" s="7" t="s">
        <v>556</v>
      </c>
      <c r="J165" s="29">
        <v>100</v>
      </c>
      <c r="K165" s="90" t="s">
        <v>555</v>
      </c>
      <c r="L165" s="29">
        <v>100</v>
      </c>
      <c r="M165" s="29"/>
      <c r="N165" s="29">
        <v>100</v>
      </c>
      <c r="O165" s="29"/>
      <c r="P165" s="29">
        <v>100</v>
      </c>
      <c r="Q165" s="29"/>
      <c r="R165" s="29">
        <v>100</v>
      </c>
      <c r="S165" s="32"/>
      <c r="T165" s="29">
        <v>100</v>
      </c>
      <c r="U165" s="29"/>
      <c r="V165" s="29">
        <v>100</v>
      </c>
      <c r="W165" s="5"/>
      <c r="X165" s="29">
        <v>100</v>
      </c>
      <c r="Y165" s="106" t="s">
        <v>555</v>
      </c>
    </row>
    <row r="166" spans="1:25" ht="105" x14ac:dyDescent="0.25">
      <c r="A166" s="4">
        <v>89</v>
      </c>
      <c r="B166" s="4"/>
      <c r="C166" s="4"/>
      <c r="D166" s="8" t="s">
        <v>554</v>
      </c>
      <c r="E166" s="8"/>
      <c r="F166" s="7" t="s">
        <v>554</v>
      </c>
      <c r="G166" s="7" t="s">
        <v>553</v>
      </c>
      <c r="H166" s="7" t="s">
        <v>552</v>
      </c>
      <c r="I166" s="7" t="s">
        <v>551</v>
      </c>
      <c r="J166" s="29">
        <v>50</v>
      </c>
      <c r="K166" s="90" t="s">
        <v>550</v>
      </c>
      <c r="L166" s="29">
        <v>50</v>
      </c>
      <c r="M166" s="29"/>
      <c r="N166" s="29">
        <v>50</v>
      </c>
      <c r="O166" s="29"/>
      <c r="P166" s="29">
        <v>50</v>
      </c>
      <c r="Q166" s="29"/>
      <c r="R166" s="29">
        <v>50</v>
      </c>
      <c r="S166" s="32"/>
      <c r="T166" s="29">
        <v>50</v>
      </c>
      <c r="U166" s="52"/>
      <c r="V166" s="29">
        <v>50</v>
      </c>
      <c r="W166" s="52"/>
      <c r="X166" s="29">
        <v>50</v>
      </c>
      <c r="Y166" s="105" t="s">
        <v>550</v>
      </c>
    </row>
    <row r="167" spans="1:25" ht="150" x14ac:dyDescent="0.25">
      <c r="A167" s="4">
        <v>90</v>
      </c>
      <c r="B167" s="4"/>
      <c r="C167" s="4"/>
      <c r="D167" s="8" t="s">
        <v>549</v>
      </c>
      <c r="E167" s="8"/>
      <c r="F167" s="7" t="s">
        <v>548</v>
      </c>
      <c r="G167" s="7" t="s">
        <v>547</v>
      </c>
      <c r="H167" s="7" t="s">
        <v>546</v>
      </c>
      <c r="I167" s="7" t="s">
        <v>545</v>
      </c>
      <c r="J167" s="29">
        <v>100</v>
      </c>
      <c r="K167" s="104" t="s">
        <v>544</v>
      </c>
      <c r="L167" s="29">
        <v>100</v>
      </c>
      <c r="M167" s="29"/>
      <c r="N167" s="29">
        <v>100</v>
      </c>
      <c r="O167" s="29"/>
      <c r="P167" s="29">
        <v>100</v>
      </c>
      <c r="Q167" s="29"/>
      <c r="R167" s="29">
        <v>100</v>
      </c>
      <c r="S167" s="32"/>
      <c r="T167" s="29">
        <v>100</v>
      </c>
      <c r="U167" s="104" t="s">
        <v>544</v>
      </c>
      <c r="V167" s="29">
        <v>100</v>
      </c>
      <c r="W167" s="5"/>
      <c r="X167" s="29">
        <v>100</v>
      </c>
      <c r="Y167" s="103" t="s">
        <v>543</v>
      </c>
    </row>
    <row r="168" spans="1:25" ht="255" x14ac:dyDescent="0.25">
      <c r="A168" s="4">
        <v>91</v>
      </c>
      <c r="B168" s="4"/>
      <c r="C168" s="4"/>
      <c r="D168" s="8" t="s">
        <v>542</v>
      </c>
      <c r="E168" s="8"/>
      <c r="F168" s="7" t="s">
        <v>541</v>
      </c>
      <c r="G168" s="7" t="s">
        <v>540</v>
      </c>
      <c r="H168" s="7" t="s">
        <v>539</v>
      </c>
      <c r="I168" s="7" t="s">
        <v>538</v>
      </c>
      <c r="J168" s="29">
        <v>50</v>
      </c>
      <c r="K168" s="102" t="s">
        <v>537</v>
      </c>
      <c r="L168" s="29">
        <v>50</v>
      </c>
      <c r="M168" s="29"/>
      <c r="N168" s="29">
        <v>50</v>
      </c>
      <c r="O168" s="5" t="s">
        <v>536</v>
      </c>
      <c r="P168" s="29">
        <v>50</v>
      </c>
      <c r="Q168" s="29"/>
      <c r="R168" s="29">
        <v>50</v>
      </c>
      <c r="S168" s="32"/>
      <c r="T168" s="29">
        <v>50</v>
      </c>
      <c r="U168" s="29"/>
      <c r="V168" s="29">
        <v>50</v>
      </c>
      <c r="W168" s="5"/>
      <c r="X168" s="29">
        <v>50</v>
      </c>
      <c r="Y168" s="102" t="s">
        <v>535</v>
      </c>
    </row>
    <row r="169" spans="1:25" ht="300" x14ac:dyDescent="0.25">
      <c r="A169" s="4">
        <v>92</v>
      </c>
      <c r="B169" s="4"/>
      <c r="C169" s="4"/>
      <c r="D169" s="8" t="s">
        <v>534</v>
      </c>
      <c r="E169" s="8"/>
      <c r="F169" s="7" t="s">
        <v>533</v>
      </c>
      <c r="G169" s="7" t="s">
        <v>532</v>
      </c>
      <c r="H169" s="7" t="s">
        <v>531</v>
      </c>
      <c r="I169" s="7" t="s">
        <v>530</v>
      </c>
      <c r="J169" s="29">
        <v>50</v>
      </c>
      <c r="K169" s="101" t="s">
        <v>529</v>
      </c>
      <c r="L169" s="29">
        <v>50</v>
      </c>
      <c r="M169" s="29"/>
      <c r="N169" s="29">
        <v>50</v>
      </c>
      <c r="O169" s="29"/>
      <c r="P169" s="29">
        <v>50</v>
      </c>
      <c r="Q169" s="29"/>
      <c r="R169" s="29">
        <v>50</v>
      </c>
      <c r="S169" s="32"/>
      <c r="T169" s="29">
        <v>50</v>
      </c>
      <c r="U169" s="29"/>
      <c r="V169" s="29">
        <v>50</v>
      </c>
      <c r="W169" s="5"/>
      <c r="X169" s="29">
        <v>50</v>
      </c>
      <c r="Y169" s="100" t="s">
        <v>528</v>
      </c>
    </row>
    <row r="170" spans="1:25" ht="195" x14ac:dyDescent="0.25">
      <c r="A170" s="4">
        <v>93</v>
      </c>
      <c r="B170" s="4"/>
      <c r="C170" s="4"/>
      <c r="D170" s="8" t="s">
        <v>527</v>
      </c>
      <c r="E170" s="8"/>
      <c r="F170" s="7" t="s">
        <v>526</v>
      </c>
      <c r="G170" s="7" t="s">
        <v>525</v>
      </c>
      <c r="H170" s="7" t="s">
        <v>524</v>
      </c>
      <c r="I170" s="7" t="s">
        <v>263</v>
      </c>
      <c r="J170" s="29">
        <v>50</v>
      </c>
      <c r="K170" s="99" t="s">
        <v>523</v>
      </c>
      <c r="L170" s="34">
        <v>50</v>
      </c>
      <c r="M170" s="34"/>
      <c r="N170" s="34">
        <v>50</v>
      </c>
      <c r="O170" s="34"/>
      <c r="P170" s="34">
        <v>50</v>
      </c>
      <c r="Q170" s="34"/>
      <c r="R170" s="34">
        <v>50</v>
      </c>
      <c r="S170" s="80"/>
      <c r="T170" s="34">
        <v>50</v>
      </c>
      <c r="U170" s="34"/>
      <c r="V170" s="34">
        <v>50</v>
      </c>
      <c r="W170" s="5"/>
      <c r="X170" s="34">
        <v>50</v>
      </c>
      <c r="Y170" s="99" t="s">
        <v>523</v>
      </c>
    </row>
    <row r="171" spans="1:25" ht="195" x14ac:dyDescent="0.25">
      <c r="A171" s="4">
        <v>94</v>
      </c>
      <c r="B171" s="4"/>
      <c r="C171" s="4"/>
      <c r="D171" s="8" t="s">
        <v>363</v>
      </c>
      <c r="E171" s="8"/>
      <c r="F171" s="7" t="s">
        <v>522</v>
      </c>
      <c r="G171" s="7" t="s">
        <v>521</v>
      </c>
      <c r="H171" s="7" t="s">
        <v>360</v>
      </c>
      <c r="I171" s="7" t="s">
        <v>359</v>
      </c>
      <c r="J171" s="29">
        <v>100</v>
      </c>
      <c r="K171" s="98" t="s">
        <v>520</v>
      </c>
      <c r="L171" s="29">
        <v>100</v>
      </c>
      <c r="M171" s="29"/>
      <c r="N171" s="29">
        <v>100</v>
      </c>
      <c r="O171" s="29"/>
      <c r="P171" s="29">
        <v>100</v>
      </c>
      <c r="Q171" s="29"/>
      <c r="R171" s="29">
        <v>100</v>
      </c>
      <c r="S171" s="32"/>
      <c r="T171" s="29">
        <v>100</v>
      </c>
      <c r="U171" s="29"/>
      <c r="V171" s="29">
        <v>100</v>
      </c>
      <c r="W171" s="5"/>
      <c r="X171" s="29">
        <v>100</v>
      </c>
      <c r="Y171" s="97" t="s">
        <v>519</v>
      </c>
    </row>
    <row r="172" spans="1:25" s="55" customFormat="1" ht="90" customHeight="1" x14ac:dyDescent="0.25">
      <c r="A172" s="19"/>
      <c r="B172" s="19"/>
      <c r="C172" s="20" t="s">
        <v>518</v>
      </c>
      <c r="D172" s="19"/>
      <c r="E172" s="60"/>
      <c r="F172" s="59" t="s">
        <v>517</v>
      </c>
      <c r="G172" s="58"/>
      <c r="H172" s="58"/>
      <c r="I172" s="58"/>
      <c r="J172" s="57">
        <f>AVERAGE(J173:J175)</f>
        <v>100</v>
      </c>
      <c r="K172" s="17"/>
      <c r="L172" s="57">
        <f>AVERAGE(L173:L175)</f>
        <v>100</v>
      </c>
      <c r="M172" s="56"/>
      <c r="N172" s="57">
        <f>AVERAGE(N173:N175)</f>
        <v>100</v>
      </c>
      <c r="O172" s="56"/>
      <c r="P172" s="57">
        <f>AVERAGE(P173:P175)</f>
        <v>100</v>
      </c>
      <c r="Q172" s="56"/>
      <c r="R172" s="57">
        <f>AVERAGE(R173:R175)</f>
        <v>100</v>
      </c>
      <c r="S172" s="56"/>
      <c r="T172" s="57">
        <f>AVERAGE(T173:T175)</f>
        <v>100</v>
      </c>
      <c r="U172" s="56"/>
      <c r="V172" s="57">
        <f>AVERAGE(V173:V175)</f>
        <v>100</v>
      </c>
      <c r="W172" s="17"/>
      <c r="X172" s="57">
        <f>AVERAGE(X173:X175)</f>
        <v>100</v>
      </c>
      <c r="Y172" s="56"/>
    </row>
    <row r="173" spans="1:25" ht="75" x14ac:dyDescent="0.25">
      <c r="A173" s="4">
        <v>95</v>
      </c>
      <c r="B173" s="4"/>
      <c r="C173" s="4"/>
      <c r="D173" s="8" t="s">
        <v>516</v>
      </c>
      <c r="E173" s="8"/>
      <c r="F173" s="7" t="s">
        <v>515</v>
      </c>
      <c r="G173" s="7" t="s">
        <v>514</v>
      </c>
      <c r="H173" s="7" t="s">
        <v>513</v>
      </c>
      <c r="I173" s="7" t="s">
        <v>506</v>
      </c>
      <c r="J173" s="65">
        <v>100</v>
      </c>
      <c r="K173" s="24"/>
      <c r="L173" s="65">
        <v>100</v>
      </c>
      <c r="M173" s="38"/>
      <c r="N173" s="65">
        <v>100</v>
      </c>
      <c r="O173" s="38"/>
      <c r="P173" s="65">
        <v>100</v>
      </c>
      <c r="Q173" s="38"/>
      <c r="R173" s="65">
        <v>100</v>
      </c>
      <c r="S173" s="38"/>
      <c r="T173" s="65">
        <v>100</v>
      </c>
      <c r="U173" s="38"/>
      <c r="V173" s="65">
        <v>100</v>
      </c>
      <c r="W173" s="24"/>
      <c r="X173" s="65">
        <v>100</v>
      </c>
      <c r="Y173" s="38"/>
    </row>
    <row r="174" spans="1:25" ht="75" x14ac:dyDescent="0.25">
      <c r="A174" s="4">
        <v>96</v>
      </c>
      <c r="B174" s="4"/>
      <c r="C174" s="4"/>
      <c r="D174" s="8" t="s">
        <v>512</v>
      </c>
      <c r="E174" s="8"/>
      <c r="F174" s="7" t="s">
        <v>511</v>
      </c>
      <c r="G174" s="7" t="s">
        <v>508</v>
      </c>
      <c r="H174" s="7" t="s">
        <v>507</v>
      </c>
      <c r="I174" s="7" t="s">
        <v>506</v>
      </c>
      <c r="J174" s="65">
        <v>100</v>
      </c>
      <c r="K174" s="24"/>
      <c r="L174" s="65">
        <v>100</v>
      </c>
      <c r="M174" s="38"/>
      <c r="N174" s="65">
        <v>100</v>
      </c>
      <c r="O174" s="38"/>
      <c r="P174" s="65">
        <v>100</v>
      </c>
      <c r="Q174" s="38"/>
      <c r="R174" s="65">
        <v>100</v>
      </c>
      <c r="S174" s="38"/>
      <c r="T174" s="65">
        <v>100</v>
      </c>
      <c r="U174" s="38"/>
      <c r="V174" s="65">
        <v>100</v>
      </c>
      <c r="W174" s="24"/>
      <c r="X174" s="65">
        <v>100</v>
      </c>
      <c r="Y174" s="38"/>
    </row>
    <row r="175" spans="1:25" ht="45" x14ac:dyDescent="0.25">
      <c r="A175" s="4">
        <v>97</v>
      </c>
      <c r="B175" s="4"/>
      <c r="C175" s="4"/>
      <c r="D175" s="8" t="s">
        <v>510</v>
      </c>
      <c r="E175" s="8"/>
      <c r="F175" s="7" t="s">
        <v>509</v>
      </c>
      <c r="G175" s="7" t="s">
        <v>508</v>
      </c>
      <c r="H175" s="7" t="s">
        <v>507</v>
      </c>
      <c r="I175" s="7" t="s">
        <v>506</v>
      </c>
      <c r="J175" s="65">
        <v>100</v>
      </c>
      <c r="K175" s="5"/>
      <c r="L175" s="65">
        <v>100</v>
      </c>
      <c r="M175" s="38"/>
      <c r="N175" s="65">
        <v>100</v>
      </c>
      <c r="O175" s="38"/>
      <c r="P175" s="65">
        <v>100</v>
      </c>
      <c r="Q175" s="38"/>
      <c r="R175" s="65">
        <v>100</v>
      </c>
      <c r="S175" s="38"/>
      <c r="T175" s="65">
        <v>100</v>
      </c>
      <c r="U175" s="38"/>
      <c r="V175" s="65">
        <v>100</v>
      </c>
      <c r="W175" s="24"/>
      <c r="X175" s="65">
        <v>100</v>
      </c>
      <c r="Y175" s="38"/>
    </row>
    <row r="176" spans="1:25" s="55" customFormat="1" ht="130.5" customHeight="1" x14ac:dyDescent="0.25">
      <c r="A176" s="19"/>
      <c r="B176" s="20" t="s">
        <v>505</v>
      </c>
      <c r="C176" s="19"/>
      <c r="D176" s="19"/>
      <c r="E176" s="19"/>
      <c r="F176" s="19" t="s">
        <v>504</v>
      </c>
      <c r="G176" s="19"/>
      <c r="H176" s="19"/>
      <c r="I176" s="19"/>
      <c r="J176" s="57">
        <f>AVERAGE(J177,J186,J203,J212)</f>
        <v>85.833333333333343</v>
      </c>
      <c r="K176" s="96"/>
      <c r="L176" s="57">
        <f>AVERAGE(L177,L186,L203,L212)</f>
        <v>86.25</v>
      </c>
      <c r="M176" s="56"/>
      <c r="N176" s="57">
        <f>AVERAGE(N177,N186,N203,N212)</f>
        <v>86.25</v>
      </c>
      <c r="O176" s="56"/>
      <c r="P176" s="57">
        <f>AVERAGE(P177,P186,P203,P212)</f>
        <v>86.25</v>
      </c>
      <c r="Q176" s="56"/>
      <c r="R176" s="57">
        <f>AVERAGE(R177,R186,R203,R212)</f>
        <v>86.25</v>
      </c>
      <c r="S176" s="56"/>
      <c r="T176" s="57">
        <f>AVERAGE(T177,T186,T203,T212)</f>
        <v>86.25</v>
      </c>
      <c r="U176" s="56"/>
      <c r="V176" s="57">
        <f>AVERAGE(V177,V186,V203,V212)</f>
        <v>86.25</v>
      </c>
      <c r="W176" s="17"/>
      <c r="X176" s="57">
        <f>AVERAGE(X177,X186,X203,X212)</f>
        <v>86.25</v>
      </c>
      <c r="Y176" s="56"/>
    </row>
    <row r="177" spans="1:25" s="55" customFormat="1" ht="60" x14ac:dyDescent="0.25">
      <c r="A177" s="19"/>
      <c r="B177" s="19"/>
      <c r="C177" s="20" t="s">
        <v>503</v>
      </c>
      <c r="D177" s="19"/>
      <c r="E177" s="19"/>
      <c r="F177" s="19" t="s">
        <v>502</v>
      </c>
      <c r="G177" s="19"/>
      <c r="H177" s="19"/>
      <c r="I177" s="19"/>
      <c r="J177" s="57">
        <f>AVERAGE(J178:J181,J184,J185)</f>
        <v>91.666666666666671</v>
      </c>
      <c r="K177" s="56"/>
      <c r="L177" s="57">
        <f>AVERAGE(L178:L181,L184,L185)</f>
        <v>91.666666666666671</v>
      </c>
      <c r="M177" s="56"/>
      <c r="N177" s="57">
        <f>AVERAGE(N178:N181,N184,N185)</f>
        <v>91.666666666666671</v>
      </c>
      <c r="O177" s="56"/>
      <c r="P177" s="57">
        <f>AVERAGE(P178:P181,P184,P185)</f>
        <v>91.666666666666671</v>
      </c>
      <c r="Q177" s="56"/>
      <c r="R177" s="57">
        <f>AVERAGE(R178:R181,R184,R185)</f>
        <v>91.666666666666671</v>
      </c>
      <c r="S177" s="56"/>
      <c r="T177" s="57">
        <f>AVERAGE(T178:T181,T184,T185)</f>
        <v>91.666666666666671</v>
      </c>
      <c r="U177" s="56"/>
      <c r="V177" s="57">
        <f>AVERAGE(V178:V181,V184,V185)</f>
        <v>91.666666666666671</v>
      </c>
      <c r="W177" s="17"/>
      <c r="X177" s="57">
        <f>AVERAGE(X178:X181,X184,X185)</f>
        <v>91.666666666666671</v>
      </c>
      <c r="Y177" s="56"/>
    </row>
    <row r="178" spans="1:25" ht="165" x14ac:dyDescent="0.25">
      <c r="A178" s="4">
        <v>98</v>
      </c>
      <c r="B178" s="4"/>
      <c r="C178" s="4"/>
      <c r="D178" s="8" t="s">
        <v>501</v>
      </c>
      <c r="E178" s="8"/>
      <c r="F178" s="7" t="s">
        <v>500</v>
      </c>
      <c r="G178" s="7" t="s">
        <v>499</v>
      </c>
      <c r="H178" s="7" t="s">
        <v>498</v>
      </c>
      <c r="I178" s="7" t="s">
        <v>497</v>
      </c>
      <c r="J178" s="65">
        <v>50</v>
      </c>
      <c r="K178" s="90" t="s">
        <v>496</v>
      </c>
      <c r="L178" s="65">
        <v>50</v>
      </c>
      <c r="M178" s="24"/>
      <c r="N178" s="65">
        <v>50</v>
      </c>
      <c r="O178" s="38"/>
      <c r="P178" s="65">
        <v>50</v>
      </c>
      <c r="Q178" s="38"/>
      <c r="R178" s="65">
        <v>50</v>
      </c>
      <c r="S178" s="32"/>
      <c r="T178" s="65">
        <v>50</v>
      </c>
      <c r="U178" s="24"/>
      <c r="V178" s="65">
        <v>50</v>
      </c>
      <c r="W178" s="95"/>
      <c r="X178" s="65">
        <v>50</v>
      </c>
      <c r="Y178" s="90" t="s">
        <v>496</v>
      </c>
    </row>
    <row r="179" spans="1:25" ht="60" x14ac:dyDescent="0.25">
      <c r="A179" s="4">
        <v>99</v>
      </c>
      <c r="B179" s="4"/>
      <c r="C179" s="4"/>
      <c r="D179" s="8" t="s">
        <v>495</v>
      </c>
      <c r="E179" s="8"/>
      <c r="F179" s="7" t="s">
        <v>494</v>
      </c>
      <c r="G179" s="7" t="s">
        <v>493</v>
      </c>
      <c r="H179" s="7" t="s">
        <v>492</v>
      </c>
      <c r="I179" s="7" t="s">
        <v>491</v>
      </c>
      <c r="J179" s="65">
        <v>100</v>
      </c>
      <c r="K179" s="24"/>
      <c r="L179" s="65">
        <v>100</v>
      </c>
      <c r="M179" s="5"/>
      <c r="N179" s="65">
        <v>100</v>
      </c>
      <c r="O179" s="38"/>
      <c r="P179" s="65">
        <v>100</v>
      </c>
      <c r="Q179" s="38"/>
      <c r="R179" s="65">
        <v>100</v>
      </c>
      <c r="S179" s="38"/>
      <c r="T179" s="65">
        <v>100</v>
      </c>
      <c r="U179" s="38"/>
      <c r="V179" s="65">
        <v>100</v>
      </c>
      <c r="W179" s="24"/>
      <c r="X179" s="65">
        <v>100</v>
      </c>
      <c r="Y179" s="38"/>
    </row>
    <row r="180" spans="1:25" ht="120" x14ac:dyDescent="0.25">
      <c r="A180" s="4">
        <v>100</v>
      </c>
      <c r="B180" s="4"/>
      <c r="C180" s="4"/>
      <c r="D180" s="8" t="s">
        <v>490</v>
      </c>
      <c r="E180" s="8"/>
      <c r="F180" s="7" t="s">
        <v>489</v>
      </c>
      <c r="G180" s="7" t="s">
        <v>488</v>
      </c>
      <c r="H180" s="7" t="s">
        <v>487</v>
      </c>
      <c r="I180" s="7" t="s">
        <v>486</v>
      </c>
      <c r="J180" s="65">
        <v>100</v>
      </c>
      <c r="K180" s="24"/>
      <c r="L180" s="65">
        <v>100</v>
      </c>
      <c r="M180" s="38"/>
      <c r="N180" s="65">
        <v>100</v>
      </c>
      <c r="O180" s="38"/>
      <c r="P180" s="65">
        <v>100</v>
      </c>
      <c r="Q180" s="38"/>
      <c r="R180" s="65">
        <v>100</v>
      </c>
      <c r="S180" s="38"/>
      <c r="T180" s="65">
        <v>100</v>
      </c>
      <c r="U180" s="38"/>
      <c r="V180" s="65">
        <v>100</v>
      </c>
      <c r="W180" s="24"/>
      <c r="X180" s="65">
        <v>100</v>
      </c>
      <c r="Y180" s="38"/>
    </row>
    <row r="181" spans="1:25" s="66" customFormat="1" ht="51.75" x14ac:dyDescent="0.25">
      <c r="A181" s="15">
        <v>101</v>
      </c>
      <c r="B181" s="15"/>
      <c r="C181" s="15"/>
      <c r="D181" s="76" t="s">
        <v>485</v>
      </c>
      <c r="E181" s="76"/>
      <c r="F181" s="12" t="s">
        <v>485</v>
      </c>
      <c r="G181" s="12"/>
      <c r="H181" s="12"/>
      <c r="I181" s="12"/>
      <c r="J181" s="68">
        <f>AVERAGE(J182:J183)</f>
        <v>100</v>
      </c>
      <c r="K181" s="10"/>
      <c r="L181" s="68">
        <f>AVERAGE(L182:L183)</f>
        <v>100</v>
      </c>
      <c r="M181" s="67"/>
      <c r="N181" s="68">
        <f>AVERAGE(N182:N183)</f>
        <v>100</v>
      </c>
      <c r="O181" s="67"/>
      <c r="P181" s="68">
        <f>AVERAGE(P182:P183)</f>
        <v>100</v>
      </c>
      <c r="Q181" s="67"/>
      <c r="R181" s="68">
        <f>AVERAGE(R182:R183)</f>
        <v>100</v>
      </c>
      <c r="S181" s="67"/>
      <c r="T181" s="68">
        <f>AVERAGE(T182:T183)</f>
        <v>100</v>
      </c>
      <c r="U181" s="67"/>
      <c r="V181" s="68">
        <f>AVERAGE(V182:V183)</f>
        <v>100</v>
      </c>
      <c r="W181" s="10"/>
      <c r="X181" s="68">
        <f>AVERAGE(X182:X183)</f>
        <v>100</v>
      </c>
      <c r="Y181" s="67"/>
    </row>
    <row r="182" spans="1:25" ht="300" x14ac:dyDescent="0.25">
      <c r="A182" s="4" t="s">
        <v>484</v>
      </c>
      <c r="B182" s="4"/>
      <c r="C182" s="4"/>
      <c r="D182" s="4"/>
      <c r="E182" s="8" t="s">
        <v>483</v>
      </c>
      <c r="F182" s="7" t="s">
        <v>482</v>
      </c>
      <c r="G182" s="7" t="s">
        <v>481</v>
      </c>
      <c r="H182" s="7" t="s">
        <v>480</v>
      </c>
      <c r="I182" s="7" t="s">
        <v>61</v>
      </c>
      <c r="J182" s="65">
        <v>100</v>
      </c>
      <c r="K182" s="52" t="s">
        <v>479</v>
      </c>
      <c r="L182" s="65">
        <v>100</v>
      </c>
      <c r="M182" s="38"/>
      <c r="N182" s="65">
        <v>100</v>
      </c>
      <c r="O182" s="38"/>
      <c r="P182" s="65">
        <v>100</v>
      </c>
      <c r="Q182" s="38"/>
      <c r="R182" s="65">
        <v>100</v>
      </c>
      <c r="S182" s="90" t="s">
        <v>478</v>
      </c>
      <c r="T182" s="65">
        <v>100</v>
      </c>
      <c r="U182" s="38"/>
      <c r="V182" s="65">
        <v>100</v>
      </c>
      <c r="W182" s="24"/>
      <c r="X182" s="65">
        <v>100</v>
      </c>
      <c r="Y182" s="94" t="s">
        <v>477</v>
      </c>
    </row>
    <row r="183" spans="1:25" ht="45" x14ac:dyDescent="0.25">
      <c r="A183" s="4" t="s">
        <v>476</v>
      </c>
      <c r="B183" s="4"/>
      <c r="C183" s="4"/>
      <c r="D183" s="4"/>
      <c r="E183" s="8" t="s">
        <v>475</v>
      </c>
      <c r="F183" s="7" t="s">
        <v>474</v>
      </c>
      <c r="G183" s="7" t="s">
        <v>473</v>
      </c>
      <c r="H183" s="7" t="s">
        <v>472</v>
      </c>
      <c r="I183" s="7" t="s">
        <v>471</v>
      </c>
      <c r="J183" s="65">
        <v>100</v>
      </c>
      <c r="K183" s="24"/>
      <c r="L183" s="65">
        <v>100</v>
      </c>
      <c r="M183" s="38"/>
      <c r="N183" s="65">
        <v>100</v>
      </c>
      <c r="O183" s="38"/>
      <c r="P183" s="65">
        <v>100</v>
      </c>
      <c r="Q183" s="38"/>
      <c r="R183" s="65">
        <v>100</v>
      </c>
      <c r="S183" s="38"/>
      <c r="T183" s="65">
        <v>100</v>
      </c>
      <c r="U183" s="38"/>
      <c r="V183" s="65">
        <v>100</v>
      </c>
      <c r="W183" s="24"/>
      <c r="X183" s="65">
        <v>100</v>
      </c>
      <c r="Y183" s="24"/>
    </row>
    <row r="184" spans="1:25" ht="210" x14ac:dyDescent="0.25">
      <c r="A184" s="4">
        <v>102</v>
      </c>
      <c r="B184" s="4"/>
      <c r="C184" s="4"/>
      <c r="D184" s="8" t="s">
        <v>470</v>
      </c>
      <c r="E184" s="8"/>
      <c r="F184" s="7" t="s">
        <v>469</v>
      </c>
      <c r="G184" s="7" t="s">
        <v>465</v>
      </c>
      <c r="H184" s="7" t="s">
        <v>464</v>
      </c>
      <c r="I184" s="7" t="s">
        <v>463</v>
      </c>
      <c r="J184" s="65">
        <v>100</v>
      </c>
      <c r="K184" s="90" t="s">
        <v>468</v>
      </c>
      <c r="L184" s="65">
        <v>100</v>
      </c>
      <c r="M184" s="38"/>
      <c r="N184" s="65">
        <v>100</v>
      </c>
      <c r="O184" s="38"/>
      <c r="P184" s="65">
        <v>100</v>
      </c>
      <c r="Q184" s="38"/>
      <c r="R184" s="65">
        <v>100</v>
      </c>
      <c r="S184" s="32"/>
      <c r="T184" s="65">
        <v>100</v>
      </c>
      <c r="U184" s="38"/>
      <c r="V184" s="65">
        <v>100</v>
      </c>
      <c r="W184" s="24"/>
      <c r="X184" s="65">
        <v>100</v>
      </c>
      <c r="Y184" s="93" t="s">
        <v>468</v>
      </c>
    </row>
    <row r="185" spans="1:25" ht="150" x14ac:dyDescent="0.25">
      <c r="A185" s="4">
        <v>103</v>
      </c>
      <c r="B185" s="4"/>
      <c r="C185" s="4"/>
      <c r="D185" s="8" t="s">
        <v>467</v>
      </c>
      <c r="E185" s="8"/>
      <c r="F185" s="7" t="s">
        <v>466</v>
      </c>
      <c r="G185" s="7" t="s">
        <v>465</v>
      </c>
      <c r="H185" s="7" t="s">
        <v>464</v>
      </c>
      <c r="I185" s="7" t="s">
        <v>463</v>
      </c>
      <c r="J185" s="65">
        <v>100</v>
      </c>
      <c r="K185" s="90" t="s">
        <v>462</v>
      </c>
      <c r="L185" s="65">
        <v>100</v>
      </c>
      <c r="M185" s="38"/>
      <c r="N185" s="65">
        <v>100</v>
      </c>
      <c r="O185" s="38"/>
      <c r="P185" s="65">
        <v>100</v>
      </c>
      <c r="Q185" s="38"/>
      <c r="R185" s="65">
        <v>100</v>
      </c>
      <c r="S185" s="32"/>
      <c r="T185" s="65">
        <v>100</v>
      </c>
      <c r="U185" s="38"/>
      <c r="V185" s="65">
        <v>100</v>
      </c>
      <c r="W185" s="24"/>
      <c r="X185" s="65">
        <v>100</v>
      </c>
      <c r="Y185" s="93" t="s">
        <v>462</v>
      </c>
    </row>
    <row r="186" spans="1:25" s="55" customFormat="1" ht="91.5" customHeight="1" x14ac:dyDescent="0.25">
      <c r="A186" s="19"/>
      <c r="B186" s="19"/>
      <c r="C186" s="20" t="s">
        <v>461</v>
      </c>
      <c r="D186" s="58"/>
      <c r="E186" s="59"/>
      <c r="F186" s="59" t="s">
        <v>460</v>
      </c>
      <c r="G186" s="58"/>
      <c r="H186" s="58"/>
      <c r="I186" s="58"/>
      <c r="J186" s="57">
        <f>AVERAGE(J187,J193,J199:J202)</f>
        <v>78.333333333333329</v>
      </c>
      <c r="K186" s="17"/>
      <c r="L186" s="57">
        <f>AVERAGE(L187,L193,L199:L202)</f>
        <v>80</v>
      </c>
      <c r="M186" s="56"/>
      <c r="N186" s="57">
        <f>AVERAGE(N187,N193,N199:N202)</f>
        <v>80</v>
      </c>
      <c r="O186" s="56"/>
      <c r="P186" s="57">
        <f>AVERAGE(P187,P193,P199:P202)</f>
        <v>80</v>
      </c>
      <c r="Q186" s="56"/>
      <c r="R186" s="57">
        <f>AVERAGE(R187,R193,R199:R202)</f>
        <v>80</v>
      </c>
      <c r="S186" s="56"/>
      <c r="T186" s="57">
        <f>AVERAGE(T187,T193,T199:T202)</f>
        <v>80</v>
      </c>
      <c r="U186" s="56"/>
      <c r="V186" s="57">
        <f>AVERAGE(V187,V193,V199:V202)</f>
        <v>80</v>
      </c>
      <c r="W186" s="17"/>
      <c r="X186" s="57">
        <f>AVERAGE(X187,X193,X199:X202)</f>
        <v>80</v>
      </c>
      <c r="Y186" s="56"/>
    </row>
    <row r="187" spans="1:25" s="66" customFormat="1" ht="91.5" customHeight="1" x14ac:dyDescent="0.25">
      <c r="A187" s="15">
        <v>104</v>
      </c>
      <c r="B187" s="15"/>
      <c r="C187" s="14"/>
      <c r="D187" s="69" t="s">
        <v>459</v>
      </c>
      <c r="E187" s="69"/>
      <c r="F187" s="21" t="s">
        <v>458</v>
      </c>
      <c r="G187" s="12"/>
      <c r="H187" s="12"/>
      <c r="I187" s="12"/>
      <c r="J187" s="68">
        <f>AVERAGE(J188:J192)</f>
        <v>70</v>
      </c>
      <c r="K187" s="10"/>
      <c r="L187" s="68">
        <f>AVERAGE(L188:L192)</f>
        <v>80</v>
      </c>
      <c r="M187" s="67"/>
      <c r="N187" s="68">
        <f>AVERAGE(N188:N192)</f>
        <v>80</v>
      </c>
      <c r="O187" s="67"/>
      <c r="P187" s="68">
        <f>AVERAGE(P188:P192)</f>
        <v>80</v>
      </c>
      <c r="Q187" s="67"/>
      <c r="R187" s="68">
        <f>AVERAGE(R188:R192)</f>
        <v>80</v>
      </c>
      <c r="S187" s="67"/>
      <c r="T187" s="68">
        <f>AVERAGE(T188:T192)</f>
        <v>80</v>
      </c>
      <c r="U187" s="67"/>
      <c r="V187" s="68">
        <f>AVERAGE(V188:V192)</f>
        <v>80</v>
      </c>
      <c r="W187" s="10"/>
      <c r="X187" s="68">
        <f>AVERAGE(X188:X192)</f>
        <v>80</v>
      </c>
      <c r="Y187" s="67"/>
    </row>
    <row r="188" spans="1:25" ht="225" x14ac:dyDescent="0.25">
      <c r="A188" s="4" t="s">
        <v>457</v>
      </c>
      <c r="B188" s="4"/>
      <c r="C188" s="4"/>
      <c r="D188" s="4"/>
      <c r="E188" s="8" t="s">
        <v>456</v>
      </c>
      <c r="F188" s="7" t="s">
        <v>455</v>
      </c>
      <c r="G188" s="7" t="s">
        <v>454</v>
      </c>
      <c r="H188" s="7" t="s">
        <v>453</v>
      </c>
      <c r="I188" s="7" t="s">
        <v>452</v>
      </c>
      <c r="J188" s="65">
        <v>50</v>
      </c>
      <c r="K188" s="92" t="s">
        <v>451</v>
      </c>
      <c r="L188" s="65">
        <v>50</v>
      </c>
      <c r="M188" s="38"/>
      <c r="N188" s="65">
        <v>50</v>
      </c>
      <c r="O188" s="38"/>
      <c r="P188" s="65">
        <v>50</v>
      </c>
      <c r="Q188" s="38"/>
      <c r="R188" s="65">
        <v>50</v>
      </c>
      <c r="S188" s="90" t="s">
        <v>450</v>
      </c>
      <c r="T188" s="65">
        <v>50</v>
      </c>
      <c r="U188" s="38"/>
      <c r="V188" s="65">
        <v>50</v>
      </c>
      <c r="W188" s="24"/>
      <c r="X188" s="65">
        <v>50</v>
      </c>
      <c r="Y188" s="91" t="s">
        <v>449</v>
      </c>
    </row>
    <row r="189" spans="1:25" ht="240" customHeight="1" x14ac:dyDescent="0.25">
      <c r="A189" s="4" t="s">
        <v>448</v>
      </c>
      <c r="B189" s="4"/>
      <c r="C189" s="4"/>
      <c r="D189" s="4"/>
      <c r="E189" s="8" t="s">
        <v>447</v>
      </c>
      <c r="F189" s="7" t="s">
        <v>446</v>
      </c>
      <c r="G189" s="7" t="s">
        <v>421</v>
      </c>
      <c r="H189" s="7" t="s">
        <v>420</v>
      </c>
      <c r="I189" s="7" t="s">
        <v>216</v>
      </c>
      <c r="J189" s="65">
        <v>50</v>
      </c>
      <c r="K189" s="90" t="s">
        <v>445</v>
      </c>
      <c r="L189" s="65">
        <v>50</v>
      </c>
      <c r="M189" s="38"/>
      <c r="N189" s="65">
        <v>50</v>
      </c>
      <c r="O189" s="38"/>
      <c r="P189" s="65">
        <v>50</v>
      </c>
      <c r="Q189" s="38"/>
      <c r="R189" s="65">
        <v>50</v>
      </c>
      <c r="S189" s="32"/>
      <c r="T189" s="65">
        <v>50</v>
      </c>
      <c r="U189" s="38"/>
      <c r="V189" s="65">
        <v>50</v>
      </c>
      <c r="W189" s="24"/>
      <c r="X189" s="65">
        <v>50</v>
      </c>
      <c r="Y189" s="24"/>
    </row>
    <row r="190" spans="1:25" ht="75" x14ac:dyDescent="0.25">
      <c r="A190" s="4" t="s">
        <v>444</v>
      </c>
      <c r="B190" s="4"/>
      <c r="C190" s="4"/>
      <c r="D190" s="4"/>
      <c r="E190" s="8" t="s">
        <v>443</v>
      </c>
      <c r="F190" s="82" t="s">
        <v>417</v>
      </c>
      <c r="G190" s="7" t="s">
        <v>416</v>
      </c>
      <c r="H190" s="7" t="s">
        <v>415</v>
      </c>
      <c r="I190" s="7" t="s">
        <v>414</v>
      </c>
      <c r="J190" s="65">
        <v>50</v>
      </c>
      <c r="K190" s="90" t="s">
        <v>442</v>
      </c>
      <c r="L190" s="65">
        <v>100</v>
      </c>
      <c r="M190" s="90" t="s">
        <v>441</v>
      </c>
      <c r="N190" s="65">
        <v>100</v>
      </c>
      <c r="O190" s="38"/>
      <c r="P190" s="65">
        <v>100</v>
      </c>
      <c r="Q190" s="24"/>
      <c r="R190" s="65">
        <v>100</v>
      </c>
      <c r="S190" s="32"/>
      <c r="T190" s="65">
        <v>100</v>
      </c>
      <c r="U190" s="24"/>
      <c r="V190" s="65">
        <v>100</v>
      </c>
      <c r="W190" s="24"/>
      <c r="X190" s="65">
        <v>100</v>
      </c>
      <c r="Y190" s="38"/>
    </row>
    <row r="191" spans="1:25" ht="251.25" customHeight="1" x14ac:dyDescent="0.25">
      <c r="A191" s="4" t="s">
        <v>440</v>
      </c>
      <c r="B191" s="4"/>
      <c r="C191" s="4"/>
      <c r="D191" s="4"/>
      <c r="E191" s="8" t="s">
        <v>439</v>
      </c>
      <c r="F191" s="82" t="s">
        <v>438</v>
      </c>
      <c r="G191" s="7" t="s">
        <v>228</v>
      </c>
      <c r="H191" s="7" t="s">
        <v>259</v>
      </c>
      <c r="I191" s="7" t="s">
        <v>410</v>
      </c>
      <c r="J191" s="65">
        <v>100</v>
      </c>
      <c r="K191" s="52" t="s">
        <v>437</v>
      </c>
      <c r="L191" s="65">
        <v>100</v>
      </c>
      <c r="M191" s="38"/>
      <c r="N191" s="65">
        <v>100</v>
      </c>
      <c r="O191" s="38"/>
      <c r="P191" s="65">
        <v>100</v>
      </c>
      <c r="Q191" s="38"/>
      <c r="R191" s="65">
        <v>100</v>
      </c>
      <c r="S191" s="90" t="s">
        <v>436</v>
      </c>
      <c r="T191" s="65">
        <v>100</v>
      </c>
      <c r="U191" s="38"/>
      <c r="V191" s="65">
        <v>100</v>
      </c>
      <c r="W191" s="24"/>
      <c r="X191" s="65">
        <v>100</v>
      </c>
      <c r="Y191" s="38"/>
    </row>
    <row r="192" spans="1:25" ht="243.75" customHeight="1" x14ac:dyDescent="0.25">
      <c r="A192" s="4" t="s">
        <v>435</v>
      </c>
      <c r="B192" s="4"/>
      <c r="C192" s="4"/>
      <c r="D192" s="4"/>
      <c r="E192" s="8" t="s">
        <v>434</v>
      </c>
      <c r="F192" s="7" t="s">
        <v>407</v>
      </c>
      <c r="G192" s="7" t="s">
        <v>406</v>
      </c>
      <c r="H192" s="7" t="s">
        <v>405</v>
      </c>
      <c r="I192" s="7" t="s">
        <v>404</v>
      </c>
      <c r="J192" s="65">
        <v>100</v>
      </c>
      <c r="K192" s="52" t="s">
        <v>433</v>
      </c>
      <c r="L192" s="65">
        <v>100</v>
      </c>
      <c r="M192" s="38"/>
      <c r="N192" s="65">
        <v>100</v>
      </c>
      <c r="O192" s="38"/>
      <c r="P192" s="65">
        <v>100</v>
      </c>
      <c r="Q192" s="38"/>
      <c r="R192" s="65">
        <v>100</v>
      </c>
      <c r="S192" s="38"/>
      <c r="T192" s="65">
        <v>100</v>
      </c>
      <c r="U192" s="38"/>
      <c r="V192" s="65">
        <v>100</v>
      </c>
      <c r="W192" s="24"/>
      <c r="X192" s="65">
        <v>100</v>
      </c>
      <c r="Y192" s="52" t="s">
        <v>433</v>
      </c>
    </row>
    <row r="193" spans="1:25" s="66" customFormat="1" ht="91.5" customHeight="1" x14ac:dyDescent="0.25">
      <c r="A193" s="15">
        <v>105</v>
      </c>
      <c r="B193" s="15"/>
      <c r="C193" s="14"/>
      <c r="D193" s="69" t="s">
        <v>432</v>
      </c>
      <c r="E193" s="69"/>
      <c r="F193" s="21" t="s">
        <v>431</v>
      </c>
      <c r="G193" s="12"/>
      <c r="H193" s="12"/>
      <c r="I193" s="12"/>
      <c r="J193" s="68">
        <f>AVERAGE(J194:J198)</f>
        <v>100</v>
      </c>
      <c r="K193" s="10"/>
      <c r="L193" s="68">
        <f>AVERAGE(L194:L198)</f>
        <v>100</v>
      </c>
      <c r="M193" s="67"/>
      <c r="N193" s="68">
        <f>AVERAGE(N194:N198)</f>
        <v>100</v>
      </c>
      <c r="O193" s="67"/>
      <c r="P193" s="68">
        <f>AVERAGE(P194:P198)</f>
        <v>100</v>
      </c>
      <c r="Q193" s="67"/>
      <c r="R193" s="68">
        <f>AVERAGE(R194:R198)</f>
        <v>100</v>
      </c>
      <c r="S193" s="67"/>
      <c r="T193" s="68">
        <f>AVERAGE(T194:T198)</f>
        <v>100</v>
      </c>
      <c r="U193" s="67"/>
      <c r="V193" s="68">
        <f>AVERAGE(V194:V198)</f>
        <v>100</v>
      </c>
      <c r="W193" s="10"/>
      <c r="X193" s="68">
        <f>AVERAGE(X194:X198)</f>
        <v>100</v>
      </c>
      <c r="Y193" s="67"/>
    </row>
    <row r="194" spans="1:25" ht="75" x14ac:dyDescent="0.25">
      <c r="A194" s="4" t="s">
        <v>430</v>
      </c>
      <c r="B194" s="4"/>
      <c r="C194" s="4"/>
      <c r="D194" s="4"/>
      <c r="E194" s="8" t="s">
        <v>429</v>
      </c>
      <c r="F194" s="7" t="s">
        <v>428</v>
      </c>
      <c r="G194" s="7" t="s">
        <v>427</v>
      </c>
      <c r="H194" s="7" t="s">
        <v>426</v>
      </c>
      <c r="I194" s="7" t="s">
        <v>425</v>
      </c>
      <c r="J194" s="65">
        <v>100</v>
      </c>
      <c r="K194" s="89"/>
      <c r="L194" s="65">
        <v>100</v>
      </c>
      <c r="M194" s="38"/>
      <c r="N194" s="65">
        <v>100</v>
      </c>
      <c r="O194" s="38"/>
      <c r="P194" s="65">
        <v>100</v>
      </c>
      <c r="Q194" s="38"/>
      <c r="R194" s="65">
        <v>100</v>
      </c>
      <c r="S194" s="38"/>
      <c r="T194" s="65">
        <v>100</v>
      </c>
      <c r="U194" s="38"/>
      <c r="V194" s="65">
        <v>100</v>
      </c>
      <c r="W194" s="24"/>
      <c r="X194" s="65">
        <v>100</v>
      </c>
      <c r="Y194" s="38"/>
    </row>
    <row r="195" spans="1:25" ht="135" x14ac:dyDescent="0.25">
      <c r="A195" s="4" t="s">
        <v>424</v>
      </c>
      <c r="B195" s="4"/>
      <c r="C195" s="4"/>
      <c r="D195" s="4"/>
      <c r="E195" s="8" t="s">
        <v>423</v>
      </c>
      <c r="F195" s="7" t="s">
        <v>422</v>
      </c>
      <c r="G195" s="7" t="s">
        <v>421</v>
      </c>
      <c r="H195" s="7" t="s">
        <v>420</v>
      </c>
      <c r="I195" s="7" t="s">
        <v>216</v>
      </c>
      <c r="J195" s="65"/>
      <c r="K195" s="24"/>
      <c r="L195" s="65"/>
      <c r="M195" s="38"/>
      <c r="N195" s="65"/>
      <c r="O195" s="38"/>
      <c r="P195" s="65"/>
      <c r="Q195" s="38"/>
      <c r="R195" s="65"/>
      <c r="S195" s="38"/>
      <c r="T195" s="65"/>
      <c r="U195" s="38"/>
      <c r="V195" s="65"/>
      <c r="W195" s="24"/>
      <c r="X195" s="65"/>
      <c r="Y195" s="38"/>
    </row>
    <row r="196" spans="1:25" ht="75" x14ac:dyDescent="0.25">
      <c r="A196" s="4" t="s">
        <v>419</v>
      </c>
      <c r="B196" s="4"/>
      <c r="C196" s="4"/>
      <c r="D196" s="4"/>
      <c r="E196" s="8" t="s">
        <v>418</v>
      </c>
      <c r="F196" s="7" t="s">
        <v>417</v>
      </c>
      <c r="G196" s="7" t="s">
        <v>416</v>
      </c>
      <c r="H196" s="7" t="s">
        <v>415</v>
      </c>
      <c r="I196" s="7" t="s">
        <v>414</v>
      </c>
      <c r="J196" s="65"/>
      <c r="K196" s="24"/>
      <c r="L196" s="65"/>
      <c r="M196" s="24"/>
      <c r="N196" s="65"/>
      <c r="O196" s="38"/>
      <c r="P196" s="65"/>
      <c r="Q196" s="24"/>
      <c r="R196" s="65"/>
      <c r="S196" s="38"/>
      <c r="T196" s="65"/>
      <c r="U196" s="38"/>
      <c r="V196" s="65"/>
      <c r="W196" s="24"/>
      <c r="X196" s="65"/>
      <c r="Y196" s="38"/>
    </row>
    <row r="197" spans="1:25" ht="120" x14ac:dyDescent="0.25">
      <c r="A197" s="4" t="s">
        <v>413</v>
      </c>
      <c r="B197" s="4"/>
      <c r="C197" s="4"/>
      <c r="D197" s="4"/>
      <c r="E197" s="8" t="s">
        <v>412</v>
      </c>
      <c r="F197" s="7" t="s">
        <v>411</v>
      </c>
      <c r="G197" s="7" t="s">
        <v>228</v>
      </c>
      <c r="H197" s="7" t="s">
        <v>259</v>
      </c>
      <c r="I197" s="7" t="s">
        <v>410</v>
      </c>
      <c r="J197" s="65"/>
      <c r="K197" s="24"/>
      <c r="L197" s="65"/>
      <c r="M197" s="38"/>
      <c r="N197" s="65"/>
      <c r="O197" s="38"/>
      <c r="P197" s="65"/>
      <c r="Q197" s="38"/>
      <c r="R197" s="65"/>
      <c r="S197" s="38"/>
      <c r="T197" s="65"/>
      <c r="U197" s="38"/>
      <c r="V197" s="65"/>
      <c r="W197" s="24"/>
      <c r="X197" s="65"/>
      <c r="Y197" s="38"/>
    </row>
    <row r="198" spans="1:25" ht="45" x14ac:dyDescent="0.25">
      <c r="A198" s="4" t="s">
        <v>409</v>
      </c>
      <c r="B198" s="4"/>
      <c r="C198" s="4"/>
      <c r="D198" s="4"/>
      <c r="E198" s="8" t="s">
        <v>408</v>
      </c>
      <c r="F198" s="7" t="s">
        <v>407</v>
      </c>
      <c r="G198" s="7" t="s">
        <v>406</v>
      </c>
      <c r="H198" s="7" t="s">
        <v>405</v>
      </c>
      <c r="I198" s="7" t="s">
        <v>404</v>
      </c>
      <c r="J198" s="65"/>
      <c r="K198" s="24"/>
      <c r="L198" s="65"/>
      <c r="M198" s="24"/>
      <c r="N198" s="65"/>
      <c r="O198" s="38"/>
      <c r="P198" s="65"/>
      <c r="Q198" s="38"/>
      <c r="R198" s="65"/>
      <c r="S198" s="38"/>
      <c r="T198" s="65"/>
      <c r="U198" s="38"/>
      <c r="V198" s="65"/>
      <c r="W198" s="24"/>
      <c r="X198" s="65"/>
      <c r="Y198" s="38"/>
    </row>
    <row r="199" spans="1:25" ht="90" x14ac:dyDescent="0.25">
      <c r="A199" s="4">
        <v>106</v>
      </c>
      <c r="B199" s="4"/>
      <c r="C199" s="4"/>
      <c r="D199" s="8" t="s">
        <v>403</v>
      </c>
      <c r="E199" s="8"/>
      <c r="F199" s="7" t="s">
        <v>402</v>
      </c>
      <c r="G199" s="7" t="s">
        <v>8</v>
      </c>
      <c r="H199" s="7" t="s">
        <v>401</v>
      </c>
      <c r="I199" s="7" t="s">
        <v>400</v>
      </c>
      <c r="J199" s="25">
        <v>100</v>
      </c>
      <c r="K199" s="24"/>
      <c r="L199" s="25">
        <v>100</v>
      </c>
      <c r="M199" s="38"/>
      <c r="N199" s="25">
        <v>100</v>
      </c>
      <c r="O199" s="38"/>
      <c r="P199" s="25">
        <v>100</v>
      </c>
      <c r="Q199" s="38"/>
      <c r="R199" s="25">
        <v>100</v>
      </c>
      <c r="S199" s="38"/>
      <c r="T199" s="25">
        <v>100</v>
      </c>
      <c r="U199" s="38"/>
      <c r="V199" s="25">
        <v>100</v>
      </c>
      <c r="W199" s="24"/>
      <c r="X199" s="25">
        <v>100</v>
      </c>
      <c r="Y199" s="38"/>
    </row>
    <row r="200" spans="1:25" ht="90" x14ac:dyDescent="0.25">
      <c r="A200" s="4">
        <v>107</v>
      </c>
      <c r="B200" s="4"/>
      <c r="C200" s="4"/>
      <c r="D200" s="8" t="s">
        <v>399</v>
      </c>
      <c r="E200" s="8"/>
      <c r="F200" s="7" t="s">
        <v>398</v>
      </c>
      <c r="G200" s="7" t="s">
        <v>397</v>
      </c>
      <c r="H200" s="7" t="s">
        <v>396</v>
      </c>
      <c r="I200" s="7" t="s">
        <v>395</v>
      </c>
      <c r="J200" s="25">
        <v>50</v>
      </c>
      <c r="K200" s="88" t="s">
        <v>394</v>
      </c>
      <c r="L200" s="25">
        <v>50</v>
      </c>
      <c r="M200" s="38"/>
      <c r="N200" s="25">
        <v>50</v>
      </c>
      <c r="O200" s="38"/>
      <c r="P200" s="25">
        <v>50</v>
      </c>
      <c r="Q200" s="38"/>
      <c r="R200" s="25">
        <v>50</v>
      </c>
      <c r="S200" s="32"/>
      <c r="T200" s="25">
        <v>50</v>
      </c>
      <c r="U200" s="38"/>
      <c r="V200" s="25">
        <v>50</v>
      </c>
      <c r="W200" s="24"/>
      <c r="X200" s="25">
        <v>50</v>
      </c>
      <c r="Y200" s="38"/>
    </row>
    <row r="201" spans="1:25" ht="75" x14ac:dyDescent="0.25">
      <c r="A201" s="4">
        <v>108</v>
      </c>
      <c r="B201" s="4"/>
      <c r="C201" s="4"/>
      <c r="D201" s="8" t="s">
        <v>393</v>
      </c>
      <c r="E201" s="8"/>
      <c r="F201" s="7" t="s">
        <v>392</v>
      </c>
      <c r="G201" s="7" t="s">
        <v>8</v>
      </c>
      <c r="H201" s="7" t="s">
        <v>391</v>
      </c>
      <c r="I201" s="7" t="s">
        <v>390</v>
      </c>
      <c r="J201" s="25">
        <v>100</v>
      </c>
      <c r="K201" s="87"/>
      <c r="L201" s="25">
        <v>100</v>
      </c>
      <c r="M201" s="38"/>
      <c r="N201" s="25">
        <v>100</v>
      </c>
      <c r="O201" s="38"/>
      <c r="P201" s="25">
        <v>100</v>
      </c>
      <c r="Q201" s="38"/>
      <c r="R201" s="25">
        <v>100</v>
      </c>
      <c r="S201" s="34"/>
      <c r="T201" s="25">
        <v>100</v>
      </c>
      <c r="U201" s="24"/>
      <c r="V201" s="25">
        <v>100</v>
      </c>
      <c r="W201" s="24"/>
      <c r="X201" s="25">
        <v>100</v>
      </c>
      <c r="Y201" s="38"/>
    </row>
    <row r="202" spans="1:25" ht="105" x14ac:dyDescent="0.25">
      <c r="A202" s="4">
        <v>109</v>
      </c>
      <c r="B202" s="4"/>
      <c r="C202" s="4"/>
      <c r="D202" s="8" t="s">
        <v>389</v>
      </c>
      <c r="E202" s="8"/>
      <c r="F202" s="7" t="s">
        <v>388</v>
      </c>
      <c r="G202" s="7" t="s">
        <v>387</v>
      </c>
      <c r="H202" s="7" t="s">
        <v>386</v>
      </c>
      <c r="I202" s="7" t="s">
        <v>385</v>
      </c>
      <c r="J202" s="65">
        <v>50</v>
      </c>
      <c r="K202" s="85" t="s">
        <v>384</v>
      </c>
      <c r="L202" s="65">
        <v>50</v>
      </c>
      <c r="M202" s="38"/>
      <c r="N202" s="65">
        <v>50</v>
      </c>
      <c r="O202" s="38"/>
      <c r="P202" s="65">
        <v>50</v>
      </c>
      <c r="Q202" s="38"/>
      <c r="R202" s="65">
        <v>50</v>
      </c>
      <c r="S202" s="32"/>
      <c r="T202" s="65">
        <v>50</v>
      </c>
      <c r="U202" s="38"/>
      <c r="V202" s="65">
        <v>50</v>
      </c>
      <c r="W202" s="24"/>
      <c r="X202" s="65">
        <v>50</v>
      </c>
      <c r="Y202" s="86" t="s">
        <v>383</v>
      </c>
    </row>
    <row r="203" spans="1:25" s="55" customFormat="1" ht="84.75" customHeight="1" x14ac:dyDescent="0.25">
      <c r="A203" s="19"/>
      <c r="B203" s="19"/>
      <c r="C203" s="20" t="s">
        <v>382</v>
      </c>
      <c r="D203" s="19"/>
      <c r="E203" s="60"/>
      <c r="F203" s="59" t="s">
        <v>381</v>
      </c>
      <c r="G203" s="58"/>
      <c r="H203" s="58"/>
      <c r="I203" s="58"/>
      <c r="J203" s="57">
        <f>AVERAGE(J204:J208)</f>
        <v>73.333333333333343</v>
      </c>
      <c r="K203" s="17"/>
      <c r="L203" s="57">
        <f>AVERAGE(L204:L208)</f>
        <v>73.333333333333343</v>
      </c>
      <c r="M203" s="56"/>
      <c r="N203" s="57">
        <f>AVERAGE(N204:N208)</f>
        <v>73.333333333333343</v>
      </c>
      <c r="O203" s="56"/>
      <c r="P203" s="57">
        <f>AVERAGE(P204:P208)</f>
        <v>73.333333333333343</v>
      </c>
      <c r="Q203" s="56"/>
      <c r="R203" s="57">
        <f>AVERAGE(R204:R208)</f>
        <v>73.333333333333343</v>
      </c>
      <c r="S203" s="56"/>
      <c r="T203" s="57">
        <f>AVERAGE(T204:T208)</f>
        <v>73.333333333333343</v>
      </c>
      <c r="U203" s="56"/>
      <c r="V203" s="57">
        <f>AVERAGE(V204:V208)</f>
        <v>73.333333333333343</v>
      </c>
      <c r="W203" s="17"/>
      <c r="X203" s="57">
        <f>AVERAGE(X204:X208)</f>
        <v>73.333333333333343</v>
      </c>
      <c r="Y203" s="56"/>
    </row>
    <row r="204" spans="1:25" ht="60" x14ac:dyDescent="0.25">
      <c r="A204" s="4">
        <v>110</v>
      </c>
      <c r="B204" s="4"/>
      <c r="C204" s="4"/>
      <c r="D204" s="8" t="s">
        <v>380</v>
      </c>
      <c r="E204" s="8"/>
      <c r="F204" s="7" t="s">
        <v>379</v>
      </c>
      <c r="G204" s="7" t="s">
        <v>378</v>
      </c>
      <c r="H204" s="7" t="s">
        <v>377</v>
      </c>
      <c r="I204" s="7" t="s">
        <v>376</v>
      </c>
      <c r="J204" s="65">
        <v>100</v>
      </c>
      <c r="K204" s="85" t="s">
        <v>375</v>
      </c>
      <c r="L204" s="65">
        <v>100</v>
      </c>
      <c r="M204" s="38"/>
      <c r="N204" s="65">
        <v>100</v>
      </c>
      <c r="O204" s="38"/>
      <c r="P204" s="65">
        <v>100</v>
      </c>
      <c r="Q204" s="38"/>
      <c r="R204" s="65">
        <v>100</v>
      </c>
      <c r="S204" s="32"/>
      <c r="T204" s="65">
        <v>100</v>
      </c>
      <c r="U204" s="38"/>
      <c r="V204" s="65">
        <v>100</v>
      </c>
      <c r="W204" s="24"/>
      <c r="X204" s="65">
        <v>100</v>
      </c>
      <c r="Y204" s="38"/>
    </row>
    <row r="205" spans="1:25" s="79" customFormat="1" ht="180" x14ac:dyDescent="0.25">
      <c r="A205" s="84">
        <v>111</v>
      </c>
      <c r="B205" s="84"/>
      <c r="C205" s="84"/>
      <c r="D205" s="83" t="s">
        <v>374</v>
      </c>
      <c r="E205" s="83"/>
      <c r="F205" s="82" t="s">
        <v>373</v>
      </c>
      <c r="G205" s="82" t="s">
        <v>354</v>
      </c>
      <c r="H205" s="82" t="s">
        <v>353</v>
      </c>
      <c r="I205" s="82" t="s">
        <v>372</v>
      </c>
      <c r="J205" s="72">
        <v>0</v>
      </c>
      <c r="K205" s="81" t="s">
        <v>371</v>
      </c>
      <c r="L205" s="72">
        <v>0</v>
      </c>
      <c r="M205" s="34"/>
      <c r="N205" s="72">
        <v>0</v>
      </c>
      <c r="O205" s="34"/>
      <c r="P205" s="72">
        <v>0</v>
      </c>
      <c r="Q205" s="52"/>
      <c r="R205" s="72">
        <v>0</v>
      </c>
      <c r="S205" s="80"/>
      <c r="T205" s="72">
        <v>0</v>
      </c>
      <c r="U205" s="52"/>
      <c r="V205" s="72">
        <v>0</v>
      </c>
      <c r="W205" s="52"/>
      <c r="X205" s="72">
        <v>0</v>
      </c>
      <c r="Y205" s="78" t="s">
        <v>370</v>
      </c>
    </row>
    <row r="206" spans="1:25" ht="60" x14ac:dyDescent="0.25">
      <c r="A206" s="4">
        <v>112</v>
      </c>
      <c r="B206" s="4"/>
      <c r="C206" s="4"/>
      <c r="D206" s="8" t="s">
        <v>369</v>
      </c>
      <c r="E206" s="8"/>
      <c r="F206" s="7" t="s">
        <v>368</v>
      </c>
      <c r="G206" s="7" t="s">
        <v>367</v>
      </c>
      <c r="H206" s="7" t="s">
        <v>366</v>
      </c>
      <c r="I206" s="7" t="s">
        <v>365</v>
      </c>
      <c r="J206" s="65">
        <v>100</v>
      </c>
      <c r="K206" s="78" t="s">
        <v>364</v>
      </c>
      <c r="L206" s="65">
        <v>100</v>
      </c>
      <c r="M206" s="38"/>
      <c r="N206" s="65">
        <v>100</v>
      </c>
      <c r="O206" s="38"/>
      <c r="P206" s="65">
        <v>100</v>
      </c>
      <c r="Q206" s="38"/>
      <c r="R206" s="65">
        <v>100</v>
      </c>
      <c r="S206" s="38"/>
      <c r="T206" s="65">
        <v>100</v>
      </c>
      <c r="U206" s="38"/>
      <c r="V206" s="65">
        <v>100</v>
      </c>
      <c r="W206" s="24"/>
      <c r="X206" s="65">
        <v>100</v>
      </c>
      <c r="Y206" s="32"/>
    </row>
    <row r="207" spans="1:25" ht="105" x14ac:dyDescent="0.25">
      <c r="A207" s="4">
        <v>113</v>
      </c>
      <c r="B207" s="4"/>
      <c r="C207" s="4"/>
      <c r="D207" s="8" t="s">
        <v>363</v>
      </c>
      <c r="E207" s="8"/>
      <c r="F207" s="7" t="s">
        <v>362</v>
      </c>
      <c r="G207" s="7" t="s">
        <v>361</v>
      </c>
      <c r="H207" s="7" t="s">
        <v>360</v>
      </c>
      <c r="I207" s="7" t="s">
        <v>359</v>
      </c>
      <c r="J207" s="65">
        <v>100</v>
      </c>
      <c r="K207" s="24"/>
      <c r="L207" s="65">
        <v>100</v>
      </c>
      <c r="M207" s="38"/>
      <c r="N207" s="65">
        <v>100</v>
      </c>
      <c r="O207" s="77"/>
      <c r="P207" s="65">
        <v>100</v>
      </c>
      <c r="Q207" s="38"/>
      <c r="R207" s="65">
        <v>100</v>
      </c>
      <c r="S207" s="24"/>
      <c r="T207" s="65">
        <v>100</v>
      </c>
      <c r="U207" s="24"/>
      <c r="V207" s="65">
        <v>100</v>
      </c>
      <c r="W207" s="24"/>
      <c r="X207" s="65">
        <v>100</v>
      </c>
      <c r="Y207" s="38"/>
    </row>
    <row r="208" spans="1:25" s="66" customFormat="1" ht="69" x14ac:dyDescent="0.25">
      <c r="A208" s="15">
        <v>114</v>
      </c>
      <c r="B208" s="15"/>
      <c r="C208" s="15"/>
      <c r="D208" s="76" t="s">
        <v>358</v>
      </c>
      <c r="E208" s="76"/>
      <c r="F208" s="12" t="s">
        <v>358</v>
      </c>
      <c r="G208" s="75"/>
      <c r="H208" s="75"/>
      <c r="I208" s="75"/>
      <c r="J208" s="68">
        <f>AVERAGE(J209:J211)</f>
        <v>66.666666666666671</v>
      </c>
      <c r="K208" s="10"/>
      <c r="L208" s="68">
        <f>AVERAGE(L209:L211)</f>
        <v>66.666666666666671</v>
      </c>
      <c r="M208" s="67"/>
      <c r="N208" s="68">
        <f>AVERAGE(N209:N211)</f>
        <v>66.666666666666671</v>
      </c>
      <c r="O208" s="67"/>
      <c r="P208" s="68">
        <f>AVERAGE(P209:P211)</f>
        <v>66.666666666666671</v>
      </c>
      <c r="Q208" s="67"/>
      <c r="R208" s="68">
        <f>AVERAGE(R209:R211)</f>
        <v>66.666666666666671</v>
      </c>
      <c r="S208" s="10"/>
      <c r="T208" s="68">
        <f>AVERAGE(T209:T211)</f>
        <v>66.666666666666671</v>
      </c>
      <c r="U208" s="10"/>
      <c r="V208" s="68">
        <f>AVERAGE(V209:V211)</f>
        <v>66.666666666666671</v>
      </c>
      <c r="W208" s="10"/>
      <c r="X208" s="68">
        <f>AVERAGE(X209:X211)</f>
        <v>66.666666666666671</v>
      </c>
      <c r="Y208" s="67"/>
    </row>
    <row r="209" spans="1:25" ht="90" x14ac:dyDescent="0.25">
      <c r="A209" s="4" t="s">
        <v>357</v>
      </c>
      <c r="B209" s="4"/>
      <c r="C209" s="4"/>
      <c r="D209" s="4"/>
      <c r="E209" s="8" t="s">
        <v>356</v>
      </c>
      <c r="F209" s="7" t="s">
        <v>355</v>
      </c>
      <c r="G209" s="74" t="s">
        <v>354</v>
      </c>
      <c r="H209" s="74" t="s">
        <v>353</v>
      </c>
      <c r="I209" s="74" t="s">
        <v>352</v>
      </c>
      <c r="J209" s="34">
        <v>100</v>
      </c>
      <c r="K209" s="34"/>
      <c r="L209" s="34">
        <v>100</v>
      </c>
      <c r="M209" s="34"/>
      <c r="N209" s="34">
        <v>100</v>
      </c>
      <c r="O209" s="34"/>
      <c r="P209" s="34">
        <v>100</v>
      </c>
      <c r="Q209" s="34"/>
      <c r="R209" s="34">
        <v>100</v>
      </c>
      <c r="S209" s="34"/>
      <c r="T209" s="34">
        <v>100</v>
      </c>
      <c r="U209" s="34"/>
      <c r="V209" s="34">
        <v>100</v>
      </c>
      <c r="W209" s="52"/>
      <c r="X209" s="34">
        <v>100</v>
      </c>
      <c r="Y209" s="34"/>
    </row>
    <row r="210" spans="1:25" ht="45" x14ac:dyDescent="0.3">
      <c r="A210" s="4" t="s">
        <v>351</v>
      </c>
      <c r="B210" s="4"/>
      <c r="C210" s="4"/>
      <c r="D210" s="4"/>
      <c r="E210" s="71" t="s">
        <v>350</v>
      </c>
      <c r="F210" s="7" t="s">
        <v>349</v>
      </c>
      <c r="G210" s="7" t="s">
        <v>348</v>
      </c>
      <c r="H210" s="7" t="s">
        <v>347</v>
      </c>
      <c r="I210" s="7" t="s">
        <v>346</v>
      </c>
      <c r="J210" s="72">
        <v>0</v>
      </c>
      <c r="K210" s="73"/>
      <c r="L210" s="72">
        <v>0</v>
      </c>
      <c r="M210" s="34"/>
      <c r="N210" s="72">
        <v>0</v>
      </c>
      <c r="O210" s="34"/>
      <c r="P210" s="72">
        <v>0</v>
      </c>
      <c r="Q210" s="34"/>
      <c r="R210" s="72">
        <v>0</v>
      </c>
      <c r="S210" s="34"/>
      <c r="T210" s="72">
        <v>0</v>
      </c>
      <c r="U210" s="34"/>
      <c r="V210" s="72">
        <v>0</v>
      </c>
      <c r="W210" s="52"/>
      <c r="X210" s="72">
        <v>0</v>
      </c>
      <c r="Y210" s="34"/>
    </row>
    <row r="211" spans="1:25" ht="178.5" customHeight="1" x14ac:dyDescent="0.3">
      <c r="A211" s="4" t="s">
        <v>345</v>
      </c>
      <c r="B211" s="4"/>
      <c r="C211" s="4"/>
      <c r="D211" s="4"/>
      <c r="E211" s="71" t="s">
        <v>344</v>
      </c>
      <c r="F211" s="7" t="s">
        <v>343</v>
      </c>
      <c r="G211" s="7" t="s">
        <v>342</v>
      </c>
      <c r="H211" s="7" t="s">
        <v>341</v>
      </c>
      <c r="I211" s="7" t="s">
        <v>340</v>
      </c>
      <c r="J211" s="65">
        <v>100</v>
      </c>
      <c r="K211" s="70"/>
      <c r="L211" s="65">
        <v>100</v>
      </c>
      <c r="M211" s="38"/>
      <c r="N211" s="65">
        <v>100</v>
      </c>
      <c r="O211" s="38"/>
      <c r="P211" s="65">
        <v>100</v>
      </c>
      <c r="Q211" s="38"/>
      <c r="R211" s="65">
        <v>100</v>
      </c>
      <c r="S211" s="52"/>
      <c r="T211" s="65">
        <v>100</v>
      </c>
      <c r="U211" s="52"/>
      <c r="V211" s="65">
        <v>100</v>
      </c>
      <c r="W211" s="52"/>
      <c r="X211" s="65">
        <v>100</v>
      </c>
      <c r="Y211" s="34"/>
    </row>
    <row r="212" spans="1:25" s="55" customFormat="1" ht="80.25" customHeight="1" x14ac:dyDescent="0.25">
      <c r="A212" s="19"/>
      <c r="B212" s="19"/>
      <c r="C212" s="20" t="s">
        <v>339</v>
      </c>
      <c r="D212" s="19"/>
      <c r="E212" s="60"/>
      <c r="F212" s="59" t="s">
        <v>338</v>
      </c>
      <c r="G212" s="58"/>
      <c r="H212" s="58"/>
      <c r="I212" s="58"/>
      <c r="J212" s="57">
        <f>AVERAGE(J213,J216)</f>
        <v>100</v>
      </c>
      <c r="K212" s="17"/>
      <c r="L212" s="57">
        <f>AVERAGE(L213,L216)</f>
        <v>100</v>
      </c>
      <c r="M212" s="56"/>
      <c r="N212" s="57">
        <f>AVERAGE(N213,N216)</f>
        <v>100</v>
      </c>
      <c r="O212" s="56"/>
      <c r="P212" s="57">
        <f>AVERAGE(P213,P216)</f>
        <v>100</v>
      </c>
      <c r="Q212" s="56"/>
      <c r="R212" s="57">
        <f>AVERAGE(R213,R216)</f>
        <v>100</v>
      </c>
      <c r="S212" s="56"/>
      <c r="T212" s="57">
        <f>AVERAGE(T213,T216)</f>
        <v>100</v>
      </c>
      <c r="U212" s="56"/>
      <c r="V212" s="57">
        <f>AVERAGE(V213,V216)</f>
        <v>100</v>
      </c>
      <c r="W212" s="17"/>
      <c r="X212" s="57">
        <f>AVERAGE(X213,X216)</f>
        <v>100</v>
      </c>
      <c r="Y212" s="56"/>
    </row>
    <row r="213" spans="1:25" s="66" customFormat="1" ht="80.25" customHeight="1" x14ac:dyDescent="0.25">
      <c r="A213" s="15">
        <v>115</v>
      </c>
      <c r="B213" s="15"/>
      <c r="C213" s="14"/>
      <c r="D213" s="69" t="s">
        <v>337</v>
      </c>
      <c r="E213" s="69"/>
      <c r="F213" s="21" t="s">
        <v>337</v>
      </c>
      <c r="G213" s="12"/>
      <c r="H213" s="12"/>
      <c r="I213" s="12"/>
      <c r="J213" s="68">
        <f>AVERAGE(J214:J215)</f>
        <v>100</v>
      </c>
      <c r="K213" s="10"/>
      <c r="L213" s="68">
        <f>AVERAGE(L214:L215)</f>
        <v>100</v>
      </c>
      <c r="M213" s="67"/>
      <c r="N213" s="68">
        <f>AVERAGE(N214:N215)</f>
        <v>100</v>
      </c>
      <c r="O213" s="67"/>
      <c r="P213" s="68">
        <f>AVERAGE(P214:P215)</f>
        <v>100</v>
      </c>
      <c r="Q213" s="67"/>
      <c r="R213" s="68">
        <f>AVERAGE(R214:R215)</f>
        <v>100</v>
      </c>
      <c r="S213" s="67"/>
      <c r="T213" s="68">
        <f>AVERAGE(T214:T215)</f>
        <v>100</v>
      </c>
      <c r="U213" s="67"/>
      <c r="V213" s="68">
        <f>AVERAGE(V214:V215)</f>
        <v>100</v>
      </c>
      <c r="W213" s="10"/>
      <c r="X213" s="68">
        <f>AVERAGE(X214:X215)</f>
        <v>100</v>
      </c>
      <c r="Y213" s="67"/>
    </row>
    <row r="214" spans="1:25" ht="312" customHeight="1" x14ac:dyDescent="0.25">
      <c r="A214" s="4" t="s">
        <v>336</v>
      </c>
      <c r="B214" s="4"/>
      <c r="C214" s="4"/>
      <c r="D214" s="4"/>
      <c r="E214" s="8" t="s">
        <v>335</v>
      </c>
      <c r="F214" s="7" t="s">
        <v>334</v>
      </c>
      <c r="G214" s="7" t="s">
        <v>333</v>
      </c>
      <c r="H214" s="7" t="s">
        <v>332</v>
      </c>
      <c r="I214" s="7" t="s">
        <v>331</v>
      </c>
      <c r="J214" s="65">
        <v>100</v>
      </c>
      <c r="K214" s="24"/>
      <c r="L214" s="65">
        <v>100</v>
      </c>
      <c r="M214" s="38"/>
      <c r="N214" s="65">
        <v>100</v>
      </c>
      <c r="O214" s="38"/>
      <c r="P214" s="65">
        <v>100</v>
      </c>
      <c r="Q214" s="38"/>
      <c r="R214" s="65">
        <v>100</v>
      </c>
      <c r="S214" s="38"/>
      <c r="T214" s="65">
        <v>100</v>
      </c>
      <c r="U214" s="38"/>
      <c r="V214" s="65">
        <v>100</v>
      </c>
      <c r="W214" s="24"/>
      <c r="X214" s="65">
        <v>100</v>
      </c>
      <c r="Y214" s="38"/>
    </row>
    <row r="215" spans="1:25" ht="120" x14ac:dyDescent="0.25">
      <c r="A215" s="4" t="s">
        <v>330</v>
      </c>
      <c r="B215" s="4"/>
      <c r="C215" s="4"/>
      <c r="D215" s="4"/>
      <c r="E215" s="8" t="s">
        <v>329</v>
      </c>
      <c r="F215" s="7" t="s">
        <v>328</v>
      </c>
      <c r="G215" s="7" t="s">
        <v>327</v>
      </c>
      <c r="H215" s="7" t="s">
        <v>326</v>
      </c>
      <c r="I215" s="7" t="s">
        <v>325</v>
      </c>
      <c r="J215" s="65">
        <v>100</v>
      </c>
      <c r="K215" s="24"/>
      <c r="L215" s="65">
        <v>100</v>
      </c>
      <c r="M215" s="38"/>
      <c r="N215" s="65">
        <v>100</v>
      </c>
      <c r="O215" s="38"/>
      <c r="P215" s="65">
        <v>100</v>
      </c>
      <c r="Q215" s="38"/>
      <c r="R215" s="65">
        <v>100</v>
      </c>
      <c r="S215" s="38"/>
      <c r="T215" s="65">
        <v>100</v>
      </c>
      <c r="U215" s="38"/>
      <c r="V215" s="65">
        <v>100</v>
      </c>
      <c r="W215" s="24"/>
      <c r="X215" s="65">
        <v>100</v>
      </c>
      <c r="Y215" s="38"/>
    </row>
    <row r="216" spans="1:25" ht="51.75" x14ac:dyDescent="0.25">
      <c r="A216" s="4">
        <v>116</v>
      </c>
      <c r="B216" s="4"/>
      <c r="C216" s="4"/>
      <c r="D216" s="8" t="s">
        <v>324</v>
      </c>
      <c r="E216" s="8"/>
      <c r="F216" s="7" t="s">
        <v>323</v>
      </c>
      <c r="G216" s="7" t="s">
        <v>322</v>
      </c>
      <c r="H216" s="7" t="s">
        <v>321</v>
      </c>
      <c r="I216" s="7" t="s">
        <v>320</v>
      </c>
      <c r="J216" s="65">
        <v>100</v>
      </c>
      <c r="K216" s="24"/>
      <c r="L216" s="65">
        <v>100</v>
      </c>
      <c r="M216" s="38"/>
      <c r="N216" s="65">
        <v>100</v>
      </c>
      <c r="O216" s="38"/>
      <c r="P216" s="65">
        <v>100</v>
      </c>
      <c r="Q216" s="38"/>
      <c r="R216" s="65">
        <v>100</v>
      </c>
      <c r="S216" s="38"/>
      <c r="T216" s="65">
        <v>100</v>
      </c>
      <c r="U216" s="38"/>
      <c r="V216" s="65">
        <v>100</v>
      </c>
      <c r="W216" s="24"/>
      <c r="X216" s="65">
        <v>100</v>
      </c>
      <c r="Y216" s="38"/>
    </row>
    <row r="217" spans="1:25" s="55" customFormat="1" ht="60" x14ac:dyDescent="0.25">
      <c r="A217" s="19"/>
      <c r="B217" s="20" t="s">
        <v>319</v>
      </c>
      <c r="C217" s="19"/>
      <c r="D217" s="19"/>
      <c r="E217" s="19"/>
      <c r="F217" s="19" t="s">
        <v>318</v>
      </c>
      <c r="G217" s="19"/>
      <c r="H217" s="19"/>
      <c r="I217" s="19"/>
      <c r="J217" s="57">
        <f>AVERAGE(J218,J225,J231,J240)</f>
        <v>88.020833333333329</v>
      </c>
      <c r="K217" s="56"/>
      <c r="L217" s="57">
        <f>AVERAGE(L218,L225,L231,L240)</f>
        <v>88.020833333333329</v>
      </c>
      <c r="M217" s="56"/>
      <c r="N217" s="57">
        <f>AVERAGE(N218,N225,N231,N240)</f>
        <v>88.020833333333329</v>
      </c>
      <c r="O217" s="56"/>
      <c r="P217" s="57">
        <f>AVERAGE(P218,P225,P231,P240)</f>
        <v>88.020833333333329</v>
      </c>
      <c r="Q217" s="56"/>
      <c r="R217" s="57">
        <f>AVERAGE(R218,R225,R231,R240)</f>
        <v>88.020833333333329</v>
      </c>
      <c r="S217" s="56"/>
      <c r="T217" s="57">
        <f>AVERAGE(T218,T225,T231,T240)</f>
        <v>88.020833333333329</v>
      </c>
      <c r="U217" s="56"/>
      <c r="V217" s="57">
        <f>AVERAGE(V218,V225,V231,V240)</f>
        <v>88.020833333333329</v>
      </c>
      <c r="W217" s="17"/>
      <c r="X217" s="57">
        <f>AVERAGE(X218,X225,X231,X240)</f>
        <v>88.020833333333329</v>
      </c>
      <c r="Y217" s="56"/>
    </row>
    <row r="218" spans="1:25" s="55" customFormat="1" ht="45" x14ac:dyDescent="0.25">
      <c r="A218" s="19"/>
      <c r="B218" s="19"/>
      <c r="C218" s="20" t="s">
        <v>317</v>
      </c>
      <c r="D218" s="19"/>
      <c r="E218" s="19"/>
      <c r="F218" s="19" t="s">
        <v>316</v>
      </c>
      <c r="G218" s="19"/>
      <c r="H218" s="19"/>
      <c r="I218" s="19"/>
      <c r="J218" s="57">
        <f>AVERAGE(J219:J224)</f>
        <v>75</v>
      </c>
      <c r="K218" s="56"/>
      <c r="L218" s="64">
        <f>AVERAGE(L219:L224)</f>
        <v>75</v>
      </c>
      <c r="M218" s="56"/>
      <c r="N218" s="57">
        <f>AVERAGE(N219:N224)</f>
        <v>75</v>
      </c>
      <c r="O218" s="56"/>
      <c r="P218" s="57">
        <f>AVERAGE(P219:P224)</f>
        <v>75</v>
      </c>
      <c r="Q218" s="56"/>
      <c r="R218" s="57">
        <f>AVERAGE(R219:R224)</f>
        <v>75</v>
      </c>
      <c r="S218" s="56"/>
      <c r="T218" s="57">
        <f>AVERAGE(T219:T224)</f>
        <v>75</v>
      </c>
      <c r="U218" s="56"/>
      <c r="V218" s="57">
        <f>AVERAGE(V219:V224)</f>
        <v>75</v>
      </c>
      <c r="W218" s="17"/>
      <c r="X218" s="57">
        <f>AVERAGE(X219:X224)</f>
        <v>75</v>
      </c>
      <c r="Y218" s="56"/>
    </row>
    <row r="219" spans="1:25" ht="270" x14ac:dyDescent="0.25">
      <c r="A219" s="4">
        <v>117</v>
      </c>
      <c r="B219" s="4"/>
      <c r="C219" s="4"/>
      <c r="D219" s="8" t="s">
        <v>315</v>
      </c>
      <c r="E219" s="8"/>
      <c r="F219" s="7" t="s">
        <v>314</v>
      </c>
      <c r="G219" s="7" t="s">
        <v>243</v>
      </c>
      <c r="H219" s="7" t="s">
        <v>242</v>
      </c>
      <c r="I219" s="7" t="s">
        <v>284</v>
      </c>
      <c r="J219" s="29">
        <v>100</v>
      </c>
      <c r="K219" s="30"/>
      <c r="L219" s="29">
        <v>100</v>
      </c>
      <c r="M219" s="29"/>
      <c r="N219" s="29">
        <v>100</v>
      </c>
      <c r="O219" s="29"/>
      <c r="P219" s="29">
        <v>100</v>
      </c>
      <c r="Q219" s="29"/>
      <c r="R219" s="29">
        <v>100</v>
      </c>
      <c r="S219" s="29"/>
      <c r="T219" s="29">
        <v>100</v>
      </c>
      <c r="U219" s="29"/>
      <c r="V219" s="29">
        <v>100</v>
      </c>
      <c r="W219" s="5"/>
      <c r="X219" s="29">
        <v>100</v>
      </c>
      <c r="Y219" s="5"/>
    </row>
    <row r="220" spans="1:25" ht="195" x14ac:dyDescent="0.25">
      <c r="A220" s="4">
        <v>118</v>
      </c>
      <c r="B220" s="4"/>
      <c r="C220" s="4"/>
      <c r="D220" s="8" t="s">
        <v>313</v>
      </c>
      <c r="E220" s="8"/>
      <c r="F220" s="63" t="s">
        <v>312</v>
      </c>
      <c r="G220" s="7" t="s">
        <v>243</v>
      </c>
      <c r="H220" s="7" t="s">
        <v>242</v>
      </c>
      <c r="I220" s="7" t="s">
        <v>284</v>
      </c>
      <c r="J220" s="29">
        <v>100</v>
      </c>
      <c r="K220" s="30"/>
      <c r="L220" s="29">
        <v>100</v>
      </c>
      <c r="M220" s="29"/>
      <c r="N220" s="29">
        <v>100</v>
      </c>
      <c r="O220" s="29"/>
      <c r="P220" s="29">
        <v>100</v>
      </c>
      <c r="Q220" s="29"/>
      <c r="R220" s="29">
        <v>100</v>
      </c>
      <c r="S220" s="29"/>
      <c r="T220" s="29">
        <v>100</v>
      </c>
      <c r="U220" s="29"/>
      <c r="V220" s="29">
        <v>100</v>
      </c>
      <c r="W220" s="5"/>
      <c r="X220" s="29">
        <v>100</v>
      </c>
      <c r="Y220" s="5"/>
    </row>
    <row r="221" spans="1:25" ht="75" x14ac:dyDescent="0.25">
      <c r="A221" s="4">
        <v>119</v>
      </c>
      <c r="B221" s="4"/>
      <c r="C221" s="4"/>
      <c r="D221" s="8" t="s">
        <v>311</v>
      </c>
      <c r="E221" s="8"/>
      <c r="F221" s="7" t="s">
        <v>310</v>
      </c>
      <c r="G221" s="7" t="s">
        <v>228</v>
      </c>
      <c r="H221" s="7" t="s">
        <v>264</v>
      </c>
      <c r="I221" s="7" t="s">
        <v>8</v>
      </c>
      <c r="J221" s="29">
        <v>100</v>
      </c>
      <c r="K221" s="30"/>
      <c r="L221" s="29">
        <v>100</v>
      </c>
      <c r="M221" s="29"/>
      <c r="N221" s="29">
        <v>100</v>
      </c>
      <c r="O221" s="29"/>
      <c r="P221" s="29">
        <v>100</v>
      </c>
      <c r="Q221" s="29"/>
      <c r="R221" s="29">
        <v>100</v>
      </c>
      <c r="S221" s="5"/>
      <c r="T221" s="29">
        <v>100</v>
      </c>
      <c r="U221" s="5"/>
      <c r="V221" s="29">
        <v>100</v>
      </c>
      <c r="W221" s="5"/>
      <c r="X221" s="29">
        <v>100</v>
      </c>
      <c r="Y221" s="29"/>
    </row>
    <row r="222" spans="1:25" ht="75" x14ac:dyDescent="0.25">
      <c r="A222" s="4">
        <v>120</v>
      </c>
      <c r="B222" s="4"/>
      <c r="C222" s="4"/>
      <c r="D222" s="8" t="s">
        <v>309</v>
      </c>
      <c r="E222" s="8"/>
      <c r="F222" s="7" t="s">
        <v>308</v>
      </c>
      <c r="G222" s="7" t="s">
        <v>228</v>
      </c>
      <c r="H222" s="7" t="s">
        <v>264</v>
      </c>
      <c r="I222" s="7" t="s">
        <v>8</v>
      </c>
      <c r="J222" s="29">
        <v>100</v>
      </c>
      <c r="K222" s="30"/>
      <c r="L222" s="29">
        <v>100</v>
      </c>
      <c r="M222" s="29"/>
      <c r="N222" s="29">
        <v>100</v>
      </c>
      <c r="O222" s="29"/>
      <c r="P222" s="29">
        <v>100</v>
      </c>
      <c r="Q222" s="29"/>
      <c r="R222" s="29">
        <v>100</v>
      </c>
      <c r="S222" s="5"/>
      <c r="T222" s="29">
        <v>100</v>
      </c>
      <c r="U222" s="5"/>
      <c r="V222" s="29">
        <v>100</v>
      </c>
      <c r="W222" s="5"/>
      <c r="X222" s="29">
        <v>100</v>
      </c>
      <c r="Y222" s="5"/>
    </row>
    <row r="223" spans="1:25" ht="180" x14ac:dyDescent="0.25">
      <c r="A223" s="4">
        <v>121</v>
      </c>
      <c r="B223" s="4"/>
      <c r="C223" s="4"/>
      <c r="D223" s="8" t="s">
        <v>307</v>
      </c>
      <c r="E223" s="8"/>
      <c r="F223" s="7" t="s">
        <v>306</v>
      </c>
      <c r="G223" s="7" t="s">
        <v>305</v>
      </c>
      <c r="H223" s="7" t="s">
        <v>304</v>
      </c>
      <c r="I223" s="7" t="s">
        <v>303</v>
      </c>
      <c r="J223" s="29">
        <v>50</v>
      </c>
      <c r="K223" s="62" t="s">
        <v>302</v>
      </c>
      <c r="L223" s="29">
        <v>50</v>
      </c>
      <c r="M223" s="29"/>
      <c r="N223" s="29">
        <v>50</v>
      </c>
      <c r="O223" s="29"/>
      <c r="P223" s="29">
        <v>50</v>
      </c>
      <c r="Q223" s="34"/>
      <c r="R223" s="29">
        <v>50</v>
      </c>
      <c r="S223" s="32"/>
      <c r="T223" s="29">
        <v>50</v>
      </c>
      <c r="U223" s="5"/>
      <c r="V223" s="29">
        <v>50</v>
      </c>
      <c r="W223" s="5"/>
      <c r="X223" s="29">
        <v>50</v>
      </c>
      <c r="Y223" s="5"/>
    </row>
    <row r="224" spans="1:25" ht="90" x14ac:dyDescent="0.25">
      <c r="A224" s="4">
        <v>122</v>
      </c>
      <c r="B224" s="4"/>
      <c r="C224" s="4"/>
      <c r="D224" s="8" t="s">
        <v>301</v>
      </c>
      <c r="E224" s="8"/>
      <c r="F224" s="7" t="s">
        <v>300</v>
      </c>
      <c r="G224" s="7" t="s">
        <v>299</v>
      </c>
      <c r="H224" s="7" t="s">
        <v>298</v>
      </c>
      <c r="I224" s="7" t="s">
        <v>297</v>
      </c>
      <c r="J224" s="29">
        <v>0</v>
      </c>
      <c r="K224" s="30"/>
      <c r="L224" s="29">
        <v>0</v>
      </c>
      <c r="M224" s="29"/>
      <c r="N224" s="29">
        <v>0</v>
      </c>
      <c r="O224" s="29"/>
      <c r="P224" s="29">
        <v>0</v>
      </c>
      <c r="Q224" s="29"/>
      <c r="R224" s="29">
        <v>0</v>
      </c>
      <c r="S224" s="5"/>
      <c r="T224" s="29">
        <v>0</v>
      </c>
      <c r="U224" s="5"/>
      <c r="V224" s="29">
        <v>0</v>
      </c>
      <c r="W224" s="5"/>
      <c r="X224" s="29">
        <v>0</v>
      </c>
      <c r="Y224" s="29"/>
    </row>
    <row r="225" spans="1:25" s="55" customFormat="1" ht="77.25" customHeight="1" x14ac:dyDescent="0.25">
      <c r="A225" s="19"/>
      <c r="B225" s="19"/>
      <c r="C225" s="20" t="s">
        <v>296</v>
      </c>
      <c r="D225" s="19"/>
      <c r="E225" s="60"/>
      <c r="F225" s="59" t="s">
        <v>295</v>
      </c>
      <c r="G225" s="58"/>
      <c r="H225" s="58"/>
      <c r="I225" s="58"/>
      <c r="J225" s="57">
        <f>AVERAGE(J226:J230)</f>
        <v>100</v>
      </c>
      <c r="K225" s="17"/>
      <c r="L225" s="57">
        <f>AVERAGE(L226:L230)</f>
        <v>100</v>
      </c>
      <c r="M225" s="56"/>
      <c r="N225" s="57">
        <f>AVERAGE(N226:N230)</f>
        <v>100</v>
      </c>
      <c r="O225" s="56"/>
      <c r="P225" s="57">
        <f>AVERAGE(P226:P230)</f>
        <v>100</v>
      </c>
      <c r="Q225" s="56"/>
      <c r="R225" s="57">
        <f>AVERAGE(R226:R230)</f>
        <v>100</v>
      </c>
      <c r="S225" s="56"/>
      <c r="T225" s="57">
        <f>AVERAGE(T226:T230)</f>
        <v>100</v>
      </c>
      <c r="U225" s="56"/>
      <c r="V225" s="57">
        <f>AVERAGE(V226:V230)</f>
        <v>100</v>
      </c>
      <c r="W225" s="17"/>
      <c r="X225" s="57">
        <f>AVERAGE(X226:X230)</f>
        <v>100</v>
      </c>
      <c r="Y225" s="56"/>
    </row>
    <row r="226" spans="1:25" ht="105" x14ac:dyDescent="0.25">
      <c r="A226" s="4">
        <v>123</v>
      </c>
      <c r="B226" s="4"/>
      <c r="C226" s="4"/>
      <c r="D226" s="8" t="s">
        <v>294</v>
      </c>
      <c r="E226" s="8"/>
      <c r="F226" s="7" t="s">
        <v>293</v>
      </c>
      <c r="G226" s="7" t="s">
        <v>243</v>
      </c>
      <c r="H226" s="7" t="s">
        <v>242</v>
      </c>
      <c r="I226" s="7" t="s">
        <v>284</v>
      </c>
      <c r="J226" s="61">
        <v>100</v>
      </c>
      <c r="K226" s="30"/>
      <c r="L226" s="61">
        <v>100</v>
      </c>
      <c r="M226" s="29"/>
      <c r="N226" s="61">
        <v>100</v>
      </c>
      <c r="O226" s="29"/>
      <c r="P226" s="61">
        <v>100</v>
      </c>
      <c r="Q226" s="29"/>
      <c r="R226" s="61">
        <v>100</v>
      </c>
      <c r="S226" s="29"/>
      <c r="T226" s="61">
        <v>100</v>
      </c>
      <c r="U226" s="29"/>
      <c r="V226" s="61">
        <v>100</v>
      </c>
      <c r="W226" s="5"/>
      <c r="X226" s="61">
        <v>100</v>
      </c>
      <c r="Y226" s="29"/>
    </row>
    <row r="227" spans="1:25" ht="105" x14ac:dyDescent="0.25">
      <c r="A227" s="4">
        <v>124</v>
      </c>
      <c r="B227" s="4"/>
      <c r="C227" s="4"/>
      <c r="D227" s="8" t="s">
        <v>292</v>
      </c>
      <c r="E227" s="8"/>
      <c r="F227" s="7" t="s">
        <v>291</v>
      </c>
      <c r="G227" s="7" t="s">
        <v>243</v>
      </c>
      <c r="H227" s="7" t="s">
        <v>242</v>
      </c>
      <c r="I227" s="7" t="s">
        <v>284</v>
      </c>
      <c r="J227" s="61">
        <v>100</v>
      </c>
      <c r="K227" s="30"/>
      <c r="L227" s="61">
        <v>100</v>
      </c>
      <c r="M227" s="29"/>
      <c r="N227" s="61">
        <v>100</v>
      </c>
      <c r="O227" s="29"/>
      <c r="P227" s="61">
        <v>100</v>
      </c>
      <c r="Q227" s="29"/>
      <c r="R227" s="61">
        <v>100</v>
      </c>
      <c r="S227" s="29"/>
      <c r="T227" s="61">
        <v>100</v>
      </c>
      <c r="U227" s="29"/>
      <c r="V227" s="61">
        <v>100</v>
      </c>
      <c r="W227" s="5"/>
      <c r="X227" s="61">
        <v>100</v>
      </c>
      <c r="Y227" s="29"/>
    </row>
    <row r="228" spans="1:25" ht="105" x14ac:dyDescent="0.25">
      <c r="A228" s="4">
        <v>125</v>
      </c>
      <c r="B228" s="4"/>
      <c r="C228" s="4"/>
      <c r="D228" s="8" t="s">
        <v>290</v>
      </c>
      <c r="E228" s="8"/>
      <c r="F228" s="7" t="s">
        <v>289</v>
      </c>
      <c r="G228" s="7" t="s">
        <v>243</v>
      </c>
      <c r="H228" s="7" t="s">
        <v>242</v>
      </c>
      <c r="I228" s="7" t="s">
        <v>284</v>
      </c>
      <c r="J228" s="61">
        <v>100</v>
      </c>
      <c r="K228" s="30"/>
      <c r="L228" s="61">
        <v>100</v>
      </c>
      <c r="M228" s="29"/>
      <c r="N228" s="61">
        <v>100</v>
      </c>
      <c r="O228" s="29"/>
      <c r="P228" s="61">
        <v>100</v>
      </c>
      <c r="Q228" s="29"/>
      <c r="R228" s="61">
        <v>100</v>
      </c>
      <c r="S228" s="29"/>
      <c r="T228" s="61">
        <v>100</v>
      </c>
      <c r="U228" s="29"/>
      <c r="V228" s="61">
        <v>100</v>
      </c>
      <c r="W228" s="5"/>
      <c r="X228" s="61">
        <v>100</v>
      </c>
      <c r="Y228" s="29"/>
    </row>
    <row r="229" spans="1:25" ht="120" x14ac:dyDescent="0.25">
      <c r="A229" s="4">
        <v>126</v>
      </c>
      <c r="B229" s="4"/>
      <c r="C229" s="4"/>
      <c r="D229" s="8" t="s">
        <v>288</v>
      </c>
      <c r="E229" s="8"/>
      <c r="F229" s="7" t="s">
        <v>287</v>
      </c>
      <c r="G229" s="7" t="s">
        <v>243</v>
      </c>
      <c r="H229" s="7" t="s">
        <v>242</v>
      </c>
      <c r="I229" s="7" t="s">
        <v>284</v>
      </c>
      <c r="J229" s="61">
        <v>100</v>
      </c>
      <c r="K229" s="30"/>
      <c r="L229" s="61">
        <v>100</v>
      </c>
      <c r="M229" s="29"/>
      <c r="N229" s="61">
        <v>100</v>
      </c>
      <c r="O229" s="29"/>
      <c r="P229" s="61">
        <v>100</v>
      </c>
      <c r="Q229" s="29"/>
      <c r="R229" s="61">
        <v>100</v>
      </c>
      <c r="S229" s="29"/>
      <c r="T229" s="61">
        <v>100</v>
      </c>
      <c r="U229" s="29"/>
      <c r="V229" s="61">
        <v>100</v>
      </c>
      <c r="W229" s="5"/>
      <c r="X229" s="61">
        <v>100</v>
      </c>
      <c r="Y229" s="29"/>
    </row>
    <row r="230" spans="1:25" ht="120" x14ac:dyDescent="0.25">
      <c r="A230" s="4">
        <v>127</v>
      </c>
      <c r="B230" s="4"/>
      <c r="C230" s="4"/>
      <c r="D230" s="8" t="s">
        <v>286</v>
      </c>
      <c r="E230" s="8"/>
      <c r="F230" s="7" t="s">
        <v>285</v>
      </c>
      <c r="G230" s="7" t="s">
        <v>243</v>
      </c>
      <c r="H230" s="7" t="s">
        <v>242</v>
      </c>
      <c r="I230" s="7" t="s">
        <v>284</v>
      </c>
      <c r="J230" s="61">
        <v>100</v>
      </c>
      <c r="K230" s="30"/>
      <c r="L230" s="61">
        <v>100</v>
      </c>
      <c r="M230" s="29"/>
      <c r="N230" s="61">
        <v>100</v>
      </c>
      <c r="O230" s="29"/>
      <c r="P230" s="61">
        <v>100</v>
      </c>
      <c r="Q230" s="29"/>
      <c r="R230" s="61">
        <v>100</v>
      </c>
      <c r="S230" s="29"/>
      <c r="T230" s="61">
        <v>100</v>
      </c>
      <c r="U230" s="29"/>
      <c r="V230" s="61">
        <v>100</v>
      </c>
      <c r="W230" s="5"/>
      <c r="X230" s="61">
        <v>100</v>
      </c>
      <c r="Y230" s="29"/>
    </row>
    <row r="231" spans="1:25" s="55" customFormat="1" ht="140.25" customHeight="1" x14ac:dyDescent="0.25">
      <c r="A231" s="19"/>
      <c r="B231" s="19"/>
      <c r="C231" s="20" t="s">
        <v>283</v>
      </c>
      <c r="D231" s="19"/>
      <c r="E231" s="60"/>
      <c r="F231" s="59" t="s">
        <v>282</v>
      </c>
      <c r="G231" s="58"/>
      <c r="H231" s="58"/>
      <c r="I231" s="58"/>
      <c r="J231" s="57">
        <f>AVERAGE(J232:J239)</f>
        <v>93.75</v>
      </c>
      <c r="K231" s="17"/>
      <c r="L231" s="57">
        <f>AVERAGE(L232:L239)</f>
        <v>93.75</v>
      </c>
      <c r="M231" s="56"/>
      <c r="N231" s="57">
        <f>AVERAGE(N232:N239)</f>
        <v>93.75</v>
      </c>
      <c r="O231" s="56"/>
      <c r="P231" s="57">
        <f>AVERAGE(P232:P239)</f>
        <v>93.75</v>
      </c>
      <c r="Q231" s="56"/>
      <c r="R231" s="57">
        <f>AVERAGE(R232:R239)</f>
        <v>93.75</v>
      </c>
      <c r="S231" s="56"/>
      <c r="T231" s="57">
        <f>AVERAGE(T232:T239)</f>
        <v>93.75</v>
      </c>
      <c r="U231" s="56"/>
      <c r="V231" s="57">
        <f>AVERAGE(V232:V239)</f>
        <v>93.75</v>
      </c>
      <c r="W231" s="17"/>
      <c r="X231" s="57">
        <f>AVERAGE(X232:X239)</f>
        <v>93.75</v>
      </c>
      <c r="Y231" s="56"/>
    </row>
    <row r="232" spans="1:25" ht="105" x14ac:dyDescent="0.25">
      <c r="A232" s="4">
        <v>128</v>
      </c>
      <c r="B232" s="4"/>
      <c r="C232" s="4"/>
      <c r="D232" s="31" t="s">
        <v>281</v>
      </c>
      <c r="E232" s="31"/>
      <c r="F232" s="7" t="s">
        <v>280</v>
      </c>
      <c r="G232" s="7" t="s">
        <v>224</v>
      </c>
      <c r="H232" s="7" t="s">
        <v>279</v>
      </c>
      <c r="I232" s="7" t="s">
        <v>74</v>
      </c>
      <c r="J232" s="29">
        <v>100</v>
      </c>
      <c r="K232" s="30"/>
      <c r="L232" s="29">
        <v>100</v>
      </c>
      <c r="M232" s="29"/>
      <c r="N232" s="29">
        <v>100</v>
      </c>
      <c r="O232" s="29"/>
      <c r="P232" s="29">
        <v>100</v>
      </c>
      <c r="Q232" s="29"/>
      <c r="R232" s="29">
        <v>100</v>
      </c>
      <c r="S232" s="29"/>
      <c r="T232" s="29">
        <v>100</v>
      </c>
      <c r="U232" s="29"/>
      <c r="V232" s="29">
        <v>100</v>
      </c>
      <c r="W232" s="5"/>
      <c r="X232" s="29">
        <v>100</v>
      </c>
      <c r="Y232" s="29"/>
    </row>
    <row r="233" spans="1:25" ht="60" x14ac:dyDescent="0.25">
      <c r="A233" s="4">
        <v>129</v>
      </c>
      <c r="B233" s="4"/>
      <c r="C233" s="4"/>
      <c r="D233" s="31" t="s">
        <v>278</v>
      </c>
      <c r="E233" s="31"/>
      <c r="F233" s="7" t="s">
        <v>277</v>
      </c>
      <c r="G233" s="7" t="s">
        <v>228</v>
      </c>
      <c r="H233" s="7" t="s">
        <v>276</v>
      </c>
      <c r="I233" s="7" t="s">
        <v>8</v>
      </c>
      <c r="J233" s="29">
        <v>100</v>
      </c>
      <c r="K233" s="30"/>
      <c r="L233" s="29">
        <v>100</v>
      </c>
      <c r="M233" s="29"/>
      <c r="N233" s="29">
        <v>100</v>
      </c>
      <c r="O233" s="29"/>
      <c r="P233" s="29">
        <v>100</v>
      </c>
      <c r="Q233" s="29"/>
      <c r="R233" s="29">
        <v>100</v>
      </c>
      <c r="S233" s="29"/>
      <c r="T233" s="29">
        <v>100</v>
      </c>
      <c r="U233" s="29"/>
      <c r="V233" s="29">
        <v>100</v>
      </c>
      <c r="W233" s="5"/>
      <c r="X233" s="29">
        <v>100</v>
      </c>
      <c r="Y233" s="29"/>
    </row>
    <row r="234" spans="1:25" ht="75" x14ac:dyDescent="0.25">
      <c r="A234" s="4">
        <v>130</v>
      </c>
      <c r="B234" s="4"/>
      <c r="C234" s="4"/>
      <c r="D234" s="31" t="s">
        <v>275</v>
      </c>
      <c r="E234" s="31"/>
      <c r="F234" s="7" t="s">
        <v>274</v>
      </c>
      <c r="G234" s="7" t="s">
        <v>273</v>
      </c>
      <c r="H234" s="7" t="s">
        <v>272</v>
      </c>
      <c r="I234" s="7" t="s">
        <v>216</v>
      </c>
      <c r="J234" s="29">
        <v>50</v>
      </c>
      <c r="K234" s="54" t="s">
        <v>271</v>
      </c>
      <c r="L234" s="29">
        <v>50</v>
      </c>
      <c r="M234" s="29"/>
      <c r="N234" s="29">
        <v>50</v>
      </c>
      <c r="O234" s="29"/>
      <c r="P234" s="29">
        <v>50</v>
      </c>
      <c r="Q234" s="29"/>
      <c r="R234" s="29">
        <v>50</v>
      </c>
      <c r="S234" s="32"/>
      <c r="T234" s="29">
        <v>50</v>
      </c>
      <c r="U234" s="29"/>
      <c r="V234" s="29">
        <v>50</v>
      </c>
      <c r="W234" s="5"/>
      <c r="X234" s="29">
        <v>50</v>
      </c>
      <c r="Y234" s="29"/>
    </row>
    <row r="235" spans="1:25" ht="105" x14ac:dyDescent="0.25">
      <c r="A235" s="4">
        <v>131</v>
      </c>
      <c r="B235" s="4"/>
      <c r="C235" s="4"/>
      <c r="D235" s="31" t="s">
        <v>270</v>
      </c>
      <c r="E235" s="31"/>
      <c r="F235" s="7" t="s">
        <v>269</v>
      </c>
      <c r="G235" s="7" t="s">
        <v>268</v>
      </c>
      <c r="H235" s="7" t="s">
        <v>228</v>
      </c>
      <c r="I235" s="7" t="s">
        <v>267</v>
      </c>
      <c r="J235" s="29">
        <v>100</v>
      </c>
      <c r="K235" s="30"/>
      <c r="L235" s="29">
        <v>100</v>
      </c>
      <c r="M235" s="29"/>
      <c r="N235" s="29">
        <v>100</v>
      </c>
      <c r="O235" s="29"/>
      <c r="P235" s="29">
        <v>100</v>
      </c>
      <c r="Q235" s="29"/>
      <c r="R235" s="29">
        <v>100</v>
      </c>
      <c r="S235" s="29"/>
      <c r="T235" s="29">
        <v>100</v>
      </c>
      <c r="U235" s="29"/>
      <c r="V235" s="29">
        <v>100</v>
      </c>
      <c r="W235" s="5"/>
      <c r="X235" s="29">
        <v>100</v>
      </c>
      <c r="Y235" s="29"/>
    </row>
    <row r="236" spans="1:25" ht="120" x14ac:dyDescent="0.25">
      <c r="A236" s="4">
        <v>132</v>
      </c>
      <c r="B236" s="4"/>
      <c r="C236" s="4"/>
      <c r="D236" s="31" t="s">
        <v>266</v>
      </c>
      <c r="E236" s="31"/>
      <c r="F236" s="7" t="s">
        <v>265</v>
      </c>
      <c r="G236" s="7" t="s">
        <v>228</v>
      </c>
      <c r="H236" s="7" t="s">
        <v>264</v>
      </c>
      <c r="I236" s="7" t="s">
        <v>263</v>
      </c>
      <c r="J236" s="29">
        <v>100</v>
      </c>
      <c r="K236" s="30"/>
      <c r="L236" s="29">
        <v>100</v>
      </c>
      <c r="M236" s="29"/>
      <c r="N236" s="29">
        <v>100</v>
      </c>
      <c r="O236" s="29"/>
      <c r="P236" s="29">
        <v>100</v>
      </c>
      <c r="Q236" s="29"/>
      <c r="R236" s="29">
        <v>100</v>
      </c>
      <c r="S236" s="29"/>
      <c r="T236" s="29">
        <v>100</v>
      </c>
      <c r="U236" s="29"/>
      <c r="V236" s="29">
        <v>100</v>
      </c>
      <c r="W236" s="5"/>
      <c r="X236" s="29">
        <v>100</v>
      </c>
      <c r="Y236" s="5"/>
    </row>
    <row r="237" spans="1:25" ht="180" x14ac:dyDescent="0.25">
      <c r="A237" s="4">
        <v>133</v>
      </c>
      <c r="B237" s="4"/>
      <c r="C237" s="4"/>
      <c r="D237" s="31" t="s">
        <v>262</v>
      </c>
      <c r="E237" s="31"/>
      <c r="F237" s="7" t="s">
        <v>261</v>
      </c>
      <c r="G237" s="7" t="s">
        <v>260</v>
      </c>
      <c r="H237" s="7" t="s">
        <v>259</v>
      </c>
      <c r="I237" s="7" t="s">
        <v>258</v>
      </c>
      <c r="J237" s="29">
        <v>100</v>
      </c>
      <c r="K237" s="53" t="s">
        <v>257</v>
      </c>
      <c r="L237" s="29">
        <v>100</v>
      </c>
      <c r="M237" s="29"/>
      <c r="N237" s="29">
        <v>100</v>
      </c>
      <c r="O237" s="29"/>
      <c r="P237" s="29">
        <v>100</v>
      </c>
      <c r="Q237" s="29"/>
      <c r="R237" s="29">
        <v>100</v>
      </c>
      <c r="S237" s="32"/>
      <c r="T237" s="29">
        <v>100</v>
      </c>
      <c r="U237" s="29"/>
      <c r="V237" s="29">
        <v>100</v>
      </c>
      <c r="W237" s="5"/>
      <c r="X237" s="29">
        <v>100</v>
      </c>
      <c r="Y237" s="52" t="s">
        <v>257</v>
      </c>
    </row>
    <row r="238" spans="1:25" ht="180" x14ac:dyDescent="0.25">
      <c r="A238" s="4">
        <v>134</v>
      </c>
      <c r="B238" s="4"/>
      <c r="C238" s="4"/>
      <c r="D238" s="31" t="s">
        <v>256</v>
      </c>
      <c r="E238" s="31"/>
      <c r="F238" s="7" t="s">
        <v>255</v>
      </c>
      <c r="G238" s="7" t="s">
        <v>224</v>
      </c>
      <c r="H238" s="7" t="s">
        <v>109</v>
      </c>
      <c r="I238" s="7" t="s">
        <v>254</v>
      </c>
      <c r="J238" s="29">
        <v>100</v>
      </c>
      <c r="K238" s="30"/>
      <c r="L238" s="29">
        <v>100</v>
      </c>
      <c r="M238" s="29"/>
      <c r="N238" s="29">
        <v>100</v>
      </c>
      <c r="O238" s="29"/>
      <c r="P238" s="29">
        <v>100</v>
      </c>
      <c r="Q238" s="29"/>
      <c r="R238" s="29">
        <v>100</v>
      </c>
      <c r="S238" s="29"/>
      <c r="T238" s="29">
        <v>100</v>
      </c>
      <c r="U238" s="29"/>
      <c r="V238" s="29">
        <v>100</v>
      </c>
      <c r="W238" s="5"/>
      <c r="X238" s="29">
        <v>100</v>
      </c>
      <c r="Y238" s="5"/>
    </row>
    <row r="239" spans="1:25" ht="300" x14ac:dyDescent="0.25">
      <c r="A239" s="4">
        <v>135</v>
      </c>
      <c r="B239" s="4"/>
      <c r="C239" s="4"/>
      <c r="D239" s="31" t="s">
        <v>253</v>
      </c>
      <c r="E239" s="31"/>
      <c r="F239" s="7" t="s">
        <v>252</v>
      </c>
      <c r="G239" s="7" t="s">
        <v>251</v>
      </c>
      <c r="H239" s="7" t="s">
        <v>250</v>
      </c>
      <c r="I239" s="7" t="s">
        <v>249</v>
      </c>
      <c r="J239" s="29">
        <v>100</v>
      </c>
      <c r="K239" s="51" t="s">
        <v>248</v>
      </c>
      <c r="L239" s="29">
        <v>100</v>
      </c>
      <c r="M239" s="29"/>
      <c r="N239" s="29">
        <v>100</v>
      </c>
      <c r="O239" s="29"/>
      <c r="P239" s="29">
        <v>100</v>
      </c>
      <c r="Q239" s="29"/>
      <c r="R239" s="29">
        <v>100</v>
      </c>
      <c r="S239" s="32"/>
      <c r="T239" s="29">
        <v>100</v>
      </c>
      <c r="U239" s="5"/>
      <c r="V239" s="29">
        <v>100</v>
      </c>
      <c r="W239" s="5"/>
      <c r="X239" s="29">
        <v>100</v>
      </c>
      <c r="Y239" s="29"/>
    </row>
    <row r="240" spans="1:25" s="41" customFormat="1" ht="120.75" x14ac:dyDescent="0.25">
      <c r="A240" s="49"/>
      <c r="B240" s="49"/>
      <c r="C240" s="50" t="s">
        <v>247</v>
      </c>
      <c r="D240" s="49"/>
      <c r="E240" s="48"/>
      <c r="F240" s="47" t="s">
        <v>246</v>
      </c>
      <c r="G240" s="46"/>
      <c r="H240" s="46"/>
      <c r="I240" s="46"/>
      <c r="J240" s="43">
        <f>AVERAGE(J241:J249)</f>
        <v>83.333333333333329</v>
      </c>
      <c r="K240" s="45"/>
      <c r="L240" s="43">
        <f>AVERAGE(L241:L249)</f>
        <v>83.333333333333329</v>
      </c>
      <c r="M240" s="44"/>
      <c r="N240" s="43">
        <f>AVERAGE(N241:N249)</f>
        <v>83.333333333333329</v>
      </c>
      <c r="O240" s="44"/>
      <c r="P240" s="43">
        <f>AVERAGE(P241:P249)</f>
        <v>83.333333333333329</v>
      </c>
      <c r="Q240" s="44"/>
      <c r="R240" s="43">
        <f>AVERAGE(R241:R249)</f>
        <v>83.333333333333329</v>
      </c>
      <c r="S240" s="44"/>
      <c r="T240" s="43">
        <f>AVERAGE(T241:T249)</f>
        <v>83.333333333333329</v>
      </c>
      <c r="U240" s="44"/>
      <c r="V240" s="43">
        <f>AVERAGE(V241:V249)</f>
        <v>83.333333333333329</v>
      </c>
      <c r="W240" s="42"/>
      <c r="X240" s="43">
        <f>AVERAGE(X241:X249)</f>
        <v>83.333333333333329</v>
      </c>
      <c r="Y240" s="42"/>
    </row>
    <row r="241" spans="1:25" ht="191.25" customHeight="1" x14ac:dyDescent="0.25">
      <c r="A241" s="4">
        <v>136</v>
      </c>
      <c r="B241" s="4"/>
      <c r="C241" s="4"/>
      <c r="D241" s="31" t="s">
        <v>245</v>
      </c>
      <c r="E241" s="31"/>
      <c r="F241" s="7" t="s">
        <v>244</v>
      </c>
      <c r="G241" s="7" t="s">
        <v>243</v>
      </c>
      <c r="H241" s="7" t="s">
        <v>242</v>
      </c>
      <c r="I241" s="7" t="s">
        <v>241</v>
      </c>
      <c r="J241" s="29">
        <v>100</v>
      </c>
      <c r="K241" s="30"/>
      <c r="L241" s="29">
        <v>100</v>
      </c>
      <c r="M241" s="29"/>
      <c r="N241" s="29">
        <v>100</v>
      </c>
      <c r="O241" s="29"/>
      <c r="P241" s="29">
        <v>100</v>
      </c>
      <c r="Q241" s="29"/>
      <c r="R241" s="29">
        <v>100</v>
      </c>
      <c r="S241" s="29"/>
      <c r="T241" s="29">
        <v>100</v>
      </c>
      <c r="U241" s="29"/>
      <c r="V241" s="29">
        <v>100</v>
      </c>
      <c r="W241" s="5"/>
      <c r="X241" s="29">
        <v>100</v>
      </c>
      <c r="Y241" s="29"/>
    </row>
    <row r="242" spans="1:25" s="37" customFormat="1" ht="105" x14ac:dyDescent="0.25">
      <c r="A242" s="4">
        <v>137</v>
      </c>
      <c r="B242" s="36"/>
      <c r="C242" s="36"/>
      <c r="D242" s="40" t="s">
        <v>240</v>
      </c>
      <c r="E242" s="40"/>
      <c r="F242" s="39" t="s">
        <v>239</v>
      </c>
      <c r="G242" s="39" t="s">
        <v>235</v>
      </c>
      <c r="H242" s="39" t="s">
        <v>238</v>
      </c>
      <c r="I242" s="39" t="s">
        <v>8</v>
      </c>
      <c r="J242" s="29">
        <v>100</v>
      </c>
      <c r="K242" s="30"/>
      <c r="L242" s="29">
        <v>100</v>
      </c>
      <c r="M242" s="38"/>
      <c r="N242" s="29">
        <v>100</v>
      </c>
      <c r="O242" s="38"/>
      <c r="P242" s="29">
        <v>100</v>
      </c>
      <c r="Q242" s="38"/>
      <c r="R242" s="29">
        <v>100</v>
      </c>
      <c r="S242" s="38"/>
      <c r="T242" s="29">
        <v>100</v>
      </c>
      <c r="U242" s="38"/>
      <c r="V242" s="29">
        <v>100</v>
      </c>
      <c r="W242" s="24"/>
      <c r="X242" s="29">
        <v>100</v>
      </c>
      <c r="Y242" s="38"/>
    </row>
    <row r="243" spans="1:25" ht="90" x14ac:dyDescent="0.25">
      <c r="A243" s="36">
        <v>138</v>
      </c>
      <c r="B243" s="4"/>
      <c r="C243" s="4"/>
      <c r="D243" s="31" t="s">
        <v>237</v>
      </c>
      <c r="E243" s="31"/>
      <c r="F243" s="7" t="s">
        <v>236</v>
      </c>
      <c r="G243" s="7" t="s">
        <v>235</v>
      </c>
      <c r="H243" s="7" t="s">
        <v>74</v>
      </c>
      <c r="I243" s="7" t="s">
        <v>216</v>
      </c>
      <c r="J243" s="29">
        <v>100</v>
      </c>
      <c r="K243" s="34"/>
      <c r="L243" s="29">
        <v>100</v>
      </c>
      <c r="M243" s="29"/>
      <c r="N243" s="29">
        <v>100</v>
      </c>
      <c r="O243" s="29"/>
      <c r="P243" s="29">
        <v>100</v>
      </c>
      <c r="Q243" s="29"/>
      <c r="R243" s="29">
        <v>100</v>
      </c>
      <c r="S243" s="35"/>
      <c r="T243" s="29">
        <v>100</v>
      </c>
      <c r="U243" s="35"/>
      <c r="V243" s="29">
        <v>100</v>
      </c>
      <c r="W243" s="5"/>
      <c r="X243" s="29">
        <v>100</v>
      </c>
      <c r="Y243" s="5"/>
    </row>
    <row r="244" spans="1:25" ht="90" x14ac:dyDescent="0.25">
      <c r="A244" s="4">
        <v>139</v>
      </c>
      <c r="B244" s="4"/>
      <c r="C244" s="4"/>
      <c r="D244" s="31" t="s">
        <v>234</v>
      </c>
      <c r="E244" s="31"/>
      <c r="F244" s="7" t="s">
        <v>233</v>
      </c>
      <c r="G244" s="7" t="s">
        <v>228</v>
      </c>
      <c r="H244" s="7" t="s">
        <v>232</v>
      </c>
      <c r="I244" s="7" t="s">
        <v>231</v>
      </c>
      <c r="J244" s="29">
        <v>0</v>
      </c>
      <c r="K244" s="34"/>
      <c r="L244" s="29">
        <v>0</v>
      </c>
      <c r="M244" s="29"/>
      <c r="N244" s="29">
        <v>0</v>
      </c>
      <c r="O244" s="29"/>
      <c r="P244" s="29">
        <v>0</v>
      </c>
      <c r="Q244" s="29"/>
      <c r="R244" s="29">
        <v>0</v>
      </c>
      <c r="S244" s="29"/>
      <c r="T244" s="29">
        <v>0</v>
      </c>
      <c r="U244" s="29"/>
      <c r="V244" s="29">
        <v>0</v>
      </c>
      <c r="W244" s="5"/>
      <c r="X244" s="29">
        <v>0</v>
      </c>
      <c r="Y244" s="29"/>
    </row>
    <row r="245" spans="1:25" ht="69" x14ac:dyDescent="0.25">
      <c r="A245" s="4">
        <v>140</v>
      </c>
      <c r="B245" s="4"/>
      <c r="C245" s="4"/>
      <c r="D245" s="31" t="s">
        <v>230</v>
      </c>
      <c r="E245" s="31"/>
      <c r="F245" s="7" t="s">
        <v>229</v>
      </c>
      <c r="G245" s="7" t="s">
        <v>228</v>
      </c>
      <c r="H245" s="7" t="s">
        <v>227</v>
      </c>
      <c r="I245" s="7" t="s">
        <v>8</v>
      </c>
      <c r="J245" s="29">
        <v>100</v>
      </c>
      <c r="K245" s="34"/>
      <c r="L245" s="29">
        <v>100</v>
      </c>
      <c r="M245" s="29"/>
      <c r="N245" s="29">
        <v>100</v>
      </c>
      <c r="O245" s="29"/>
      <c r="P245" s="29">
        <v>100</v>
      </c>
      <c r="Q245" s="29"/>
      <c r="R245" s="29">
        <v>100</v>
      </c>
      <c r="S245" s="29"/>
      <c r="T245" s="29">
        <v>100</v>
      </c>
      <c r="U245" s="29"/>
      <c r="V245" s="29">
        <v>100</v>
      </c>
      <c r="W245" s="5"/>
      <c r="X245" s="29">
        <v>100</v>
      </c>
      <c r="Y245" s="5"/>
    </row>
    <row r="246" spans="1:25" ht="120" x14ac:dyDescent="0.25">
      <c r="A246" s="4">
        <v>141</v>
      </c>
      <c r="B246" s="4"/>
      <c r="C246" s="4"/>
      <c r="D246" s="31" t="s">
        <v>226</v>
      </c>
      <c r="E246" s="31"/>
      <c r="F246" s="7" t="s">
        <v>225</v>
      </c>
      <c r="G246" s="7" t="s">
        <v>224</v>
      </c>
      <c r="H246" s="7" t="s">
        <v>223</v>
      </c>
      <c r="I246" s="7" t="s">
        <v>8</v>
      </c>
      <c r="J246" s="29">
        <v>100</v>
      </c>
      <c r="K246" s="33" t="s">
        <v>222</v>
      </c>
      <c r="L246" s="29">
        <v>100</v>
      </c>
      <c r="M246" s="29"/>
      <c r="N246" s="29">
        <v>100</v>
      </c>
      <c r="O246" s="29"/>
      <c r="P246" s="29">
        <v>100</v>
      </c>
      <c r="Q246" s="29"/>
      <c r="R246" s="29">
        <v>100</v>
      </c>
      <c r="S246" s="32"/>
      <c r="T246" s="29">
        <v>100</v>
      </c>
      <c r="U246" s="5"/>
      <c r="V246" s="29">
        <v>100</v>
      </c>
      <c r="W246" s="5"/>
      <c r="X246" s="29">
        <v>100</v>
      </c>
      <c r="Y246" s="5"/>
    </row>
    <row r="247" spans="1:25" ht="180" x14ac:dyDescent="0.25">
      <c r="A247" s="4">
        <v>142</v>
      </c>
      <c r="B247" s="4"/>
      <c r="C247" s="4"/>
      <c r="D247" s="31" t="s">
        <v>221</v>
      </c>
      <c r="E247" s="31"/>
      <c r="F247" s="7" t="s">
        <v>220</v>
      </c>
      <c r="G247" s="7" t="s">
        <v>213</v>
      </c>
      <c r="H247" s="7" t="s">
        <v>74</v>
      </c>
      <c r="I247" s="7" t="s">
        <v>216</v>
      </c>
      <c r="J247" s="29">
        <v>100</v>
      </c>
      <c r="K247" s="33" t="s">
        <v>219</v>
      </c>
      <c r="L247" s="29">
        <v>100</v>
      </c>
      <c r="M247" s="29"/>
      <c r="N247" s="29">
        <v>100</v>
      </c>
      <c r="O247" s="29"/>
      <c r="P247" s="29">
        <v>100</v>
      </c>
      <c r="Q247" s="29"/>
      <c r="R247" s="29">
        <v>100</v>
      </c>
      <c r="S247" s="32"/>
      <c r="T247" s="29">
        <v>100</v>
      </c>
      <c r="U247" s="29"/>
      <c r="V247" s="29">
        <v>100</v>
      </c>
      <c r="W247" s="5"/>
      <c r="X247" s="29">
        <v>100</v>
      </c>
      <c r="Y247" s="5"/>
    </row>
    <row r="248" spans="1:25" ht="150" x14ac:dyDescent="0.25">
      <c r="A248" s="4">
        <v>143</v>
      </c>
      <c r="B248" s="4"/>
      <c r="C248" s="4"/>
      <c r="D248" s="31" t="s">
        <v>218</v>
      </c>
      <c r="E248" s="31"/>
      <c r="F248" s="7" t="s">
        <v>217</v>
      </c>
      <c r="G248" s="7" t="s">
        <v>213</v>
      </c>
      <c r="H248" s="7" t="s">
        <v>74</v>
      </c>
      <c r="I248" s="7" t="s">
        <v>216</v>
      </c>
      <c r="J248" s="29">
        <v>50</v>
      </c>
      <c r="K248" s="30"/>
      <c r="L248" s="29">
        <v>50</v>
      </c>
      <c r="M248" s="29"/>
      <c r="N248" s="29">
        <v>50</v>
      </c>
      <c r="O248" s="29"/>
      <c r="P248" s="29">
        <v>50</v>
      </c>
      <c r="Q248" s="29"/>
      <c r="R248" s="29">
        <v>50</v>
      </c>
      <c r="S248" s="5"/>
      <c r="T248" s="29">
        <v>50</v>
      </c>
      <c r="U248" s="5"/>
      <c r="V248" s="29">
        <v>50</v>
      </c>
      <c r="W248" s="5"/>
      <c r="X248" s="29">
        <v>50</v>
      </c>
      <c r="Y248" s="29"/>
    </row>
    <row r="249" spans="1:25" ht="210" x14ac:dyDescent="0.25">
      <c r="A249" s="4">
        <v>144</v>
      </c>
      <c r="B249" s="4"/>
      <c r="C249" s="4"/>
      <c r="D249" s="31" t="s">
        <v>215</v>
      </c>
      <c r="E249" s="31"/>
      <c r="F249" s="7" t="s">
        <v>214</v>
      </c>
      <c r="G249" s="7" t="s">
        <v>213</v>
      </c>
      <c r="H249" s="7" t="s">
        <v>212</v>
      </c>
      <c r="I249" s="7" t="s">
        <v>47</v>
      </c>
      <c r="J249" s="29">
        <v>100</v>
      </c>
      <c r="K249" s="30"/>
      <c r="L249" s="29">
        <v>100</v>
      </c>
      <c r="M249" s="29"/>
      <c r="N249" s="29">
        <v>100</v>
      </c>
      <c r="O249" s="29"/>
      <c r="P249" s="29">
        <v>100</v>
      </c>
      <c r="Q249" s="29"/>
      <c r="R249" s="29">
        <v>100</v>
      </c>
      <c r="S249" s="29"/>
      <c r="T249" s="29">
        <v>100</v>
      </c>
      <c r="U249" s="29"/>
      <c r="V249" s="29">
        <v>100</v>
      </c>
      <c r="W249" s="5"/>
      <c r="X249" s="29">
        <v>100</v>
      </c>
      <c r="Y249" s="29"/>
    </row>
    <row r="250" spans="1:25" s="16" customFormat="1" ht="30" x14ac:dyDescent="0.25">
      <c r="A250" s="19"/>
      <c r="B250" s="20" t="s">
        <v>211</v>
      </c>
      <c r="C250" s="19"/>
      <c r="D250" s="19"/>
      <c r="E250" s="19"/>
      <c r="F250" s="19" t="s">
        <v>210</v>
      </c>
      <c r="G250" s="19"/>
      <c r="H250" s="19"/>
      <c r="I250" s="19"/>
      <c r="J250" s="18">
        <f>AVERAGE(J251,J267,J283,J294)</f>
        <v>42.5</v>
      </c>
      <c r="K250" s="17"/>
      <c r="L250" s="18">
        <f>AVERAGE(L251,L270,L276,L288)</f>
        <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209</v>
      </c>
      <c r="D251" s="19"/>
      <c r="E251" s="19"/>
      <c r="F251" s="19" t="s">
        <v>208</v>
      </c>
      <c r="G251" s="19"/>
      <c r="H251" s="19"/>
      <c r="I251" s="19"/>
      <c r="J251" s="18">
        <f>AVERAGE(J252,J256,J260,J264:J266)</f>
        <v>33.333333333333336</v>
      </c>
      <c r="K251" s="17"/>
      <c r="L251" s="18">
        <f>AVERAGE(L256:L266)</f>
        <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207</v>
      </c>
      <c r="E252" s="23"/>
      <c r="F252" s="21" t="s">
        <v>206</v>
      </c>
      <c r="G252" s="12"/>
      <c r="H252" s="12"/>
      <c r="I252" s="12"/>
      <c r="J252" s="11">
        <f>AVERAGE(J253:J255)</f>
        <v>83.333333333333329</v>
      </c>
      <c r="K252" s="10"/>
      <c r="L252" s="11">
        <f>AVERAGE(L253:L256)</f>
        <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205</v>
      </c>
      <c r="B253" s="4"/>
      <c r="C253" s="4"/>
      <c r="D253" s="4"/>
      <c r="E253" s="8" t="s">
        <v>204</v>
      </c>
      <c r="F253" s="7" t="s">
        <v>203</v>
      </c>
      <c r="G253" s="7" t="s">
        <v>179</v>
      </c>
      <c r="H253" s="7" t="s">
        <v>178</v>
      </c>
      <c r="I253" s="7" t="s">
        <v>177</v>
      </c>
      <c r="J253" s="25">
        <v>50</v>
      </c>
      <c r="K253" s="24" t="s">
        <v>202</v>
      </c>
      <c r="L253" s="27"/>
      <c r="M253" s="24"/>
      <c r="N253" s="24"/>
      <c r="O253" s="24"/>
      <c r="P253" s="24"/>
      <c r="Q253" s="24"/>
      <c r="R253" s="24"/>
      <c r="S253" s="24"/>
      <c r="T253" s="24"/>
      <c r="U253" s="24"/>
      <c r="V253" s="24"/>
      <c r="W253" s="24"/>
      <c r="X253" s="24"/>
      <c r="Y253" s="24"/>
    </row>
    <row r="254" spans="1:25" s="2" customFormat="1" ht="60" x14ac:dyDescent="0.25">
      <c r="A254" s="4" t="s">
        <v>201</v>
      </c>
      <c r="B254" s="4"/>
      <c r="C254" s="4"/>
      <c r="D254" s="4"/>
      <c r="E254" s="8" t="s">
        <v>200</v>
      </c>
      <c r="F254" s="26" t="s">
        <v>199</v>
      </c>
      <c r="G254" s="7" t="s">
        <v>172</v>
      </c>
      <c r="H254" s="7" t="s">
        <v>171</v>
      </c>
      <c r="I254" s="7" t="s">
        <v>170</v>
      </c>
      <c r="J254" s="25">
        <v>100</v>
      </c>
      <c r="K254" s="24"/>
      <c r="L254" s="24"/>
      <c r="M254" s="24"/>
      <c r="N254" s="24"/>
      <c r="O254" s="24"/>
      <c r="P254" s="24"/>
      <c r="Q254" s="24"/>
      <c r="R254" s="24"/>
      <c r="S254" s="24"/>
      <c r="T254" s="24"/>
      <c r="U254" s="24"/>
      <c r="V254" s="24"/>
      <c r="W254" s="24"/>
      <c r="X254" s="24"/>
      <c r="Y254" s="24"/>
    </row>
    <row r="255" spans="1:25" s="2" customFormat="1" ht="240" x14ac:dyDescent="0.25">
      <c r="A255" s="4" t="s">
        <v>198</v>
      </c>
      <c r="B255" s="4"/>
      <c r="C255" s="28"/>
      <c r="D255" s="28"/>
      <c r="E255" s="8" t="s">
        <v>197</v>
      </c>
      <c r="F255" s="7" t="s">
        <v>167</v>
      </c>
      <c r="G255" s="7" t="s">
        <v>166</v>
      </c>
      <c r="H255" s="7" t="s">
        <v>165</v>
      </c>
      <c r="I255" s="7" t="s">
        <v>164</v>
      </c>
      <c r="J255" s="5">
        <v>100</v>
      </c>
      <c r="K255" s="6" t="s">
        <v>163</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196</v>
      </c>
      <c r="E256" s="23"/>
      <c r="F256" s="21" t="s">
        <v>195</v>
      </c>
      <c r="G256" s="12"/>
      <c r="H256" s="12"/>
      <c r="I256" s="12"/>
      <c r="J256" s="11">
        <f>AVERAGE(J257:J259)</f>
        <v>66.666666666666671</v>
      </c>
      <c r="K256" s="10"/>
      <c r="L256" s="11">
        <f>AVERAGE(L257:L263)</f>
        <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194</v>
      </c>
      <c r="B257" s="4"/>
      <c r="C257" s="4"/>
      <c r="D257" s="4"/>
      <c r="E257" s="8" t="s">
        <v>193</v>
      </c>
      <c r="F257" s="7" t="s">
        <v>192</v>
      </c>
      <c r="G257" s="7" t="s">
        <v>179</v>
      </c>
      <c r="H257" s="7" t="s">
        <v>178</v>
      </c>
      <c r="I257" s="7" t="s">
        <v>177</v>
      </c>
      <c r="J257" s="25">
        <v>50</v>
      </c>
      <c r="K257" s="24" t="s">
        <v>191</v>
      </c>
      <c r="L257" s="24"/>
      <c r="M257" s="24"/>
      <c r="N257" s="24"/>
      <c r="O257" s="24"/>
      <c r="P257" s="24"/>
      <c r="Q257" s="24"/>
      <c r="R257" s="24"/>
      <c r="S257" s="24"/>
      <c r="T257" s="24"/>
      <c r="U257" s="24"/>
      <c r="V257" s="24"/>
      <c r="W257" s="24"/>
      <c r="X257" s="24"/>
      <c r="Y257" s="24"/>
    </row>
    <row r="258" spans="1:25" s="2" customFormat="1" ht="409.5" x14ac:dyDescent="0.25">
      <c r="A258" s="4" t="s">
        <v>190</v>
      </c>
      <c r="B258" s="4"/>
      <c r="C258" s="4"/>
      <c r="D258" s="4"/>
      <c r="E258" s="8" t="s">
        <v>189</v>
      </c>
      <c r="F258" s="26" t="s">
        <v>188</v>
      </c>
      <c r="G258" s="7" t="s">
        <v>172</v>
      </c>
      <c r="H258" s="7" t="s">
        <v>171</v>
      </c>
      <c r="I258" s="7" t="s">
        <v>170</v>
      </c>
      <c r="J258" s="25">
        <v>50</v>
      </c>
      <c r="K258" s="24" t="s">
        <v>187</v>
      </c>
      <c r="L258" s="27"/>
      <c r="M258" s="24"/>
      <c r="N258" s="24"/>
      <c r="O258" s="24"/>
      <c r="P258" s="24"/>
      <c r="Q258" s="24"/>
      <c r="R258" s="24"/>
      <c r="S258" s="24"/>
      <c r="T258" s="24"/>
      <c r="U258" s="24"/>
      <c r="V258" s="24"/>
      <c r="W258" s="24"/>
      <c r="X258" s="24"/>
      <c r="Y258" s="24"/>
    </row>
    <row r="259" spans="1:25" s="2" customFormat="1" ht="240" x14ac:dyDescent="0.25">
      <c r="A259" s="4" t="s">
        <v>186</v>
      </c>
      <c r="B259" s="4"/>
      <c r="C259" s="28"/>
      <c r="D259" s="28"/>
      <c r="E259" s="8" t="s">
        <v>185</v>
      </c>
      <c r="F259" s="7" t="s">
        <v>167</v>
      </c>
      <c r="G259" s="7" t="s">
        <v>166</v>
      </c>
      <c r="H259" s="7" t="s">
        <v>165</v>
      </c>
      <c r="I259" s="7" t="s">
        <v>164</v>
      </c>
      <c r="J259" s="5">
        <v>100</v>
      </c>
      <c r="K259" s="6" t="s">
        <v>163</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184</v>
      </c>
      <c r="E260" s="23"/>
      <c r="F260" s="21" t="s">
        <v>183</v>
      </c>
      <c r="G260" s="12"/>
      <c r="H260" s="12"/>
      <c r="I260" s="12"/>
      <c r="J260" s="11">
        <f>AVERAGE(J261:J263)</f>
        <v>50</v>
      </c>
      <c r="K260" s="10"/>
      <c r="L260" s="11">
        <f>AVERAGE(L261:L270)</f>
        <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182</v>
      </c>
      <c r="B261" s="4"/>
      <c r="C261" s="4"/>
      <c r="D261" s="4"/>
      <c r="E261" s="8" t="s">
        <v>181</v>
      </c>
      <c r="F261" s="7" t="s">
        <v>180</v>
      </c>
      <c r="G261" s="7" t="s">
        <v>179</v>
      </c>
      <c r="H261" s="7" t="s">
        <v>178</v>
      </c>
      <c r="I261" s="7" t="s">
        <v>177</v>
      </c>
      <c r="J261" s="25">
        <v>50</v>
      </c>
      <c r="K261" s="24" t="s">
        <v>176</v>
      </c>
      <c r="L261" s="27"/>
      <c r="M261" s="24"/>
      <c r="N261" s="24"/>
      <c r="O261" s="24"/>
      <c r="P261" s="24"/>
      <c r="Q261" s="24"/>
      <c r="R261" s="24"/>
      <c r="S261" s="24"/>
      <c r="T261" s="24"/>
      <c r="U261" s="24"/>
      <c r="V261" s="24"/>
      <c r="W261" s="24"/>
      <c r="X261" s="24"/>
      <c r="Y261" s="24"/>
    </row>
    <row r="262" spans="1:25" s="2" customFormat="1" ht="72" x14ac:dyDescent="0.25">
      <c r="A262" s="4" t="s">
        <v>175</v>
      </c>
      <c r="B262" s="4"/>
      <c r="C262" s="4"/>
      <c r="D262" s="4"/>
      <c r="E262" s="8" t="s">
        <v>174</v>
      </c>
      <c r="F262" s="26" t="s">
        <v>173</v>
      </c>
      <c r="G262" s="7" t="s">
        <v>172</v>
      </c>
      <c r="H262" s="7" t="s">
        <v>171</v>
      </c>
      <c r="I262" s="7" t="s">
        <v>170</v>
      </c>
      <c r="J262" s="25">
        <v>0</v>
      </c>
      <c r="K262" s="24"/>
      <c r="L262" s="24">
        <v>0</v>
      </c>
      <c r="M262" s="24"/>
      <c r="N262" s="24"/>
      <c r="O262" s="24"/>
      <c r="P262" s="24"/>
      <c r="Q262" s="24"/>
      <c r="R262" s="24"/>
      <c r="S262" s="24"/>
      <c r="T262" s="24"/>
      <c r="U262" s="24"/>
      <c r="V262" s="24"/>
      <c r="W262" s="24"/>
      <c r="X262" s="24"/>
      <c r="Y262" s="24"/>
    </row>
    <row r="263" spans="1:25" s="2" customFormat="1" ht="240" x14ac:dyDescent="0.25">
      <c r="A263" s="4" t="s">
        <v>169</v>
      </c>
      <c r="B263" s="4"/>
      <c r="C263" s="4"/>
      <c r="D263" s="4"/>
      <c r="E263" s="8" t="s">
        <v>168</v>
      </c>
      <c r="F263" s="7" t="s">
        <v>167</v>
      </c>
      <c r="G263" s="7" t="s">
        <v>166</v>
      </c>
      <c r="H263" s="7" t="s">
        <v>165</v>
      </c>
      <c r="I263" s="7" t="s">
        <v>164</v>
      </c>
      <c r="J263" s="5">
        <v>100</v>
      </c>
      <c r="K263" s="6" t="s">
        <v>163</v>
      </c>
      <c r="L263" s="5"/>
      <c r="M263" s="5"/>
      <c r="N263" s="5"/>
      <c r="O263" s="5"/>
      <c r="P263" s="5"/>
      <c r="Q263" s="5"/>
      <c r="R263" s="5"/>
      <c r="S263" s="5"/>
      <c r="T263" s="5"/>
      <c r="U263" s="5"/>
      <c r="V263" s="5"/>
      <c r="W263" s="5"/>
      <c r="X263" s="5"/>
      <c r="Y263" s="5"/>
    </row>
    <row r="264" spans="1:25" s="2" customFormat="1" ht="300" x14ac:dyDescent="0.25">
      <c r="A264" s="4">
        <v>148</v>
      </c>
      <c r="B264" s="4"/>
      <c r="C264" s="4"/>
      <c r="D264" s="8" t="s">
        <v>162</v>
      </c>
      <c r="E264" s="8"/>
      <c r="F264" s="7" t="s">
        <v>157</v>
      </c>
      <c r="G264" s="7" t="s">
        <v>156</v>
      </c>
      <c r="H264" s="7" t="s">
        <v>155</v>
      </c>
      <c r="I264" s="7" t="s">
        <v>61</v>
      </c>
      <c r="J264" s="5">
        <v>0</v>
      </c>
      <c r="K264" s="6" t="s">
        <v>161</v>
      </c>
      <c r="L264" s="5"/>
      <c r="M264" s="5"/>
      <c r="N264" s="5"/>
      <c r="O264" s="5"/>
      <c r="P264" s="5"/>
      <c r="Q264" s="5"/>
      <c r="R264" s="5"/>
      <c r="S264" s="5"/>
      <c r="T264" s="5"/>
      <c r="U264" s="5"/>
      <c r="V264" s="5"/>
      <c r="W264" s="5"/>
      <c r="X264" s="5"/>
      <c r="Y264" s="5"/>
    </row>
    <row r="265" spans="1:25" s="2" customFormat="1" ht="300" x14ac:dyDescent="0.25">
      <c r="A265" s="4">
        <v>149</v>
      </c>
      <c r="B265" s="4"/>
      <c r="C265" s="4"/>
      <c r="D265" s="8" t="s">
        <v>160</v>
      </c>
      <c r="E265" s="8"/>
      <c r="F265" s="7" t="s">
        <v>157</v>
      </c>
      <c r="G265" s="7" t="s">
        <v>156</v>
      </c>
      <c r="H265" s="7" t="s">
        <v>155</v>
      </c>
      <c r="I265" s="7" t="s">
        <v>61</v>
      </c>
      <c r="J265" s="5">
        <v>0</v>
      </c>
      <c r="K265" s="6" t="s">
        <v>159</v>
      </c>
      <c r="L265" s="5"/>
      <c r="M265" s="5"/>
      <c r="N265" s="5"/>
      <c r="O265" s="5"/>
      <c r="P265" s="5"/>
      <c r="Q265" s="5"/>
      <c r="R265" s="5"/>
      <c r="S265" s="5"/>
      <c r="T265" s="5"/>
      <c r="U265" s="5"/>
      <c r="V265" s="5"/>
      <c r="W265" s="5"/>
      <c r="X265" s="5"/>
      <c r="Y265" s="5"/>
    </row>
    <row r="266" spans="1:25" s="2" customFormat="1" ht="300" x14ac:dyDescent="0.25">
      <c r="A266" s="4">
        <v>150</v>
      </c>
      <c r="B266" s="4"/>
      <c r="C266" s="4"/>
      <c r="D266" s="8" t="s">
        <v>158</v>
      </c>
      <c r="E266" s="8"/>
      <c r="F266" s="7" t="s">
        <v>157</v>
      </c>
      <c r="G266" s="7" t="s">
        <v>156</v>
      </c>
      <c r="H266" s="7" t="s">
        <v>155</v>
      </c>
      <c r="I266" s="7" t="s">
        <v>61</v>
      </c>
      <c r="J266" s="5">
        <v>0</v>
      </c>
      <c r="K266" s="6" t="s">
        <v>154</v>
      </c>
      <c r="L266" s="5"/>
      <c r="M266" s="5"/>
      <c r="N266" s="5"/>
      <c r="O266" s="5"/>
      <c r="P266" s="5"/>
      <c r="Q266" s="5"/>
      <c r="R266" s="5"/>
      <c r="S266" s="5"/>
      <c r="T266" s="5"/>
      <c r="U266" s="5"/>
      <c r="V266" s="5"/>
      <c r="W266" s="5"/>
      <c r="X266" s="5"/>
      <c r="Y266" s="5"/>
    </row>
    <row r="267" spans="1:25" s="16" customFormat="1" ht="34.5" x14ac:dyDescent="0.25">
      <c r="A267" s="19"/>
      <c r="B267" s="19"/>
      <c r="C267" s="20" t="s">
        <v>153</v>
      </c>
      <c r="D267" s="19"/>
      <c r="E267" s="19"/>
      <c r="F267" s="19" t="s">
        <v>152</v>
      </c>
      <c r="G267" s="19"/>
      <c r="H267" s="19"/>
      <c r="I267" s="19"/>
      <c r="J267" s="18">
        <f>AVERAGE(J268,J269,J273,J277,J280)</f>
        <v>70</v>
      </c>
      <c r="K267" s="17"/>
      <c r="L267" s="18"/>
      <c r="M267" s="17"/>
      <c r="N267" s="18"/>
      <c r="O267" s="17"/>
      <c r="P267" s="18"/>
      <c r="Q267" s="17"/>
      <c r="R267" s="18"/>
      <c r="S267" s="17"/>
      <c r="T267" s="18"/>
      <c r="U267" s="17"/>
      <c r="V267" s="18"/>
      <c r="W267" s="17"/>
      <c r="X267" s="18"/>
      <c r="Y267" s="17"/>
    </row>
    <row r="268" spans="1:25" s="2" customFormat="1" ht="270" x14ac:dyDescent="0.25">
      <c r="A268" s="4">
        <v>151</v>
      </c>
      <c r="B268" s="4"/>
      <c r="C268" s="4"/>
      <c r="D268" s="8" t="s">
        <v>151</v>
      </c>
      <c r="E268" s="8"/>
      <c r="F268" s="7" t="s">
        <v>150</v>
      </c>
      <c r="G268" s="7" t="s">
        <v>17</v>
      </c>
      <c r="H268" s="7" t="s">
        <v>149</v>
      </c>
      <c r="I268" s="7" t="s">
        <v>61</v>
      </c>
      <c r="J268" s="5">
        <v>50</v>
      </c>
      <c r="K268" s="6" t="s">
        <v>148</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147</v>
      </c>
      <c r="E269" s="21"/>
      <c r="F269" s="21" t="s">
        <v>146</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326.25" x14ac:dyDescent="0.25">
      <c r="A270" s="4" t="s">
        <v>145</v>
      </c>
      <c r="B270" s="4"/>
      <c r="C270" s="4"/>
      <c r="D270" s="4"/>
      <c r="E270" s="8" t="s">
        <v>135</v>
      </c>
      <c r="F270" s="7" t="s">
        <v>134</v>
      </c>
      <c r="G270" s="7" t="s">
        <v>133</v>
      </c>
      <c r="H270" s="7" t="s">
        <v>74</v>
      </c>
      <c r="I270" s="7" t="s">
        <v>47</v>
      </c>
      <c r="J270" s="5">
        <v>100</v>
      </c>
      <c r="K270" s="6" t="s">
        <v>144</v>
      </c>
      <c r="L270" s="5"/>
      <c r="M270" s="5"/>
      <c r="N270" s="5"/>
      <c r="O270" s="5"/>
      <c r="P270" s="5"/>
      <c r="Q270" s="5"/>
      <c r="R270" s="5"/>
      <c r="S270" s="5"/>
      <c r="T270" s="5"/>
      <c r="U270" s="5"/>
      <c r="V270" s="5"/>
      <c r="W270" s="5"/>
      <c r="X270" s="5"/>
      <c r="Y270" s="5"/>
    </row>
    <row r="271" spans="1:25" s="2" customFormat="1" ht="123.75" x14ac:dyDescent="0.25">
      <c r="A271" s="4" t="s">
        <v>143</v>
      </c>
      <c r="B271" s="4"/>
      <c r="C271" s="4"/>
      <c r="D271" s="4"/>
      <c r="E271" s="8" t="s">
        <v>130</v>
      </c>
      <c r="F271" s="7" t="s">
        <v>142</v>
      </c>
      <c r="G271" s="7" t="s">
        <v>128</v>
      </c>
      <c r="H271" s="7" t="s">
        <v>127</v>
      </c>
      <c r="I271" s="7" t="s">
        <v>126</v>
      </c>
      <c r="J271" s="5">
        <v>100</v>
      </c>
      <c r="K271" s="6" t="s">
        <v>141</v>
      </c>
      <c r="L271" s="5"/>
      <c r="M271" s="5"/>
      <c r="N271" s="5"/>
      <c r="O271" s="5"/>
      <c r="P271" s="5"/>
      <c r="Q271" s="5"/>
      <c r="R271" s="5"/>
      <c r="S271" s="5"/>
      <c r="T271" s="5"/>
      <c r="U271" s="5"/>
      <c r="V271" s="5"/>
      <c r="W271" s="5"/>
      <c r="X271" s="5"/>
      <c r="Y271" s="5"/>
    </row>
    <row r="272" spans="1:25" s="2" customFormat="1" ht="135" x14ac:dyDescent="0.25">
      <c r="A272" s="4" t="s">
        <v>140</v>
      </c>
      <c r="B272" s="4"/>
      <c r="C272" s="4"/>
      <c r="D272" s="4"/>
      <c r="E272" s="8" t="s">
        <v>124</v>
      </c>
      <c r="F272" s="7" t="s">
        <v>139</v>
      </c>
      <c r="G272" s="7" t="s">
        <v>110</v>
      </c>
      <c r="H272" s="7" t="s">
        <v>109</v>
      </c>
      <c r="I272" s="7" t="s">
        <v>74</v>
      </c>
      <c r="J272" s="5">
        <v>100</v>
      </c>
      <c r="K272" s="6" t="s">
        <v>138</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137</v>
      </c>
      <c r="E273" s="21"/>
      <c r="F273" s="21" t="s">
        <v>137</v>
      </c>
      <c r="G273" s="12"/>
      <c r="H273" s="12"/>
      <c r="I273" s="12"/>
      <c r="J273" s="11">
        <f>AVERAGE(J274:J276)</f>
        <v>100</v>
      </c>
      <c r="K273" s="10"/>
      <c r="L273" s="11"/>
      <c r="M273" s="10"/>
      <c r="N273" s="11"/>
      <c r="O273" s="10"/>
      <c r="P273" s="11"/>
      <c r="Q273" s="10"/>
      <c r="R273" s="11"/>
      <c r="S273" s="10"/>
      <c r="T273" s="11"/>
      <c r="U273" s="10"/>
      <c r="V273" s="11"/>
      <c r="W273" s="10"/>
      <c r="X273" s="11"/>
      <c r="Y273" s="10"/>
    </row>
    <row r="274" spans="1:25" s="2" customFormat="1" ht="180" x14ac:dyDescent="0.25">
      <c r="A274" s="4" t="s">
        <v>136</v>
      </c>
      <c r="B274" s="4"/>
      <c r="C274" s="4"/>
      <c r="D274" s="4"/>
      <c r="E274" s="8" t="s">
        <v>135</v>
      </c>
      <c r="F274" s="7" t="s">
        <v>134</v>
      </c>
      <c r="G274" s="7" t="s">
        <v>133</v>
      </c>
      <c r="H274" s="7" t="s">
        <v>74</v>
      </c>
      <c r="I274" s="7" t="s">
        <v>47</v>
      </c>
      <c r="J274" s="5">
        <v>100</v>
      </c>
      <c r="K274" s="6" t="s">
        <v>132</v>
      </c>
      <c r="L274" s="5"/>
      <c r="M274" s="5"/>
      <c r="N274" s="5"/>
      <c r="O274" s="5"/>
      <c r="P274" s="5"/>
      <c r="Q274" s="5"/>
      <c r="R274" s="5"/>
      <c r="S274" s="5"/>
      <c r="T274" s="5"/>
      <c r="U274" s="5"/>
      <c r="V274" s="5"/>
      <c r="W274" s="5"/>
      <c r="X274" s="5"/>
      <c r="Y274" s="5"/>
    </row>
    <row r="275" spans="1:25" s="2" customFormat="1" ht="105" x14ac:dyDescent="0.25">
      <c r="A275" s="4" t="s">
        <v>131</v>
      </c>
      <c r="B275" s="4"/>
      <c r="C275" s="4"/>
      <c r="D275" s="4"/>
      <c r="E275" s="8" t="s">
        <v>130</v>
      </c>
      <c r="F275" s="7" t="s">
        <v>129</v>
      </c>
      <c r="G275" s="7" t="s">
        <v>128</v>
      </c>
      <c r="H275" s="7" t="s">
        <v>127</v>
      </c>
      <c r="I275" s="7" t="s">
        <v>126</v>
      </c>
      <c r="J275" s="5">
        <v>100</v>
      </c>
      <c r="K275" s="6"/>
      <c r="L275" s="5"/>
      <c r="M275" s="5"/>
      <c r="N275" s="5"/>
      <c r="O275" s="5"/>
      <c r="P275" s="5"/>
      <c r="Q275" s="5"/>
      <c r="R275" s="5"/>
      <c r="S275" s="5"/>
      <c r="T275" s="5"/>
      <c r="U275" s="5"/>
      <c r="V275" s="5"/>
      <c r="W275" s="5"/>
      <c r="X275" s="5"/>
      <c r="Y275" s="5"/>
    </row>
    <row r="276" spans="1:25" s="2" customFormat="1" ht="135" x14ac:dyDescent="0.25">
      <c r="A276" s="4" t="s">
        <v>125</v>
      </c>
      <c r="B276" s="4"/>
      <c r="C276" s="4"/>
      <c r="D276" s="4"/>
      <c r="E276" s="8" t="s">
        <v>124</v>
      </c>
      <c r="F276" s="7" t="s">
        <v>123</v>
      </c>
      <c r="G276" s="7" t="s">
        <v>110</v>
      </c>
      <c r="H276" s="7" t="s">
        <v>109</v>
      </c>
      <c r="I276" s="7" t="s">
        <v>74</v>
      </c>
      <c r="J276" s="5">
        <v>100</v>
      </c>
      <c r="K276" s="6" t="s">
        <v>122</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121</v>
      </c>
      <c r="E277" s="23"/>
      <c r="F277" s="21" t="s">
        <v>118</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135" x14ac:dyDescent="0.25">
      <c r="A278" s="4" t="s">
        <v>120</v>
      </c>
      <c r="B278" s="4"/>
      <c r="C278" s="4"/>
      <c r="D278" s="4"/>
      <c r="E278" s="8" t="s">
        <v>119</v>
      </c>
      <c r="F278" s="7" t="s">
        <v>118</v>
      </c>
      <c r="G278" s="7" t="s">
        <v>117</v>
      </c>
      <c r="H278" s="7" t="s">
        <v>116</v>
      </c>
      <c r="I278" s="7" t="s">
        <v>115</v>
      </c>
      <c r="J278" s="5">
        <v>0</v>
      </c>
      <c r="K278" s="6" t="s">
        <v>114</v>
      </c>
      <c r="L278" s="5"/>
      <c r="M278" s="5"/>
      <c r="N278" s="5"/>
      <c r="O278" s="5"/>
      <c r="P278" s="5"/>
      <c r="Q278" s="5"/>
      <c r="R278" s="5"/>
      <c r="S278" s="5"/>
      <c r="T278" s="5"/>
      <c r="U278" s="5"/>
      <c r="V278" s="5"/>
      <c r="W278" s="5"/>
      <c r="X278" s="5"/>
      <c r="Y278" s="5"/>
    </row>
    <row r="279" spans="1:25" s="2" customFormat="1" ht="135" x14ac:dyDescent="0.25">
      <c r="A279" s="4" t="s">
        <v>113</v>
      </c>
      <c r="B279" s="4"/>
      <c r="C279" s="4"/>
      <c r="D279" s="4"/>
      <c r="E279" s="8" t="s">
        <v>112</v>
      </c>
      <c r="F279" s="7" t="s">
        <v>111</v>
      </c>
      <c r="G279" s="7" t="s">
        <v>110</v>
      </c>
      <c r="H279" s="7" t="s">
        <v>109</v>
      </c>
      <c r="I279" s="7" t="s">
        <v>74</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108</v>
      </c>
      <c r="E280" s="22"/>
      <c r="F280" s="21" t="s">
        <v>108</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123.75" x14ac:dyDescent="0.25">
      <c r="A281" s="4" t="s">
        <v>107</v>
      </c>
      <c r="B281" s="4"/>
      <c r="C281" s="4"/>
      <c r="D281" s="4"/>
      <c r="E281" s="8" t="s">
        <v>106</v>
      </c>
      <c r="F281" s="7" t="s">
        <v>105</v>
      </c>
      <c r="G281" s="7" t="s">
        <v>104</v>
      </c>
      <c r="H281" s="7" t="s">
        <v>103</v>
      </c>
      <c r="I281" s="7" t="s">
        <v>102</v>
      </c>
      <c r="J281" s="5">
        <v>100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8" t="s">
        <v>99</v>
      </c>
      <c r="F282" s="7" t="s">
        <v>98</v>
      </c>
      <c r="G282" s="7" t="s">
        <v>97</v>
      </c>
      <c r="H282" s="7" t="s">
        <v>96</v>
      </c>
      <c r="I282" s="7" t="s">
        <v>95</v>
      </c>
      <c r="J282" s="5">
        <v>100</v>
      </c>
      <c r="K282" s="6" t="s">
        <v>94</v>
      </c>
      <c r="L282" s="5"/>
      <c r="M282" s="5"/>
      <c r="N282" s="5"/>
      <c r="O282" s="5"/>
      <c r="P282" s="5"/>
      <c r="Q282" s="5"/>
      <c r="R282" s="5"/>
      <c r="S282" s="5"/>
      <c r="T282" s="5"/>
      <c r="U282" s="5"/>
      <c r="V282" s="5"/>
      <c r="W282" s="5"/>
      <c r="X282" s="5"/>
      <c r="Y282" s="5"/>
    </row>
    <row r="283" spans="1:25" s="16" customFormat="1" ht="45" x14ac:dyDescent="0.25">
      <c r="A283" s="19"/>
      <c r="B283" s="19"/>
      <c r="C283" s="20" t="s">
        <v>93</v>
      </c>
      <c r="D283" s="19"/>
      <c r="E283" s="19"/>
      <c r="F283" s="19" t="s">
        <v>92</v>
      </c>
      <c r="G283" s="19"/>
      <c r="H283" s="19"/>
      <c r="I283" s="19"/>
      <c r="J283" s="18">
        <f>AVERAGE(J284,J287,J288,J289,J290,J291)</f>
        <v>29.166666666666668</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91</v>
      </c>
      <c r="E284" s="14"/>
      <c r="F284" s="13" t="s">
        <v>91</v>
      </c>
      <c r="G284" s="12"/>
      <c r="H284" s="12"/>
      <c r="I284" s="12"/>
      <c r="J284" s="11">
        <f>AVERAGE(J285:J286)</f>
        <v>75</v>
      </c>
      <c r="K284" s="10"/>
      <c r="L284" s="11"/>
      <c r="M284" s="10"/>
      <c r="N284" s="11"/>
      <c r="O284" s="10"/>
      <c r="P284" s="11"/>
      <c r="Q284" s="10"/>
      <c r="R284" s="11"/>
      <c r="S284" s="10"/>
      <c r="T284" s="11"/>
      <c r="U284" s="10"/>
      <c r="V284" s="11"/>
      <c r="W284" s="10"/>
      <c r="X284" s="11"/>
      <c r="Y284" s="10"/>
    </row>
    <row r="285" spans="1:25" s="2" customFormat="1" ht="75" x14ac:dyDescent="0.25">
      <c r="A285" s="4" t="s">
        <v>90</v>
      </c>
      <c r="B285" s="4"/>
      <c r="C285" s="4"/>
      <c r="D285" s="4"/>
      <c r="E285" s="8" t="s">
        <v>89</v>
      </c>
      <c r="F285" s="7" t="s">
        <v>88</v>
      </c>
      <c r="G285" s="7" t="s">
        <v>87</v>
      </c>
      <c r="H285" s="7" t="s">
        <v>86</v>
      </c>
      <c r="I285" s="7" t="s">
        <v>85</v>
      </c>
      <c r="J285" s="5">
        <v>100</v>
      </c>
      <c r="K285" s="6" t="s">
        <v>84</v>
      </c>
      <c r="L285" s="5"/>
      <c r="M285" s="5"/>
      <c r="N285" s="5"/>
      <c r="O285" s="5"/>
      <c r="P285" s="5"/>
      <c r="Q285" s="5"/>
      <c r="R285" s="5"/>
      <c r="S285" s="5"/>
      <c r="T285" s="5"/>
      <c r="U285" s="5"/>
      <c r="V285" s="5"/>
      <c r="W285" s="5"/>
      <c r="X285" s="5"/>
      <c r="Y285" s="5"/>
    </row>
    <row r="286" spans="1:25" s="2" customFormat="1" ht="135" x14ac:dyDescent="0.25">
      <c r="A286" s="4" t="s">
        <v>83</v>
      </c>
      <c r="B286" s="4"/>
      <c r="C286" s="4"/>
      <c r="D286" s="4"/>
      <c r="E286" s="8" t="s">
        <v>82</v>
      </c>
      <c r="F286" s="7" t="s">
        <v>81</v>
      </c>
      <c r="G286" s="7" t="s">
        <v>80</v>
      </c>
      <c r="H286" s="7" t="s">
        <v>79</v>
      </c>
      <c r="I286" s="7" t="s">
        <v>78</v>
      </c>
      <c r="J286" s="5">
        <v>50</v>
      </c>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8" t="s">
        <v>76</v>
      </c>
      <c r="E287" s="8"/>
      <c r="F287" s="7" t="s">
        <v>75</v>
      </c>
      <c r="G287" s="7" t="s">
        <v>17</v>
      </c>
      <c r="H287" s="7" t="s">
        <v>74</v>
      </c>
      <c r="I287" s="7" t="s">
        <v>61</v>
      </c>
      <c r="J287" s="5">
        <v>0</v>
      </c>
      <c r="K287" s="6" t="s">
        <v>73</v>
      </c>
      <c r="L287" s="5"/>
      <c r="M287" s="5"/>
      <c r="N287" s="5"/>
      <c r="O287" s="5"/>
      <c r="P287" s="5"/>
      <c r="Q287" s="5"/>
      <c r="R287" s="5"/>
      <c r="S287" s="5"/>
      <c r="T287" s="5"/>
      <c r="U287" s="5"/>
      <c r="V287" s="5"/>
      <c r="W287" s="5"/>
      <c r="X287" s="5"/>
      <c r="Y287" s="5"/>
    </row>
    <row r="288" spans="1:25" s="2" customFormat="1" ht="120" x14ac:dyDescent="0.25">
      <c r="A288" s="4">
        <v>158</v>
      </c>
      <c r="B288" s="4"/>
      <c r="C288" s="4"/>
      <c r="D288" s="8" t="s">
        <v>72</v>
      </c>
      <c r="E288" s="8"/>
      <c r="F288" s="7" t="s">
        <v>71</v>
      </c>
      <c r="G288" s="7" t="s">
        <v>63</v>
      </c>
      <c r="H288" s="7" t="s">
        <v>62</v>
      </c>
      <c r="I288" s="7" t="s">
        <v>61</v>
      </c>
      <c r="J288" s="5">
        <v>50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8" t="s">
        <v>69</v>
      </c>
      <c r="E289" s="8"/>
      <c r="F289" s="7" t="s">
        <v>68</v>
      </c>
      <c r="G289" s="7" t="s">
        <v>67</v>
      </c>
      <c r="H289" s="7" t="s">
        <v>34</v>
      </c>
      <c r="I289" s="7" t="s">
        <v>47</v>
      </c>
      <c r="J289" s="5">
        <v>0</v>
      </c>
      <c r="K289" s="6" t="s">
        <v>66</v>
      </c>
      <c r="L289" s="5"/>
      <c r="M289" s="5"/>
      <c r="N289" s="5"/>
      <c r="O289" s="5"/>
      <c r="P289" s="5"/>
      <c r="Q289" s="5"/>
      <c r="R289" s="5"/>
      <c r="S289" s="5"/>
      <c r="T289" s="5"/>
      <c r="U289" s="5"/>
      <c r="V289" s="5"/>
      <c r="W289" s="5"/>
      <c r="X289" s="5"/>
      <c r="Y289" s="5"/>
    </row>
    <row r="290" spans="1:25" s="2" customFormat="1" ht="165" x14ac:dyDescent="0.25">
      <c r="A290" s="4">
        <v>160</v>
      </c>
      <c r="B290" s="4"/>
      <c r="C290" s="4"/>
      <c r="D290" s="8" t="s">
        <v>65</v>
      </c>
      <c r="E290" s="8"/>
      <c r="F290" s="7" t="s">
        <v>64</v>
      </c>
      <c r="G290" s="7" t="s">
        <v>63</v>
      </c>
      <c r="H290" s="7" t="s">
        <v>62</v>
      </c>
      <c r="I290" s="7" t="s">
        <v>61</v>
      </c>
      <c r="J290" s="5">
        <v>0</v>
      </c>
      <c r="K290" s="6" t="s">
        <v>60</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59</v>
      </c>
      <c r="E291" s="14"/>
      <c r="F291" s="13" t="s">
        <v>59</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58</v>
      </c>
      <c r="B292" s="4"/>
      <c r="C292" s="4"/>
      <c r="D292" s="4"/>
      <c r="E292" s="8" t="s">
        <v>57</v>
      </c>
      <c r="F292" s="7" t="s">
        <v>56</v>
      </c>
      <c r="G292" s="7" t="s">
        <v>55</v>
      </c>
      <c r="H292" s="7" t="s">
        <v>54</v>
      </c>
      <c r="I292" s="7" t="s">
        <v>53</v>
      </c>
      <c r="J292" s="5">
        <v>50</v>
      </c>
      <c r="K292" s="6" t="s">
        <v>52</v>
      </c>
      <c r="L292" s="5"/>
      <c r="M292" s="5"/>
      <c r="N292" s="5"/>
      <c r="O292" s="5"/>
      <c r="P292" s="5"/>
      <c r="Q292" s="5"/>
      <c r="R292" s="5"/>
      <c r="S292" s="5"/>
      <c r="T292" s="5"/>
      <c r="U292" s="5"/>
      <c r="V292" s="5"/>
      <c r="W292" s="5"/>
      <c r="X292" s="5"/>
      <c r="Y292" s="5"/>
    </row>
    <row r="293" spans="1:25" s="2" customFormat="1" ht="210" x14ac:dyDescent="0.25">
      <c r="A293" s="4" t="s">
        <v>51</v>
      </c>
      <c r="B293" s="4"/>
      <c r="C293" s="4"/>
      <c r="D293" s="4"/>
      <c r="E293" s="8" t="s">
        <v>50</v>
      </c>
      <c r="F293" s="7" t="s">
        <v>49</v>
      </c>
      <c r="G293" s="7" t="s">
        <v>48</v>
      </c>
      <c r="H293" s="7" t="s">
        <v>34</v>
      </c>
      <c r="I293" s="7" t="s">
        <v>47</v>
      </c>
      <c r="J293" s="5">
        <v>50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37.5</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68.75" x14ac:dyDescent="0.25">
      <c r="A295" s="4">
        <v>162</v>
      </c>
      <c r="B295" s="4"/>
      <c r="C295" s="4"/>
      <c r="D295" s="8" t="s">
        <v>43</v>
      </c>
      <c r="E295" s="8"/>
      <c r="F295" s="7" t="s">
        <v>42</v>
      </c>
      <c r="G295" s="7" t="s">
        <v>41</v>
      </c>
      <c r="H295" s="7" t="s">
        <v>40</v>
      </c>
      <c r="I295" s="7" t="s">
        <v>39</v>
      </c>
      <c r="J295" s="5">
        <v>50</v>
      </c>
      <c r="K295" s="6" t="s">
        <v>38</v>
      </c>
      <c r="L295" s="5"/>
      <c r="M295" s="5"/>
      <c r="N295" s="5"/>
      <c r="O295" s="5"/>
      <c r="P295" s="5"/>
      <c r="Q295" s="5"/>
      <c r="R295" s="5"/>
      <c r="S295" s="5"/>
      <c r="T295" s="5"/>
      <c r="U295" s="5"/>
      <c r="V295" s="5"/>
      <c r="W295" s="5"/>
      <c r="X295" s="5"/>
      <c r="Y295" s="5"/>
    </row>
    <row r="296" spans="1:25" s="2" customFormat="1" ht="255" x14ac:dyDescent="0.25">
      <c r="A296" s="4">
        <v>163</v>
      </c>
      <c r="B296" s="4"/>
      <c r="C296" s="4"/>
      <c r="D296" s="8" t="s">
        <v>37</v>
      </c>
      <c r="E296" s="8"/>
      <c r="F296" s="7" t="s">
        <v>36</v>
      </c>
      <c r="G296" s="7" t="s">
        <v>35</v>
      </c>
      <c r="H296" s="7" t="s">
        <v>34</v>
      </c>
      <c r="I296" s="7" t="s">
        <v>33</v>
      </c>
      <c r="J296" s="5">
        <v>100</v>
      </c>
      <c r="K296" s="6" t="s">
        <v>32</v>
      </c>
      <c r="L296" s="5"/>
      <c r="M296" s="5"/>
      <c r="N296" s="5"/>
      <c r="O296" s="5"/>
      <c r="P296" s="5"/>
      <c r="Q296" s="5"/>
      <c r="R296" s="5"/>
      <c r="S296" s="5"/>
      <c r="T296" s="5"/>
      <c r="U296" s="5"/>
      <c r="V296" s="5"/>
      <c r="W296" s="5"/>
      <c r="X296" s="5"/>
      <c r="Y296" s="5"/>
    </row>
    <row r="297" spans="1:25" s="2" customFormat="1" ht="105" x14ac:dyDescent="0.25">
      <c r="A297" s="4">
        <v>164</v>
      </c>
      <c r="B297" s="4"/>
      <c r="C297" s="4"/>
      <c r="D297" s="8" t="s">
        <v>31</v>
      </c>
      <c r="E297" s="8"/>
      <c r="F297" s="7" t="s">
        <v>30</v>
      </c>
      <c r="G297" s="7" t="s">
        <v>29</v>
      </c>
      <c r="H297" s="7" t="s">
        <v>28</v>
      </c>
      <c r="I297" s="7" t="s">
        <v>27</v>
      </c>
      <c r="J297" s="5">
        <v>0</v>
      </c>
      <c r="K297" s="2" t="s">
        <v>26</v>
      </c>
      <c r="L297" s="5"/>
      <c r="M297" s="5"/>
      <c r="N297" s="5"/>
      <c r="O297" s="5"/>
      <c r="P297" s="5"/>
      <c r="Q297" s="5"/>
      <c r="R297" s="5"/>
      <c r="S297" s="5"/>
      <c r="T297" s="5"/>
      <c r="U297" s="5"/>
      <c r="V297" s="5"/>
      <c r="W297" s="5"/>
      <c r="X297" s="5"/>
      <c r="Y297" s="5"/>
    </row>
    <row r="298" spans="1:25" s="2" customFormat="1" ht="135" x14ac:dyDescent="0.25">
      <c r="A298" s="4">
        <v>165</v>
      </c>
      <c r="B298" s="4"/>
      <c r="C298" s="4"/>
      <c r="D298" s="8" t="s">
        <v>25</v>
      </c>
      <c r="E298" s="8"/>
      <c r="F298" s="7" t="s">
        <v>24</v>
      </c>
      <c r="G298" s="7" t="s">
        <v>23</v>
      </c>
      <c r="H298" s="7" t="s">
        <v>22</v>
      </c>
      <c r="I298" s="7" t="s">
        <v>21</v>
      </c>
      <c r="J298" s="5">
        <v>0</v>
      </c>
      <c r="K298" s="6" t="s">
        <v>20</v>
      </c>
      <c r="L298" s="5"/>
      <c r="M298" s="5"/>
      <c r="N298" s="5"/>
      <c r="O298" s="5"/>
      <c r="P298" s="5"/>
      <c r="Q298" s="5"/>
      <c r="R298" s="5"/>
      <c r="S298" s="5"/>
      <c r="T298" s="5"/>
      <c r="U298" s="5"/>
      <c r="V298" s="5"/>
      <c r="W298" s="5"/>
      <c r="X298" s="5"/>
      <c r="Y298" s="5"/>
    </row>
    <row r="299" spans="1:25" s="2" customFormat="1" ht="135" x14ac:dyDescent="0.25">
      <c r="A299" s="4">
        <v>166</v>
      </c>
      <c r="B299" s="4"/>
      <c r="C299" s="4"/>
      <c r="D299" s="8" t="s">
        <v>19</v>
      </c>
      <c r="E299" s="8"/>
      <c r="F299" s="7" t="s">
        <v>18</v>
      </c>
      <c r="G299" s="7" t="s">
        <v>17</v>
      </c>
      <c r="H299" s="7" t="s">
        <v>16</v>
      </c>
      <c r="I299" s="7" t="s">
        <v>15</v>
      </c>
      <c r="J299" s="5">
        <v>50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25</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123.75" x14ac:dyDescent="0.25">
      <c r="A302" s="4" t="s">
        <v>6</v>
      </c>
      <c r="B302" s="4"/>
      <c r="C302" s="4"/>
      <c r="D302" s="4"/>
      <c r="E302" s="8" t="s">
        <v>5</v>
      </c>
      <c r="F302" s="7" t="s">
        <v>4</v>
      </c>
      <c r="G302" s="7" t="s">
        <v>3</v>
      </c>
      <c r="H302" s="7" t="s">
        <v>2</v>
      </c>
      <c r="I302" s="7" t="s">
        <v>1</v>
      </c>
      <c r="J302" s="5">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2015-06-04T11:48:26Z</dcterms:created>
  <dcterms:modified xsi:type="dcterms:W3CDTF">2015-06-04T13:33:50Z</dcterms:modified>
</cp:coreProperties>
</file>