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45" windowWidth="18915" windowHeight="11820"/>
  </bookViews>
  <sheets>
    <sheet name="NO" sheetId="1" r:id="rId1"/>
  </sheets>
  <calcPr calcId="145621"/>
</workbook>
</file>

<file path=xl/calcChain.xml><?xml version="1.0" encoding="utf-8"?>
<calcChain xmlns="http://schemas.openxmlformats.org/spreadsheetml/2006/main">
  <c r="J6" i="1" l="1"/>
  <c r="J5" i="1" s="1"/>
  <c r="L6" i="1"/>
  <c r="L5" i="1" s="1"/>
  <c r="N6" i="1"/>
  <c r="N5" i="1" s="1"/>
  <c r="P6" i="1"/>
  <c r="P5" i="1" s="1"/>
  <c r="R6" i="1"/>
  <c r="R5" i="1" s="1"/>
  <c r="T6" i="1"/>
  <c r="T5" i="1" s="1"/>
  <c r="V6" i="1"/>
  <c r="V5" i="1" s="1"/>
  <c r="X6" i="1"/>
  <c r="X5" i="1" s="1"/>
  <c r="J12" i="1"/>
  <c r="L12" i="1"/>
  <c r="N12" i="1"/>
  <c r="P12" i="1"/>
  <c r="R12" i="1"/>
  <c r="T12" i="1"/>
  <c r="V12" i="1"/>
  <c r="X12" i="1"/>
  <c r="J19" i="1"/>
  <c r="L19" i="1"/>
  <c r="N19" i="1"/>
  <c r="P19" i="1"/>
  <c r="R19" i="1"/>
  <c r="T19" i="1"/>
  <c r="V19" i="1"/>
  <c r="X19" i="1"/>
  <c r="J25" i="1"/>
  <c r="L25" i="1"/>
  <c r="N25" i="1"/>
  <c r="P25" i="1"/>
  <c r="R25" i="1"/>
  <c r="T25" i="1"/>
  <c r="V25" i="1"/>
  <c r="X25" i="1"/>
  <c r="J35" i="1"/>
  <c r="J31" i="1" s="1"/>
  <c r="L35" i="1"/>
  <c r="L31" i="1" s="1"/>
  <c r="N35" i="1"/>
  <c r="N31" i="1" s="1"/>
  <c r="P35" i="1"/>
  <c r="P31" i="1" s="1"/>
  <c r="R35" i="1"/>
  <c r="R31" i="1" s="1"/>
  <c r="T35" i="1"/>
  <c r="T31" i="1" s="1"/>
  <c r="V35" i="1"/>
  <c r="V31" i="1" s="1"/>
  <c r="X35" i="1"/>
  <c r="X31" i="1" s="1"/>
  <c r="J42" i="1"/>
  <c r="J41" i="1" s="1"/>
  <c r="L42" i="1"/>
  <c r="L41" i="1" s="1"/>
  <c r="N42" i="1"/>
  <c r="N41" i="1" s="1"/>
  <c r="P42" i="1"/>
  <c r="P41" i="1" s="1"/>
  <c r="R42" i="1"/>
  <c r="R41" i="1" s="1"/>
  <c r="T42" i="1"/>
  <c r="T41" i="1" s="1"/>
  <c r="V42" i="1"/>
  <c r="V41" i="1" s="1"/>
  <c r="X42" i="1"/>
  <c r="X41" i="1" s="1"/>
  <c r="J49" i="1"/>
  <c r="L49" i="1"/>
  <c r="N49" i="1"/>
  <c r="P49" i="1"/>
  <c r="R49" i="1"/>
  <c r="T49" i="1"/>
  <c r="V49" i="1"/>
  <c r="X49" i="1"/>
  <c r="J60" i="1"/>
  <c r="L60" i="1"/>
  <c r="N60" i="1"/>
  <c r="P60" i="1"/>
  <c r="R60" i="1"/>
  <c r="T60" i="1"/>
  <c r="V60" i="1"/>
  <c r="X60" i="1"/>
  <c r="J66" i="1"/>
  <c r="L66" i="1"/>
  <c r="N66" i="1"/>
  <c r="P66" i="1"/>
  <c r="R66" i="1"/>
  <c r="T66" i="1"/>
  <c r="V66" i="1"/>
  <c r="X66" i="1"/>
  <c r="T73" i="1"/>
  <c r="J74" i="1"/>
  <c r="L74" i="1"/>
  <c r="N74" i="1"/>
  <c r="N73" i="1" s="1"/>
  <c r="P74" i="1"/>
  <c r="P73" i="1" s="1"/>
  <c r="R74" i="1"/>
  <c r="T74" i="1"/>
  <c r="J81" i="1"/>
  <c r="J73" i="1" s="1"/>
  <c r="L81" i="1"/>
  <c r="L73" i="1" s="1"/>
  <c r="R81" i="1"/>
  <c r="T81" i="1"/>
  <c r="J83" i="1"/>
  <c r="L83" i="1"/>
  <c r="N83" i="1"/>
  <c r="N81" i="1" s="1"/>
  <c r="P83" i="1"/>
  <c r="P81" i="1" s="1"/>
  <c r="R83" i="1"/>
  <c r="T83" i="1"/>
  <c r="L90" i="1"/>
  <c r="J91" i="1"/>
  <c r="J90" i="1" s="1"/>
  <c r="L91" i="1"/>
  <c r="N91" i="1"/>
  <c r="P91" i="1"/>
  <c r="P90" i="1" s="1"/>
  <c r="R91" i="1"/>
  <c r="R90" i="1" s="1"/>
  <c r="J94" i="1"/>
  <c r="L94" i="1"/>
  <c r="N94" i="1"/>
  <c r="N90" i="1" s="1"/>
  <c r="P94" i="1"/>
  <c r="R94" i="1"/>
  <c r="J100" i="1"/>
  <c r="L100" i="1"/>
  <c r="N100" i="1"/>
  <c r="P100" i="1"/>
  <c r="R100" i="1"/>
  <c r="J107" i="1"/>
  <c r="L107" i="1"/>
  <c r="N107" i="1"/>
  <c r="P107" i="1"/>
  <c r="R107" i="1"/>
  <c r="T107" i="1"/>
  <c r="V107" i="1"/>
  <c r="X107" i="1"/>
  <c r="J112" i="1"/>
  <c r="L112" i="1"/>
  <c r="N112" i="1"/>
  <c r="P112" i="1"/>
  <c r="R112" i="1"/>
  <c r="T112" i="1"/>
  <c r="V112" i="1"/>
  <c r="X112" i="1"/>
  <c r="J116" i="1"/>
  <c r="J115" i="1" s="1"/>
  <c r="L116" i="1"/>
  <c r="L115" i="1" s="1"/>
  <c r="N116" i="1"/>
  <c r="N115" i="1" s="1"/>
  <c r="P116" i="1"/>
  <c r="P115" i="1" s="1"/>
  <c r="R116" i="1"/>
  <c r="R115" i="1" s="1"/>
  <c r="T116" i="1"/>
  <c r="T115" i="1" s="1"/>
  <c r="V116" i="1"/>
  <c r="V115" i="1" s="1"/>
  <c r="X116" i="1"/>
  <c r="X115" i="1" s="1"/>
  <c r="J122" i="1"/>
  <c r="L122" i="1"/>
  <c r="N122" i="1"/>
  <c r="P122" i="1"/>
  <c r="R122" i="1"/>
  <c r="T122" i="1"/>
  <c r="V122" i="1"/>
  <c r="X122" i="1"/>
  <c r="J128" i="1"/>
  <c r="L128" i="1"/>
  <c r="N128" i="1"/>
  <c r="P128" i="1"/>
  <c r="R128" i="1"/>
  <c r="T128" i="1"/>
  <c r="V128" i="1"/>
  <c r="X128" i="1"/>
  <c r="J134" i="1"/>
  <c r="L134" i="1"/>
  <c r="N134" i="1"/>
  <c r="P134" i="1"/>
  <c r="R134" i="1"/>
  <c r="T134" i="1"/>
  <c r="V134" i="1"/>
  <c r="X134" i="1"/>
  <c r="J140" i="1"/>
  <c r="L140" i="1"/>
  <c r="N140" i="1"/>
  <c r="P140" i="1"/>
  <c r="R140" i="1"/>
  <c r="T140" i="1"/>
  <c r="V140" i="1"/>
  <c r="X140" i="1"/>
  <c r="J147" i="1"/>
  <c r="L147" i="1"/>
  <c r="N147" i="1"/>
  <c r="P147" i="1"/>
  <c r="R147" i="1"/>
  <c r="T147" i="1"/>
  <c r="V147" i="1"/>
  <c r="X147" i="1"/>
  <c r="J153" i="1"/>
  <c r="J152" i="1" s="1"/>
  <c r="L153" i="1"/>
  <c r="L152" i="1" s="1"/>
  <c r="N153" i="1"/>
  <c r="N152" i="1" s="1"/>
  <c r="P153" i="1"/>
  <c r="P152" i="1" s="1"/>
  <c r="R153" i="1"/>
  <c r="R152" i="1" s="1"/>
  <c r="T153" i="1"/>
  <c r="T152" i="1" s="1"/>
  <c r="V153" i="1"/>
  <c r="V152" i="1" s="1"/>
  <c r="X153" i="1"/>
  <c r="X152" i="1" s="1"/>
  <c r="J163" i="1"/>
  <c r="L163" i="1"/>
  <c r="N163" i="1"/>
  <c r="P163" i="1"/>
  <c r="R163" i="1"/>
  <c r="T163" i="1"/>
  <c r="V163" i="1"/>
  <c r="X163" i="1"/>
  <c r="J172" i="1"/>
  <c r="L172" i="1"/>
  <c r="N172" i="1"/>
  <c r="P172" i="1"/>
  <c r="R172" i="1"/>
  <c r="T172" i="1"/>
  <c r="V172" i="1"/>
  <c r="X172" i="1"/>
  <c r="J181" i="1"/>
  <c r="J177" i="1" s="1"/>
  <c r="L181" i="1"/>
  <c r="L177" i="1" s="1"/>
  <c r="N181" i="1"/>
  <c r="N177" i="1" s="1"/>
  <c r="P181" i="1"/>
  <c r="P177" i="1" s="1"/>
  <c r="R181" i="1"/>
  <c r="R177" i="1" s="1"/>
  <c r="T181" i="1"/>
  <c r="T177" i="1" s="1"/>
  <c r="V181" i="1"/>
  <c r="V177" i="1" s="1"/>
  <c r="X181" i="1"/>
  <c r="X177" i="1" s="1"/>
  <c r="J187" i="1"/>
  <c r="J186" i="1" s="1"/>
  <c r="L187" i="1"/>
  <c r="L186" i="1" s="1"/>
  <c r="N187" i="1"/>
  <c r="N186" i="1" s="1"/>
  <c r="P187" i="1"/>
  <c r="P186" i="1" s="1"/>
  <c r="R187" i="1"/>
  <c r="R186" i="1" s="1"/>
  <c r="T187" i="1"/>
  <c r="T186" i="1" s="1"/>
  <c r="V187" i="1"/>
  <c r="V186" i="1" s="1"/>
  <c r="X187" i="1"/>
  <c r="X186" i="1" s="1"/>
  <c r="J193" i="1"/>
  <c r="L193" i="1"/>
  <c r="N193" i="1"/>
  <c r="P193" i="1"/>
  <c r="R193" i="1"/>
  <c r="T193" i="1"/>
  <c r="V193" i="1"/>
  <c r="X193" i="1"/>
  <c r="J208" i="1"/>
  <c r="J203" i="1" s="1"/>
  <c r="L208" i="1"/>
  <c r="L203" i="1" s="1"/>
  <c r="N208" i="1"/>
  <c r="N203" i="1" s="1"/>
  <c r="P208" i="1"/>
  <c r="P203" i="1" s="1"/>
  <c r="R208" i="1"/>
  <c r="R203" i="1" s="1"/>
  <c r="T208" i="1"/>
  <c r="T203" i="1" s="1"/>
  <c r="V208" i="1"/>
  <c r="V203" i="1" s="1"/>
  <c r="X208" i="1"/>
  <c r="X203" i="1" s="1"/>
  <c r="J213" i="1"/>
  <c r="J212" i="1" s="1"/>
  <c r="L213" i="1"/>
  <c r="L212" i="1" s="1"/>
  <c r="N213" i="1"/>
  <c r="N212" i="1" s="1"/>
  <c r="P213" i="1"/>
  <c r="P212" i="1" s="1"/>
  <c r="R213" i="1"/>
  <c r="R212" i="1" s="1"/>
  <c r="T213" i="1"/>
  <c r="T212" i="1" s="1"/>
  <c r="V213" i="1"/>
  <c r="V212" i="1" s="1"/>
  <c r="X213" i="1"/>
  <c r="X212" i="1" s="1"/>
  <c r="J218" i="1"/>
  <c r="J217" i="1" s="1"/>
  <c r="L218" i="1"/>
  <c r="L217" i="1" s="1"/>
  <c r="N218" i="1"/>
  <c r="N217" i="1" s="1"/>
  <c r="P218" i="1"/>
  <c r="P217" i="1" s="1"/>
  <c r="R218" i="1"/>
  <c r="R217" i="1" s="1"/>
  <c r="T218" i="1"/>
  <c r="T217" i="1" s="1"/>
  <c r="V218" i="1"/>
  <c r="V217" i="1" s="1"/>
  <c r="X218" i="1"/>
  <c r="X217" i="1" s="1"/>
  <c r="J225" i="1"/>
  <c r="L225" i="1"/>
  <c r="N225" i="1"/>
  <c r="P225" i="1"/>
  <c r="R225" i="1"/>
  <c r="T225" i="1"/>
  <c r="V225" i="1"/>
  <c r="X225" i="1"/>
  <c r="J231" i="1"/>
  <c r="L231" i="1"/>
  <c r="N231" i="1"/>
  <c r="P231" i="1"/>
  <c r="R231" i="1"/>
  <c r="T231" i="1"/>
  <c r="V231" i="1"/>
  <c r="X231" i="1"/>
  <c r="J240" i="1"/>
  <c r="L240" i="1"/>
  <c r="N240" i="1"/>
  <c r="P240" i="1"/>
  <c r="R240" i="1"/>
  <c r="T240" i="1"/>
  <c r="V240" i="1"/>
  <c r="X240" i="1"/>
  <c r="J251" i="1"/>
  <c r="J252" i="1"/>
  <c r="J256" i="1"/>
  <c r="J260" i="1"/>
  <c r="J269" i="1"/>
  <c r="J273" i="1"/>
  <c r="J277" i="1"/>
  <c r="J280" i="1"/>
  <c r="J267" i="1" s="1"/>
  <c r="J284" i="1"/>
  <c r="J291" i="1"/>
  <c r="J283" i="1" s="1"/>
  <c r="J294" i="1"/>
  <c r="J300" i="1"/>
  <c r="V176" i="1" l="1"/>
  <c r="V146" i="1"/>
  <c r="N106" i="1"/>
  <c r="X30" i="1"/>
  <c r="X4" i="1" s="1"/>
  <c r="P30" i="1"/>
  <c r="P2" i="1" s="1"/>
  <c r="T176" i="1"/>
  <c r="L176" i="1"/>
  <c r="T146" i="1"/>
  <c r="L146" i="1"/>
  <c r="T106" i="1"/>
  <c r="L106" i="1"/>
  <c r="V30" i="1"/>
  <c r="N30" i="1"/>
  <c r="N4" i="1" s="1"/>
  <c r="V4" i="1"/>
  <c r="J250" i="1"/>
  <c r="R176" i="1"/>
  <c r="J176" i="1"/>
  <c r="R146" i="1"/>
  <c r="J146" i="1"/>
  <c r="J4" i="1" s="1"/>
  <c r="R106" i="1"/>
  <c r="J106" i="1"/>
  <c r="R73" i="1"/>
  <c r="T30" i="1"/>
  <c r="T4" i="1" s="1"/>
  <c r="L30" i="1"/>
  <c r="L2" i="1" s="1"/>
  <c r="L4" i="1"/>
  <c r="N176" i="1"/>
  <c r="N146" i="1"/>
  <c r="V106" i="1"/>
  <c r="X176" i="1"/>
  <c r="P176" i="1"/>
  <c r="X146" i="1"/>
  <c r="P146" i="1"/>
  <c r="X106" i="1"/>
  <c r="P106" i="1"/>
  <c r="P4" i="1" s="1"/>
  <c r="R30" i="1"/>
  <c r="J30" i="1"/>
  <c r="J2" i="1" s="1"/>
  <c r="R2" i="1"/>
  <c r="R4" i="1"/>
  <c r="J3" i="1"/>
  <c r="N2" i="1" l="1"/>
</calcChain>
</file>

<file path=xl/sharedStrings.xml><?xml version="1.0" encoding="utf-8"?>
<sst xmlns="http://schemas.openxmlformats.org/spreadsheetml/2006/main" count="1606" uniqueCount="1192">
  <si>
    <t xml:space="preserve">Several migrant organizations are consulted in the process where new laws, regulations or guidelines concerning migrant health are presented.
In some municipalities (e.g. Oslo), there are units working with and supporting immigrant organizations in issues concerning integration, participation, discrimination, etc. (In Oslo: EMI– Enhet for mangfold og integrering or Unit for diversity and integration, at unit which cooperates in a structured way with the municipality’s government on some of the social determinants of health, but this unit is not directly involved in the planning of health care services.  
</t>
  </si>
  <si>
    <t>Immigrant organisations are not explicitly consulted on health policy.</t>
  </si>
  <si>
    <t>Through ad hoc cooperation (e.g. during consultations on new health strategy or law or through projects)</t>
  </si>
  <si>
    <t>Through structural cooperation (e.g. involvement in advisory body or regular review of health legislation, services, and outcomes)</t>
  </si>
  <si>
    <t xml:space="preserve">Migrants’ contribution to health policymaking at national or regional level
How do migrant stakeholders (e.g. NGO’s and CSO’s) participate in national policymaking affecting their health?
</t>
  </si>
  <si>
    <t>b. Involvement of migrant stakeholders</t>
  </si>
  <si>
    <t>167b</t>
  </si>
  <si>
    <t xml:space="preserve">a) NAKMI, Norwegian Centre for Minority Health Research is a national expert unit, established in 2003, receiving funds from Directorate of Health, and which is regularly consulted on issues regarding migrants’ health.
b) SOHEMI is an advisory board under the Directorate of Health
c) A dialogue conference planned by the Directorate of Health on behalf of The Ministry of Health and Care was launched in 2013
d) KIM/ OMOD and other NGOs have been consulted but KIM no longer exists.
e) Patient organisations with migrant health exoerise have been consulted ( Diabetesforbund, Kreftforening, Nasjonalforening)
      Source: Nasjonal strategi om innvandreres helse 2013 - 2017. Oslo: Helse- og omsorgsdepartementet
</t>
  </si>
  <si>
    <t>None</t>
  </si>
  <si>
    <t>Through structural cooperation (e.g. via advisory body or centre of expertise)</t>
  </si>
  <si>
    <t xml:space="preserve">What is the policy to involve stakeholders in the design of (national or regional) migrant health policies?
Is there an advisory body or centre of expertise promoting cooperation amongst stakeholders on migrant health policy?
Note: This can be led by government, service-providers, or NGOs/institutes. Stakeholders include administrative and health authorities at various levels of governance, service providers, health insurers, professional bodies, universities, accreditation agencies, NGOs and commercial organisations.
NB:  participation at service provider level is covered byan earlier question.
</t>
  </si>
  <si>
    <t>a. Involvement of stakeholders</t>
  </si>
  <si>
    <t>167a</t>
  </si>
  <si>
    <t>a-b. Involvement of migrants and stakeholders</t>
  </si>
  <si>
    <t xml:space="preserve">A five year national strategy  for promoting immigrants’ health,  Nasjonal strategi om innvandreres helse 2013 – 2017  (40 pages) was launched in August 2013, Likeverdige helse- og omsorgstjenester – god helse for alle (Equitable Health and Care Services - Good Health for All).
This strategy plan is now referred to in the National Budget for 2014, ensuring some small, earmarked funding for its prioritized efforts. It is expected that these policies will be implemented. 
</t>
  </si>
  <si>
    <t>No policy measures introduced on migrant health</t>
  </si>
  <si>
    <t>Only ad hoc policies introduced on migrant health</t>
  </si>
  <si>
    <t>Both A and B</t>
  </si>
  <si>
    <t xml:space="preserve">A. Government publishes an explicit plan for action
    on migrant health
B. Policies are implemented to support these measures
</t>
  </si>
  <si>
    <t>Leadership by government</t>
  </si>
  <si>
    <t xml:space="preserve">• According to the reviewed documents, migrant and ethnic minority health is seen as a priority throughout service provider organizations and health agencies. 
• In 2013 a national strategy on migrant health was launched as a first step towards a systematic approach.
• The Norwegian Board of Health Supervision supervises the implementations of policies, guidelines, and standards regarding immigrant health, also in the form of country wide supervision of selected topics. 
• The Ombudsmen (The Ombudsman for Children, Ombudsman for Patients and End-users, and Equality and Antidiscrimination Ombud) supervise the implementation of International Conventions.
• However, in the national health care system there are weaknesses regarding the implementation of policies on migrant health, especially when it comes to quality improvement efforts.   
• Patient organizations like The Norwegian Diabetes Association (Diabetesforbundet), The Norwegian Cancer Society (Kreftforeningen), Deaf Norway (Døveforbundet) and The Norwegian Council for Mental Health (Rådet for psykisk helse) have the latest years developed policies towards improved immigrant health, and so have trade unions like The Norwegian Medical Association and The Norwegian Psychologist Association.  
• NGO’s like Red Cross, The Church City Mission, and Norwegian Women’s Public Health Association are running centers devoted to assist immigrants and refugees, as well as specific projects on immigrants’ health and wellbeing. These NGO’s receive, in addition to other funds, official grants as support for their activities.
</t>
  </si>
  <si>
    <t>No systematic attention is paid to migrant or ethnic minority health in any part of the health system. Measures are left to individual initiative</t>
  </si>
  <si>
    <t>Concern for migrant or ethnic minority health is regarded as a priority only for specialised departments or organisations</t>
  </si>
  <si>
    <t>Commitment to providing equitable health care for migrants or ethnic minorities is present in all departments of service provider organisations and health agencies</t>
  </si>
  <si>
    <t>Migrant or ethnic minority health is a priority throughout service provider organisations and health agencies ("integrated" versus "categorical" approach).</t>
  </si>
  <si>
    <t>Whole organisation approach</t>
  </si>
  <si>
    <t>We have found no documentation from sectors that have taken migrants’ health into consideration in their planning, Several official documents at national level ensure a “health in all” policy, in which  migrants are (implicitly) included. Some documents also describe some topics relevant for migrants’ health. Examples:
• The new Public Health Act of 24 June 2011 came into force on 1 January 2012. 
• Meld.St. 6 (2012 – 2013) A Comprehensive Integration Policy – Diversity and Community.  This White paper has a full chapter on immigrant health and care. 
• In a (national) guideline for working with refugees, asylum seekers and immigrants, the Norwegian Directorate of Immigration has included a chapter on health and care services (pp. 196 – 203) and also information on instances where immigrants can ask for help (118 – 119).
• In the County Governors office the “health in all policy” is repeatedly reinforced, referring to the above cited regulations. 
• This includes immigrants legally living in Norway.</t>
  </si>
  <si>
    <t>No consideration taken of the impact on migrant or ethnic minority health of policies in sectors other than health</t>
  </si>
  <si>
    <t>Ad hoc consideration of the impact on migrant or ethnic minority health of policies in other sectors than health</t>
  </si>
  <si>
    <t>Mandatory consideration of the impact on migrant or ethnic minority health of policies in other sectors than health</t>
  </si>
  <si>
    <t>Attention to the health impact of all policies</t>
  </si>
  <si>
    <t>"Health in all policies" approach</t>
  </si>
  <si>
    <t xml:space="preserve">There are no open calls for research or ear-marked funding for research on migrants’ health.  Funding is at best ad hoc and migrants are often excluded from studies, register based studies etc.
However, some research where researchers have competed for funding has been done. Some examples: 
A. Health problems
Studies on diabetes: Post.doc, funded by Nowegian Research Counsil. 
InvaDiab. EU-finansiert, ledet av Jaakko Toumoleito DE-PLAN
Studies on FGM (HiAO, NKVTS, NAKMI) Demens (NAKMI), Mortality (NAKMI/ FHI)     
B. Service provision
     Several projects at Senter for Helsetjenesteforskning Ahus on communication
     Project on utilization  of health care services
C. Reducing inequalities 
Evaluation of the Family Project (Evaluering av familierettede læringstilbud til minoritetsspråklige familier), which targets immigrant families with chronic illness (SINTEF Helse, S.Steihaug 2009) Commissioned by Aker University Hospital
          Immigrants in praxis - On equitable services in NAV (Innvandrere i               praksis), targeting users of a  program aimint at qualifying for the Norwegian labor market (FAFO, A.B. Djuve and K.R. Tronstad 2011) Funding by NAV, program FARVE
</t>
  </si>
  <si>
    <t>None of these topics</t>
  </si>
  <si>
    <t>1-2 of these (please specify)</t>
  </si>
  <si>
    <t>3-4 of these (please specify)</t>
  </si>
  <si>
    <t xml:space="preserve">Funding bodies have in the past five years supported research on the following topics:
A. occurrence of health problems among  migrant or ethnic minority groups
B. social determinants of migrant and 
 ethnic minority health
C. issues concerning service provision for  migrants or ethnic minorities
D. evaluation of methods for reducing inequalities in health or health care affecting migrants or ethnic minorities
</t>
  </si>
  <si>
    <t xml:space="preserve">Support for research on migrant health </t>
  </si>
  <si>
    <t xml:space="preserve">• Country of birth and nationality are registered at the Norwegian Population Registry (DSF). Utlendingsdatabasen (UDB) in the Norwegian Directorate of Immigration (UDI) registers migrant status. 
• Migrant status and country of origin are included in some national surveys performed by Statistics Norway (e.g. Blom 2008, Blom 2010) and the Norwegian Institute of Public Health (Kumar et al 2008). However, there are no routines for collecting such data in medical records. 
• It is possible to obtain data on health and the use of health services by combining databases on health (Norwegian Health Economics Administration (HELFO) with databases on immigrant status, country of origin, reason for immigration, and length of stay in Norway, citizenship, and annual work income (Statistics Norway). Statistics Norway can also provide information on the population number for each national group as well as for different age groups.  For linking such databases is used the persons ID-number or D –number (Dummy number for foreign nationals staying in Norway for less than six months). As a rule all medical services will register a patient’s ID-number or D-number.  However, tourists, some asylum seekers, and persons living illegally in Norway are unregistered and thus excluded from this kind of studies (See for example Sandvik et al 2012). 
• The National strategy for immigrants’ health (2013 – 2017) supports the combination of data from different databases in order to get knowledge about the health of migrants and their use of health care services.
</t>
  </si>
  <si>
    <t>Such information is never included</t>
  </si>
  <si>
    <t>Inclusion of such information is optional</t>
  </si>
  <si>
    <t>Inclusion of such information is mandatory</t>
  </si>
  <si>
    <t xml:space="preserve">Data on migrant status,country of origin or ethnicity is included in medical databases or clinical records.
Choose Option 1 if linkage between medical databases and  national databases containing the above personal information is practically possible.
</t>
  </si>
  <si>
    <t>Collection of data on migrant health</t>
  </si>
  <si>
    <t>Does government support health services to become more responsive to immigrants' needs?</t>
  </si>
  <si>
    <t>MEASURES TO ACHIEVE CHANGE</t>
  </si>
  <si>
    <t xml:space="preserve">A: Core policy documents regulating healthcare services puts emphasis on equity in health. Equity in health is defined as making adjustments to the individual’s needs of the patient and patient involvement. • The guideline for health service provision to asylum seekers and refugees covers all of the topics mentioned in a) and several other relevant and related topics, such as for example LGBT.
Sources:
• IS-1022: Helsetjenestetilbudet til asylsøkere, flyktninger og familiegjenforente 
• Action plan against forced marriage, female genital mutilation and severe restrictions on young people's freedom (2013–2016)
• Tuberkuloseveilederen, Norwegian Institute of Public Health (2009)
</t>
  </si>
  <si>
    <t>None of these</t>
  </si>
  <si>
    <t>All three of these.</t>
  </si>
  <si>
    <t xml:space="preserve">Policies exist to encourage:
A. Development of treatments for health  problems specific to certain migrant communities (e.g. female genital  mutilation, effects of torture, rare import diseases, genetic risk factors)
B. Adaptation of standard treatments for routine health problems in order to better  serve migrant communities 
C. Use of complementary and alternative 'non-Western' treatments for physical and mental health problems 
</t>
  </si>
  <si>
    <t>b. Specific methods</t>
  </si>
  <si>
    <t>161b</t>
  </si>
  <si>
    <t xml:space="preserve">Several policy documents stress the importance of healthcare personnel having knowledge about how migratory and sociocultural factors influence migrants’ health
 There are projects funded by the government which aim to develop or improve diagnostic tools for a culturally and linguistically diverse population, like “Kulturformuleringen” (Kale et Jareg, funded by Directorate of health) for psychologists and psychiatrists.
Dementia and elderly migrants:  3 year research- and development program administered by NAKMI. One of the smaller projects aim at developing a new test battery for diagnosing dementia among elderly migrants
Some reconstruction measures after FGM have been developed and are applied in all health regions in Norway
Other examples: Treatment of tuberculosis, Vitamin D drops to infants.
• Nasjonal strategi for innvandreres helse 2013 – 2017: god helse for alle 
• IS-1022 Veileder for helsetjenester asylsøkere og flyktninger.
• Folkehelsearbeidet – veien til god helse for alle
• Migrasjon og helse – utfordringer og utviklingstrekk
• Tuberkuloseveilederen, Norwegian Institute of Public Health
• Kosthåndboken www.helsedirektoratet.no   
</t>
  </si>
  <si>
    <t>Policies are exclusively focused on standardising diagnostic procedures and treatment methods</t>
  </si>
  <si>
    <t>Adaptation of diagnostic procedures and treatment methods is to a limited extent tolerated, but not encouraged</t>
  </si>
  <si>
    <t xml:space="preserve">Policies exist to encourage the adaptation of diagnostic procedures and treatment methods to </t>
  </si>
  <si>
    <t>Diagnostic procedures and treatment methods are adapted to take more account of variations in the sociocultural background of patients</t>
  </si>
  <si>
    <t>a. Adapting methods</t>
  </si>
  <si>
    <t>161a</t>
  </si>
  <si>
    <t>a-b. Development of capacity and methods</t>
  </si>
  <si>
    <t xml:space="preserve">Diversity in workforce and professional training is encouraged, and guidelines are developed on a national level. These guidelines do not target healthcare services specifically, but target all public services and to some degree private sector (LDO webpages)  
• The emphasis on encouraging diversity in the vacancy notices for positions within Regional Health enterprises in Norway varies between regions. Some formulate it explicitly in the vacancy notice and some does not mention it.
• Campaigns on municipality level also exist for Oslo OXLO, and Bergen. This was meant for people employed by the municipality in general and not the healthcare sector specifically.
• Campaigns to recruit skilled healthcare workers from other European countries are widespread, though none of these campaigns has diversity workforce as their primary objective
Sources: 
Handlingsplan 2013-2016: Vi trenger innvandrernes kompetanse, Oslo: Ministry of Children, Equality and Inclusion
Bore, L  (2013) Etnisk mangfold og likestilling i arbeidslivet Oslo: FAFO
</t>
  </si>
  <si>
    <t>Neither</t>
  </si>
  <si>
    <t>At local or organisational level</t>
  </si>
  <si>
    <t>At national level or across country</t>
  </si>
  <si>
    <t xml:space="preserve">Recruitment measures (e.g. campaigns, incentives, support) to encourage participation of people with a migrant background in the health service workforce:
This question does not concern policies aimed at recruiting or employing health care professionals from abroad because of a national shortage of staff.
</t>
  </si>
  <si>
    <t>Encouraging diversity in the health service workforce</t>
  </si>
  <si>
    <t xml:space="preserve">User involvement is required and systematically applied in the Norwegian health care system. However:
• No national policies or systematic ways of facilitating recruitment and involvement of users with migrant background in relevant fora have been detected.
• Despite the lack of an official policy, there are today two nationally mandated bodies (NAKMI/SOHEMI) and several NGOs which are often consulted in matters concerning migration and migration health.
• Besides, there have been some lone standing cases where migrants have been involved for reference in all of the above categories.
• www.mighealth.net/no
Source: Nasjonal strategi for innvandreres helse 2013 – 2017: God helse for alle
</t>
  </si>
  <si>
    <t>3-5 of these (please specify)</t>
  </si>
  <si>
    <t xml:space="preserve">A. Migrants are involved in service delivery
    (e.g. through the employment of 'cultural 
    mediators') 
B. Migrants are involved in the development 
    and dissemination of information
C. Migrants are involved in research (not only
    as respondents)
D. Migrant patients or ex-patients are
    involved in the evaluation, planning
    and running of services.
E. Migrants in the community are involved 
    in  the design of services.
Mention only forms of migrant involvement that are explicitly encouraged by policy measures (at any level) </t>
  </si>
  <si>
    <t xml:space="preserve">Involvement of migrants in information provision, service design and delivery </t>
  </si>
  <si>
    <t xml:space="preserve">Training is part of basic professional education, but the basic and fundamental module on migration is not obligatory for physicians
Training is also available and optional for all employees in the healthcare sector, but it is small scale and employers are not obliged to facilitate this
</t>
  </si>
  <si>
    <t xml:space="preserve">Policies exist to support training of staff in providing services responsive to the needs of migrants.
Training may be part of basic professional education and/or in-service professional development (please specify which)
</t>
  </si>
  <si>
    <t>Training and education of health service staff</t>
  </si>
  <si>
    <t xml:space="preserve">The policy framework for the Norwegian healthcare system puts emphasis on equity in health, which is defined as making individual adjustments to the needs of the patient but there is no specific diversity sensitive guidelines for services providers. However exceptions are
• 1) the use of interpreter, 2) female genital mutilation and 3) healthcare services for refugees, asylum seekers and family reunification. However, these guidelines focus mainly on the rights of the target groups, and the responsibility and tasks of the different service providers involved. 
• Basic preferences for food and religious practices are promoted and accommodated in most healthcare institutions 
.    
Sources: 
• Patients’ Rights Act § 3 – 5.
• Nasjonal helse- og omsorgsplan
• Nasjonal strategi for innvandreres helse 2013 – 2017: God helse for alle
Compliance with existing law, regulations, professional standards and guidelines are supervised (sporadically) by the Norwegian Board of Health Supervision
</t>
  </si>
  <si>
    <t>Only one of these (please specify)</t>
  </si>
  <si>
    <t xml:space="preserve">Standards or guidelines require that health services take account of individual and family characteristics, experiences and situation, respect for different beliefs, religion, culture, competence in intercultural communication.
A. Standards or guidelines exist on
    ''culturally competent' or “diversity-
     sensitive” services
B. Compliance with these standards or 
     guidelines is monitored by a relevant authority
</t>
  </si>
  <si>
    <t>Requirement for 'culturally competent' or 'diversity-sensitive' services</t>
  </si>
  <si>
    <t xml:space="preserve">A, B, C: The official guidelines advice against d), e) and f) 
Despite clear cut policies, it is well documented that: a) there is underuse of interpreters. b) Relatives and children are sometimes used as interpreters, and c) the use of interpreters without formal qualifications is widespread. 
Sources:
• IS-1924 Veileder om kommunikasjon via tolk for ledere og personell i helse- og omsorgstjenestene
• The Patient’s Rights Act § 3-1, 3-2, 3-5; The Public Administration Act § 11, 16, 17.
• OUS Tolkerapporten
• IMDis tolkerapport 
• Kale, E. (2006) ”Vi tar det vi har…” Oslo: NAKMI rapport No. 2
•  Le, C. (2013) “Når er litt norsk for lite?”
</t>
  </si>
  <si>
    <t>None of these methods are available</t>
  </si>
  <si>
    <t>One or two methods are available (please specify)</t>
  </si>
  <si>
    <t>Three or more methods are available (please specify)</t>
  </si>
  <si>
    <t xml:space="preserve">Methods used for interpretation 
a.  Face-to-face
b. Telephone interpretation
c.  Interpretation by video link
d. Credentialed volunteers
e. Employment of 'cultural mediators'
f.  Employment of competent bilingual or  multilingual staff
</t>
  </si>
  <si>
    <t>b. Methods of interpretation</t>
  </si>
  <si>
    <t>156b</t>
  </si>
  <si>
    <t xml:space="preserve">• Official guidelines states that Healthcare personnel are obligated to assess the need for qualified interpreter and book one if needed (IS-1924 Veileder om kommunikasjon via tolk for ledere og personell i helse- og omsorgstjenestene)
• The need for interpretation is justified as per the obligation to inform and provide guidance to hear the parties in a case. Patient's Rights Act establishes a patient's right to participation and information in § 3-1 and § 3-2, and the patient's right of access to § 3-5. Act regulations enphasizes that those Sami speaking, those with other foreign languages and people with disabilities" have the right to facilitated communication (§11).
</t>
  </si>
  <si>
    <t>No interpretation services available</t>
  </si>
  <si>
    <t>Interpreters are available but patients must pay all (or a substantial part) of the costs</t>
  </si>
  <si>
    <t>Interpreters are available free of charge to patients</t>
  </si>
  <si>
    <t>Availability of qualified interpretation services for patients with inadequate proficiency in the official language(s)</t>
  </si>
  <si>
    <t>a. Cost/availability of  interpreters</t>
  </si>
  <si>
    <t>156a</t>
  </si>
  <si>
    <t xml:space="preserve">a-b. Availability of qualified interpretation services </t>
  </si>
  <si>
    <t>Are health services adapting to become more responsive to immigrants' needs?</t>
  </si>
  <si>
    <t>RESPONSIVE HEALTH SERVICES</t>
  </si>
  <si>
    <t xml:space="preserve">Source:
• Lov om utlendingers adgang til riket og deres opphold her (Utlendingsloven). Kapittel 12, § 108.
• The paragraph describes in details what is considered a criminal offense in relation to providing help to undocumented migrants. The definitions are formulated in a manner in which the objective is to prevent exploitation of the undocumented migrant.
</t>
  </si>
  <si>
    <t>Legal sanctions exist against helping undocumented migrants</t>
  </si>
  <si>
    <t>Only organisational sanctions exist (organisations discourage carers from helping migrants who cannot pay)</t>
  </si>
  <si>
    <t>No legal sanctions or other pressures on professionals to deter them from helping migrants who cannot pay</t>
  </si>
  <si>
    <t xml:space="preserve">No sanctions against helping undocumented migrants: Are there legal or organisational sanctions against healthcare professionals or organisations assisting undocumented migrants?
</t>
  </si>
  <si>
    <t>b. Sanctions for reporting</t>
  </si>
  <si>
    <t>155b</t>
  </si>
  <si>
    <t xml:space="preserve">Sources: 
• Lov om helsepersonell m.v. (helsepersonelloven). Dato LOV-1999-07-02-64. Chapter 5.
• Etiske regler for leger, §4 &amp; 6 (Professional code of conduct for physicians)
• Yrkesetiske retningslinjer for sykepleiere (Professional code of conduct for nurses)
• Lov om utlendingers adgang til riket og deres opphold her (Utlendingsloven) Chapter 2, § 12.
</t>
  </si>
  <si>
    <t>Explicitly required in law</t>
  </si>
  <si>
    <t>No relevant legislation or professional codes of conduct</t>
  </si>
  <si>
    <t>Explicitly forbidden in law and/or professional codes of conduct</t>
  </si>
  <si>
    <t>No obligation to report undocumented migrants: Are healthcare professionals or organisations required to report undocumented migrants to the police or immigration authorities?</t>
  </si>
  <si>
    <t>a. Obligation to report</t>
  </si>
  <si>
    <t>155a</t>
  </si>
  <si>
    <t>a-b. Obligation and sanctions for assisting undocumented migrants</t>
  </si>
  <si>
    <t>Only two of these (please specify)</t>
  </si>
  <si>
    <t>All three groups</t>
  </si>
  <si>
    <t xml:space="preserve">Groups for which cultural mediators are provided
A. Legal migrants
B. Asylum seekers
C. Undocumented migrants
Skip this question if answered Option 3 in previous question.
</t>
  </si>
  <si>
    <t>b. Groups</t>
  </si>
  <si>
    <t>154b</t>
  </si>
  <si>
    <t xml:space="preserve">In general not made available by service providers but there are few exceptions at the local level.   Source: Korbøl (2004) Linkarbeidet I Oslo. En begynnende oversikt Oslo: NAKMI
</t>
  </si>
  <si>
    <t>Not available</t>
  </si>
  <si>
    <t>On a smaller or ad hoc basis</t>
  </si>
  <si>
    <t>Guaranteed across the system or in major immigrant areas</t>
  </si>
  <si>
    <t>Provision of ‘cultural mediators’ or ‘patient navigators’ to facilitate access for migrants</t>
  </si>
  <si>
    <t xml:space="preserve">a. Provision of ‘cultural mediators’ </t>
  </si>
  <si>
    <t>154a</t>
  </si>
  <si>
    <t>a-b. Provision of ‘cultural mediators’ or ‘patient navigators’ to facilitate access for migrants</t>
  </si>
  <si>
    <t>A and B:</t>
  </si>
  <si>
    <t xml:space="preserve">Groups reached by information for migrants on entitlements and use of health services 
A. Legal migrants
B. Asylum seekers
C. Undocumented migrants
Skip this question if answered Option 3 in previous questions
</t>
  </si>
  <si>
    <t>c. Groups</t>
  </si>
  <si>
    <t>153c</t>
  </si>
  <si>
    <t xml:space="preserve">A limited number of brochures with health information are translated. Of those translated, most are translated to 10-15 languages.
• Some topics are thoroughly covered. e.g. diabetes and basic mental healthcare, while other topics are barely covered at all e.g. cancer, heart and coronary disease
• There is no single actor that has a responsibility to ensure the quality and distribution of information. Consequently, the information can be hard to find and patients and healthcare personnel cannot be sure that the information has been correctly translated
• An overview over translated material can be found at www.mighealth.net/no and http://www.sykehuset-ostfold.no/aktuelt/tema/flerkultur-pa-sykehuset---hva-bor-vi-som-helsearbeidere-vite/brosjyrer/Sider/side.aspx 
</t>
  </si>
  <si>
    <t>None other than official language(s) and/or English</t>
  </si>
  <si>
    <t>1-3 languages (please specify)</t>
  </si>
  <si>
    <t>4 or more (please specify)</t>
  </si>
  <si>
    <t>Number of languages in which information for migrants concerning health education and promotion is available (not including the official languages of the country or English)
Skip this question if answered Option 3 in previous question.</t>
  </si>
  <si>
    <t>b. Languages</t>
  </si>
  <si>
    <t>153b</t>
  </si>
  <si>
    <t xml:space="preserve">• The majority of campaigns and projects on such topics are conducted  by NGOs, but with funding from the government (See above).
• Campaigns often have limited and random selection  of topics and/or geographical coverage
• Campaigns and projects are limited in time, topics, intervention methods, target groups and areas.
• The  translated information on various governmental web pages is not necessarily systematically prioritized or developed.
• Labour migrants are provided information on an ad hoc basis.
</t>
  </si>
  <si>
    <t>More than one (please specify)</t>
  </si>
  <si>
    <t>Method of dissemination
A. websites
B. brochures in public places
C. ‘one-stop shops’
D. classes or individual instruction
E. other (specify)</t>
  </si>
  <si>
    <t>a. Methods of dissemination</t>
  </si>
  <si>
    <t>153a</t>
  </si>
  <si>
    <t>a-c. Information for migrants concerning health education and promotion</t>
  </si>
  <si>
    <t>A and B: There is no information about healthcare entitlements targeted to undocumented migrants. However, this might be the case if an NGO is doing this with the help of government money.</t>
  </si>
  <si>
    <t xml:space="preserve">Groups reached by information for migrants on entitlements and use of health services 
A. Legal migrants
B. Asylum seekers
C. Undocumented migrants
Skip this question if answered Option 3 in previous questions.
</t>
  </si>
  <si>
    <t>152c</t>
  </si>
  <si>
    <t xml:space="preserve">• The above mentioned information session by NOAS is  conducted with interpreters
• Parts of the introductory programme for refugees is conducted in several languages
• The webpage ‘Ny i Norge’ is available in the following languages: English, Polish, German, Lithuanian
• There is somewhat a random selection of health topics covered in  languages other than Norwegian (www.helsenorge.no)
• www.samfunnskunnskap is available in Arabic, Amharic, Burmese, Dar, English, Farsi, French, Kurdish, Portuguese, Russian, Somali, Spanish, Thai, Tigrinji, Turkey,  Uighur, Urdu, Vietnamese  WOW!
• The most essential sections of the Norwegian Board of Health Supervision webpage are available in the following languages: Arabic, Chinese, English, Finnish, Portuguese, French, Polish, Spanish, German, Sami. WOW AGAIN!
</t>
  </si>
  <si>
    <t>Number of languages in which information for migrants concerning entitlements and use of health services is available (not including the official languages of the country or English)
Skip this question if answered Option 3 to previous question.</t>
  </si>
  <si>
    <t>152b</t>
  </si>
  <si>
    <t xml:space="preserve">A, B, D:  Everybody has a right to information in order to enjoy their rights to medical assistance. Source: Forskrift om rett til helse - og omsorgstjenester til personer uten   fast opphold i riket  § 7 </t>
  </si>
  <si>
    <t>152a</t>
  </si>
  <si>
    <t>Information for migrants concerning entitlements and use of health services</t>
  </si>
  <si>
    <t>a-c. Information for migrants concerning entitlements and use of health services</t>
  </si>
  <si>
    <t>Only A: The law and guidelines are made available to the service providers online on www.helsedirektoratet.no. The Norwegian Board of Health supervision is responsible for monitoring and implementation.  The municipality is required to plan, implement, evaluate and adjust services according to laws and regulations. NGOs nevertheless have information about widespread ignorance among health service staff regarding the entitlements of migrants. Hospitals are required to implement national recommendations in relevant professional standards. However currently there are no standards/ specifications  regarding healthcare to migrants. Source: Letter of assignment 2014, Helse Sør-Øst RHF</t>
  </si>
  <si>
    <t>One one of these (please specify)</t>
  </si>
  <si>
    <t xml:space="preserve">A. Service provider organisations receive up-to date
     information on migrants’ entitlements.
B. Organisations pass on up-to-date information about
     these entitlements to their employees. 
</t>
  </si>
  <si>
    <t>Information for service providers about migrants' entitlements</t>
  </si>
  <si>
    <t>Do policies assist immigrants in accessing their health entitlements?</t>
  </si>
  <si>
    <t>POLICIES TO FACILITATE ACCESS</t>
  </si>
  <si>
    <t>B: decisions about urgent or essential treatment involve discreetion. (This only affects the decision whether or not to treat - payment is always required) A: as there is no entitlement, no documentation is involved.</t>
  </si>
  <si>
    <t>A or B (please specify)</t>
  </si>
  <si>
    <t>A and B</t>
  </si>
  <si>
    <t>A. Administrative demands for documents which may be difficult for migrants to produce
B. Coverage for migrants may depend on decisions with uncertain outcome.
examples of A: proof of low income on the basis of tax returns; identity documents available only from the police; proof of address from local authority records.
Example of B: Decision made for example by administrators (receptionists, managers or committees), health workers making clinical judgements about criteria for entitlement such as ‘urgency’, financial departments deciding how rigorously to pursue unpaid bills, etc.</t>
  </si>
  <si>
    <t>Administrative discretion and documentation for undocumented migrants</t>
  </si>
  <si>
    <t xml:space="preserve">In Norway all legal residents whether by birth or acquired obtain an unique 11 digit person identification number. This number provides both migrants and non-migrants access to entitlements. No additional administrative procedures are required. However when person requests a D-number (“dummy number”) ( not the 11 digit), he or she is asked for address in home country and an additional address in Norway, “to be filled in if you have an address in Norway” 
This is for asylum seekers, but also for persons needing a number in the first six months of their stay (see q.19). There seems to be an inconsistency between this 6-month cutoff and the requirement of 12 months mentioned in q.1.     Source: Brønnøysund register centre
</t>
  </si>
  <si>
    <t>Administrative discretion and documentation for asylum-seekers</t>
  </si>
  <si>
    <t>Administrative discretion and documentation for legal migrants</t>
  </si>
  <si>
    <t xml:space="preserve">C, D, E: Children &lt; 18 have right to essential health care from the municipality and specialist services, and are exempted from paying for psychiatric services
Victims of trafficking can obtain residence permit (a “period of reflection” , which does not provide basis for permanent residence permit) provided they seek help and participate in specific measures offered to them by the authorities)
Persons with serious psychiatric illness, i.e illnesses endangering their own or other people’s life or health, have a right to psychiatric/ mental health services.
Others: people who are not able to take care of  themselves, pregnant women who need abortion, injuries incurred at the workplace, prisoners.  Persons who have experienced violence from their partner may obtain residence permit and thus full entitlement to health care services, provided they fulfill requirements for protection.
</t>
  </si>
  <si>
    <t>No exemptions</t>
  </si>
  <si>
    <t xml:space="preserve">One or two exemptions
(specify)
</t>
  </si>
  <si>
    <t>Three or more exemptions  (specify)</t>
  </si>
  <si>
    <t xml:space="preserve">a. antenatal and/or perinatal and/or postnatal care
b. infectious disease (e.g. TB, HIV/Aids)
c. care for minors (or for unaccompanied minors if other minors are covered)
d. care for vulnerable groups (e.g. victims of torture, trafficking or traumatisation)
e. other (specify)
This question is skipped if full inclusion is already guaranteed for this group.
</t>
  </si>
  <si>
    <t>c. Special exemptions for undocumented migrants</t>
  </si>
  <si>
    <t>147c</t>
  </si>
  <si>
    <t>“Emergency care” in this question refers both to treatment by emergency services and to “absolutely essential medical assistance” given by other services.</t>
  </si>
  <si>
    <t xml:space="preserve"> Emergency care only (or none if no inclusion)</t>
  </si>
  <si>
    <t>More than emergency care, but less than for
          nationals</t>
  </si>
  <si>
    <t xml:space="preserve"> Same coverage as nationals</t>
  </si>
  <si>
    <t xml:space="preserve">Undocumented migrants: extent of coverage
Answer 0 if answered Option 3 in previous question.
</t>
  </si>
  <si>
    <t>b. Coverage for undocumented migrants</t>
  </si>
  <si>
    <t>147b</t>
  </si>
  <si>
    <t xml:space="preserve">Undocumented migrants are not covered by the National Insurance Scheme, and as a rule, they will have to pay in full for the help they receive. Undocumented migrants have a right to emergency treatment (§ 3), and in addition a right to absolutely essential medical assistance, defined as health care that cannot be delayed for more than 3 weeks without endangering life, risk of ppermanent, severe loss of function, serious injury or strong pain.  Source: ibid § 5. There are two centres providing healthcare to undocumented migrants. These are located in Oslo (http://www.bymisjon.no/Virksomheter/Helsesenteret-for-papirlose-migranter/) and Bergen (http://www.helsehjelp-bergen.no/), and run by different NGOs. However, the availability of such health service is not part of Norway’s official policy on undocumented migrants. </t>
  </si>
  <si>
    <t>No inclusion (costs must be paid in full by the user or by a commercial insurance policy)</t>
  </si>
  <si>
    <t>Some conditions for inclusion</t>
  </si>
  <si>
    <t xml:space="preserve"> Inclusion is unconditional</t>
  </si>
  <si>
    <t>undocumented migrants: conditions for inclusion in a system of health care coverage
Please specify any conditions for obtaining health care coverage, such as length of stay or other conditions (e.g. residing in a State facility). (Ignore the conditions which have to be satisfied in order to be classed as a ‘migrant’ rather than a ‘visitor’.)</t>
  </si>
  <si>
    <t>a. Conditions for undocumented migrants</t>
  </si>
  <si>
    <t>147a</t>
  </si>
  <si>
    <t>Health entitlements for undocumented migrants</t>
  </si>
  <si>
    <t>a-c. Health entitlements for undocumented migrants</t>
  </si>
  <si>
    <t>c. Special exemptions for asylum-seekers</t>
  </si>
  <si>
    <t>146c</t>
  </si>
  <si>
    <t xml:space="preserve">Asylum seekers are not usually part of the work force and therefore not taxpayers. Their additional expenses (not normally covered) are covered by the Government (UDI). Norwegian citizens in comparable circumstances (economic   constraints) will also have such expenses covered by the Norwegian welfare system.
     Source: NOU 2011, No. 10 I velferdsstatens venterom, 25.2.4 Økonomi
</t>
  </si>
  <si>
    <t xml:space="preserve">Asylum seekers: extent of coverage
Answer 0 if answered Option 3 in previous question.
</t>
  </si>
  <si>
    <t>b. Coverage for asylum-seekers</t>
  </si>
  <si>
    <t>146b</t>
  </si>
  <si>
    <t xml:space="preserve">In transit centers:  All expenses are covered by the Government (Utlendingsdirektoratet). In ordinary reception centers:  The municipality is responsible for medical services. 
Asylum seekers are not registered in the National registry of Norway, but get a temporary identification number (D-number). Asylum seekers and their family members have a right to become members of the National Insurance Scheme
Asylum seekers and their family members have a right to a GP and to be part of the GP scheme. Sources: Forskrift om trygdedekning for asylsøkere § 2, Folketrygdloven § 5-13, and Chapters 7,8,9,10,11 and 13
</t>
  </si>
  <si>
    <t>Asylum-seekers: conditions for inclusion in a system of health care coverage
Please specify any conditions for obtaining health care coverage, such as length of stay or other conditions (e.g. residing in a State facility). (Ignore the conditions which have to be satisfied in order to be classed as a ‘migrant’ rather than a ‘visitor’.)</t>
  </si>
  <si>
    <t>a. Conditions for asylum-seekers</t>
  </si>
  <si>
    <t>146a</t>
  </si>
  <si>
    <t>Health entitlements for asylum-seekers</t>
  </si>
  <si>
    <t>a-c. Health entitlements for asylum-seekers</t>
  </si>
  <si>
    <t>c. Special exemptions for legal migrants</t>
  </si>
  <si>
    <t>145c</t>
  </si>
  <si>
    <t xml:space="preserve">Migrants enjoy no special entitlements and suffer no special exclusions. Their contribution to the tax-based risk sharing system is at the same level as people with comparable income. </t>
  </si>
  <si>
    <t xml:space="preserve">Legal migrants: extent of coverage
Answer 0 if answered Option 3 in previous question.
</t>
  </si>
  <si>
    <t>b. Coverage for legal migrants</t>
  </si>
  <si>
    <t>145b</t>
  </si>
  <si>
    <t xml:space="preserve">
According to the National Insurance Scheme, “residing in Norway” means that the person intends to stay and has residence permit, for 12 months or more. There is no need for a person to actually have stayed in Norway for 12 months. If such stay is intended, there is full coverage from the first day. Membership of the National Insurance Scheme is mandatory for all persons legally residing in Norway unless they are job seekers Labour migrants, who are employees with a working permit, are also obliged to be members of the National Insurance Scheme, and enjoy the same entitlements as Norwegian citizens. Students with valid student’ visa for 12 months or more enjoy the same entitlements as Norwegian citizens. Source: National Insurance Act (Folketrygdloven) Chapter 2 (Membership) § 2-1, §2-2. People applying for work (with a residence permit &lt; 12 months) are not members of the National Insurance Scheme, and have to pay for medical services in full, unless they are EU/EEA citizens or have private insurance. Source: National Insurance Act (Folketrygdloven)  Chapter 2 (Membership) § 2-1, §2-2
</t>
  </si>
  <si>
    <t>Legal migrants: conditions for inclusion in a system of health care coverage
Please specify any conditions for obtaining health care coverage, such as length of stay or other conditions (e.g. residing in a State facility). (Ignore the conditions which have to be satisfied in order to be classed as a ‘migrant’ rather than a ‘visitor’.)</t>
  </si>
  <si>
    <t>a. Conditions for legal migrants</t>
  </si>
  <si>
    <t>145a</t>
  </si>
  <si>
    <t>Health entitlements for legal migrants</t>
  </si>
  <si>
    <t>a-c. Health entitlements for legal migrants</t>
  </si>
  <si>
    <t>Are health entitlements equal for immigrants and for nationals?</t>
  </si>
  <si>
    <t>ENTITLEMENT TO HEALTH SERVICES</t>
  </si>
  <si>
    <t>Is the health system responsive to immigrants' needs?</t>
  </si>
  <si>
    <t>HEALTH</t>
  </si>
  <si>
    <t>The law against discrimination § 8 allows for positive action to promote equality as long as it is put to an end when its purpose is fulfilled.</t>
  </si>
  <si>
    <t>Only a</t>
  </si>
  <si>
    <t>Both of these</t>
  </si>
  <si>
    <t xml:space="preserve">Law provides for:                                             
a) introduction of positive action measures on issues of ethnicity, race or religion that could also benefit people of immigrant background                                              
b) assessment of these measures (ex. research, statistics)                                                                 Positive action: is a specific temporary measure adopted in order to compensate/or prevent  the disadvantage suffered by a specific group compared to another. </t>
  </si>
  <si>
    <t xml:space="preserve">Law covers positive action measures </t>
  </si>
  <si>
    <t>Since January 2009 the law against ethnic discrimination states that Norwegian public authorities are obliged to take active steps to promote and advance equality on the grounds of ethnicity, religion etc. They should actively work to promote the law against ethnic discrimination. This also implies a duty on private and public employers to report annually on what kind of active steps they have taken to advance the company's status regarding gender, etnicity and disability.  Concerning b), private parties employed or awarded contracts by Norwegian public authorities have, as everybody else, to adhere to the general legislation against ethnic discrimination. However, Norwegian law does not permit public authorities to use so-called "contract compliance" which exceeds the demands of the law, that is public bodies cannot demand from public contractors by the tool of "contract compliance" to implement positive measures in addition to the prohibitions provided in the law against discrimination, and no such practice is known. In certain areas like permissions to sale of liquor in bars and restaurants can be withdrawn upon breaches of the law against ethnic discrimination. In the governments plan of action against racism and discrimination (2002-2006) the government promised to put "non-discrimination requirements on private contractors to the state". In the period it was proposed to develop a declaration where public contractors should guarantee to abide by the law against discrimination and other laws, but the proposal was given up and and the promise in the action plan did not lead to any use of such contract compliance as described in question.</t>
  </si>
  <si>
    <t>Neither of these</t>
  </si>
  <si>
    <t xml:space="preserve">Law provides for:          
a) obligation for public bodies to promote equality in general in carrying out their functions                                                      
b) obligation for public bodies to ensure that parties to whom they award contracts, loans, grants or other benefits respect non-discrimination                                       </t>
  </si>
  <si>
    <t xml:space="preserve">Public bodies obliged to promote equality </t>
  </si>
  <si>
    <t xml:space="preserve">The ombudsman law § 1 provides that the ombudsman has a general obligation to overlook that Norwegian legislation and administrative practice are in accordance with CERD which is incorporated into Norwegian law in law against discrimination § 2. The ombudsman, however, can only report non-compliance to the government and have no further powers on the question and other international instruments on non-discrimination does not have the same formal status as CERD. For the first time the ministry of Children, Equality and Social Inclusion i 2009 / 2010 financed an NGO shadow report to CERD. The Action Plan to Promote Equality and Prevent Discrimination (2009-2012) includes several research and documentation projects. The ministry is in charge of overlooking this. But overall Norway lacks systematic reporting and documentation of ethnic equality and discrimination. </t>
  </si>
  <si>
    <t>On the national level there are:                                      
a) Mechanism to systematically review legislation for compliance with anti-discrimination law (e.g. obligatory impact assessments, obligatory consultation or binding opinions of equality or advisory body)
b) Unit in government/ministries directly working on anti-discrimination/equality on these grounds (please name)</t>
  </si>
  <si>
    <t xml:space="preserve">Ensuring compliance of mainstream legislation </t>
  </si>
  <si>
    <t>The Ministry on employment and inclusion (AID) which has the responsibility of protection against discrimination on a governmental level and its predesessors also are, and have been, engaged in dissemination of information on non-discrimination, and in dialogue with minority organisations on legislative and administrative issues. This also pertains to other ministries and public agencies, even though in a number of instances the progress of dialogue has not been satisfactory, especially some years ago. The dialogue has also been structured in the sense that minority organisations are now routinely heard by ministries and parliament on legislative issues which pertains to ethnic minorities and non-discrimination. In the action plans against racism and discrimination, lately the periodic plan of 2002-2006, a number of tasks which regards dissimination of information and social dialogue have been delegated to ministries (the outcome though has varied).</t>
  </si>
  <si>
    <t>At least one of these (please specify)</t>
  </si>
  <si>
    <t>All three</t>
  </si>
  <si>
    <t>Law provides that the State itself (and not the Specialised body):
a) disseminates information
b) ensures social dialogue around issues of discrimination
c) provides for structured dialogue with civil society</t>
  </si>
  <si>
    <t xml:space="preserve">Active information policy and dialogue </t>
  </si>
  <si>
    <t xml:space="preserve">The Ombudsman cannot instigate proceeedings before judicial or administrative bodies other than itself. With regard to its own powers it can take on any case, referred by others or not. The obudsman has extensive powers to lead investigation and enforce findings (see above). </t>
  </si>
  <si>
    <t>B</t>
  </si>
  <si>
    <t>A and b</t>
  </si>
  <si>
    <t xml:space="preserve">Specialised body has the power to:  
a) instigate proceedings in own name  
b) lead own investigation </t>
  </si>
  <si>
    <t>Powers to instigate proceedings and enforce findings</t>
  </si>
  <si>
    <t xml:space="preserve">The Ombudsman cannot act as an official representative of a plaintiff who brings his/her case before other judicial or administrative bodies (Ot. prp. 34 (2004-2005) p 64). NGOs have suggested such a role, especially in cases where the ombudsman has found discrimination and the plaintiff has to engage in a civil lawsuit before a common, non-specialised court in order to obtain the financial compensation (for economic or moral damages) he or she is liable to. </t>
  </si>
  <si>
    <t>B or none</t>
  </si>
  <si>
    <t>A</t>
  </si>
  <si>
    <t>Specialised body has the legal standing to engage in:                               
a) judicial proceedings on behalf of a complainant                                                    
b) administrative proceedings on behalf of the complainant</t>
  </si>
  <si>
    <t xml:space="preserve">Legal standing in procedures </t>
  </si>
  <si>
    <t xml:space="preserve">The Ombudsman does not primarily give legal advice. In fact its ability to act as counsel is severely curtailed, as it cannot act on behalf of a plaintiff as his/her representative towards an alleged discriminator or a third body. Instead it performs the tasks of a neutral law-enforcement agency. However the ombudsman is obliged to advise the plaintiff on the legal aspect of his/her case, also to some extent even if the case falls outside the scope of the discrimination law (ombudsman law § 3). The ombudsman has extensive, investigative powers and may ultimatively draw on the powers of the police (ombudsman law § 11-14). The Equality and Anti-discrimination Tribunal considers appeals against the statements and decisions made by the Equality and Anti-discrimination Ombudsman. The decisions by the tribunal are binding. These may be appealed to ordinary Courts. </t>
  </si>
  <si>
    <t>All</t>
  </si>
  <si>
    <t>If the specialised body acts as a quasi-judicial body:
a) its decisions are binding                         
b) an appeal of these decisions is possible</t>
  </si>
  <si>
    <t xml:space="preserve">Powers as quasi-judicial body </t>
  </si>
  <si>
    <t>Only one (please specify)</t>
  </si>
  <si>
    <t>Specialised Body has the powers to assist victims by way of
a)  independent legal advice to victims on their case                                                     
b) independent investigation of the facts of the case</t>
  </si>
  <si>
    <t>Powers to assists victims</t>
  </si>
  <si>
    <t>The Norwegian Equality and Discrimination Ombudsman was established in January 2006.</t>
  </si>
  <si>
    <t>Ground a</t>
  </si>
  <si>
    <t>Two grounds</t>
  </si>
  <si>
    <t>All three grounds</t>
  </si>
  <si>
    <t>Specialised Equality body has been established with a mandate to combat discrimination on the grounds of:                                                                  a) race and ethnicity                                  
b) religion and belief                               
c) nationality                                                                     Note: If there is no dedicated specialised equality body, then answer with option 3 to Q137-140 and skip to Q 141</t>
  </si>
  <si>
    <t xml:space="preserve">Mandate of specialised equality body </t>
  </si>
  <si>
    <t>Can all residents benefit from strong government commitments to equality and independent equality policies?</t>
  </si>
  <si>
    <t>EQUALITY POLICIES
Note: For discrimination on grounds of race/ethnicity, religion/belief and/or nationality</t>
  </si>
  <si>
    <t xml:space="preserve">Sanctions under the Norwegian law against discriminations § 14 (and administered by courts) are financial compensation to victims for material damages (a) and financial compensation to victims for moral damages/ damages for injuries to feelings (b). The law on the ombudsman agaist discrimination § 7 provides for restitution of rights lost due to discrimination/ damages in lieu (c). The ombudsman law § 8 also provides for daily fines as a negative measure to ensure discontinuation of ongoing discrimination or the restitution of rights (e). The law against discrimination § 15 also provides for criminal punishment by fine or imprisonment up to three years for organised, intentional discrimination. Norwegian criminal code § 349a provides for fine of imprisonment for up to six months for ethnic and religious discrimination in commercial sales and services. The formal purpose of such punishment is (as it is generally for criminal law) to create a preventive effect among the public (f). Positive measures (d), specific sanctions authorising publication of the offence (g) and specific sanctions for legal persons (h) are not provided for as sanctions in Norwegian law on ethnic discrimination. </t>
  </si>
  <si>
    <t>At least 2 (please specify)</t>
  </si>
  <si>
    <t>At least c, e and h (please specify)</t>
  </si>
  <si>
    <t>At least 5 (please specify)</t>
  </si>
  <si>
    <t>Sanctions include:           
a) financial compensation to victims for material damages      
b) financial compensation to victims for moral damages/ damages for injuries to feelings                                   
c) restitution of rights lost due to discrimination/ damages in lieu             
d) imposing positive measures on discrimination                                           
e) imposing negative measures to stop offending                                           
f) imposing negative measures to prevent repeat offending                         
g) specific sanctions authorising publication of the verdict (in a non-judicial publication, i.e. not in documents produced by the court)        
h) specific sanctions for legal persons</t>
  </si>
  <si>
    <t xml:space="preserve">Range of sanctions </t>
  </si>
  <si>
    <t>Legal actions include a) individual actions. Although the Act on Discrimination says nothing about class actions, the general code of civil proceedure (Act of 17 June 2005, No. 90) gives the possibility of class action in chapter 35. This would include court cases involving the law of discrimination.</t>
  </si>
  <si>
    <t>One or none (please specify)</t>
  </si>
  <si>
    <t>Legal actions include:                                                                
a) individual action                                                            
b) class action (court claim where one or more named claimants pursue a case for themselves and the defined class against one or more defendants)
c) Actio popularis (Action to obtain remedy by a person or a group in the name of the collective interest)</t>
  </si>
  <si>
    <t xml:space="preserve">Range of legal actions </t>
  </si>
  <si>
    <t xml:space="preserve">Neither </t>
  </si>
  <si>
    <t>A or b</t>
  </si>
  <si>
    <t xml:space="preserve"> A and b</t>
  </si>
  <si>
    <t>Legal entities with a legitimate interest in defending the principle of equality:          
a) may engage in proceedings on behalf of victims         
b) may engage in proceedings in support of victims  
Definition: proceedings on behalf of victims means to represent a person or company  in a court;  proceedings in support of victims means joining already existing proceedings</t>
  </si>
  <si>
    <t xml:space="preserve">Role of legal entities in proceedings </t>
  </si>
  <si>
    <t>Norway has a general law on financial aid to legal assistanse (rettshjelpsloven). However cases on ethnic discrimination are not among the kind of cases prioritized in the law. This means that plaintiffs in most cases corcerning discrimination, be it civil or administrative proceedings, has almost no chance to get public, financial aid to cover expenses to counsel (lawyer) or interpreter. Untill the end of 2005 a special, public agency, Center against Ethnic Dsicrimination (SMED), offered counsel to suspected victims of ethnic discrimination without charge, and also had the posibility to fund civil lawsuits of fundamental character. This agency and its counselling services were closed down, and in spite of protests from NGOs was not continued by the Equality and Anti-Discrimination Ombud. This means that in cases of discrimination which have to be tried as civil lawsuits, like all cases on economic reparation and compensation for damage suffered as a result of ethnic discrimination, the plaintiff has to carry the expences of action as well as the risk all by himself. This is even the case when the ombudsman declares the case an instance of discrimination. The ombudsman so far cannot represent plaintiff before the courts. As for the ombudsmans own treatment of discrimination complaints it is both free of charge and offers free interpretation, but this is not true for the types of discrimination cases which have to be treated and decided by other bodies than the ombudsman. Therefore it is not true that the state provides financial assistance where necessary to pursue discrimnination cases nor that interpretation is always provided free of charge in cases of discrimination.</t>
  </si>
  <si>
    <t xml:space="preserve">None </t>
  </si>
  <si>
    <t>A or b (please specify)</t>
  </si>
  <si>
    <t>a) State (not the equality body) provides financial assistance or free court-appointed lawyer to pursue complaint before courts where victims do not have the necessary means                                                         
b) where necessary an interpreter is provided free of charge</t>
  </si>
  <si>
    <t xml:space="preserve">State assistance for victims </t>
  </si>
  <si>
    <t>The law against discrimination § 9 prohibits retribution (victimisation) against plaintiffs and vitnesses.</t>
  </si>
  <si>
    <t>A or none</t>
  </si>
  <si>
    <t xml:space="preserve"> More than a,b </t>
  </si>
  <si>
    <t>Protection against victimisation in:       
a) employment                                            
b) vocational training                                
c) education                                               
d) services                                                  
e) goods</t>
  </si>
  <si>
    <t>Protection against victimisation</t>
  </si>
  <si>
    <t>The weighing of evidence in courts is not restricted by set rules. Thus there is nothing formally prohibiting the use of situation testing and statistical data as evidence. However, there is almost no data from situational testing in Norway. Furthermore, Norway does not record data on ethnicity nor race. The closest thing to it is data on immigrant status and parents' immigrant status.</t>
  </si>
  <si>
    <t>A or b (please specify which)</t>
  </si>
  <si>
    <t xml:space="preserve">A and b </t>
  </si>
  <si>
    <t xml:space="preserve">Would national legislation (including Procedure codes) accept a and/or b as potential evidence in court?        
a) situation testing  
b) statistical data                                                          </t>
  </si>
  <si>
    <t>Law accepts situation testing&amp; statistical data</t>
  </si>
  <si>
    <t>Law against discrimination § 10 provides for shift in burden of proof from plaintiff to alleged perpetrator if circumstances give reason to believe that discrimination has taken place.</t>
  </si>
  <si>
    <t xml:space="preserve">Only a </t>
  </si>
  <si>
    <t>a) shift in burden of proof in judicial civil procedures                                        
b) shift in burden of proof in administrative procedures</t>
  </si>
  <si>
    <t xml:space="preserve">Shift in burden of proof in procedures </t>
  </si>
  <si>
    <t>Two of these (please specify)</t>
  </si>
  <si>
    <t xml:space="preserve">Access for victims, irrespective of grounds of discrimination, to:                  
a) judicial civil procedures                                                 b) criminal procedures                     
c) administrative procedures                 </t>
  </si>
  <si>
    <t>Procedures available for victims</t>
  </si>
  <si>
    <t>Are victims of discrimination encouraged to bring forward a case?</t>
  </si>
  <si>
    <t>ENFORCEMENT MECHANISMS
Note: For discrimination on grounds of race/ethnicity, religion/belief and/or nationality</t>
  </si>
  <si>
    <t>Ground a, none, or only based on international standards or constitution, subject to judicial interpretation</t>
  </si>
  <si>
    <t>Law covers access to supply of goods and services available to the public, including health:                                                              
a) race and ethnicity                                
b) religion and belief                                    
c) nationality</t>
  </si>
  <si>
    <t>Access to and supply of public goods and services, including health</t>
  </si>
  <si>
    <t xml:space="preserve">In 2000 the so called Eiendoms Sevice-case Norwegian supreme court held that ethnic discrimination in small-scale, private renting of accomodation, was not covered by the Norwegian criminal code § 349a as well as advertising discriminatory criteria. ICERD criticised this as contrary to the convention in Communication No 18/2000 : Norway. 17/04/2001. The new law against ethnic discrimination from 2006 still makes room for such discrimination by non-commersial landlords letting out a room or an apartment in the landlords private house (Ot. prp. nr. 33 (2004-2005) p. 76), but not for advertising it. The 2013 act applies to all areas of society, with the exception of "family life and other affairs that are of a clearly personal nature". </t>
  </si>
  <si>
    <t>Law covers access to and/or supply of goods and services available to the public, including housing:                                                              
a) race and ethnicity                                
b) religion and belief                                      
c) nationality</t>
  </si>
  <si>
    <t>Access to and supply of public goods and services, including housing</t>
  </si>
  <si>
    <t>Law covers social protection, including social security:                    
a) race and ethnicity                                
b) religion and belief                                   
c) nationality</t>
  </si>
  <si>
    <t xml:space="preserve">Social protection </t>
  </si>
  <si>
    <t>Law covers education (primary and secondary level):                          
a) race and ethnicity                                
b) religion and belief                                 
c) nationality</t>
  </si>
  <si>
    <t xml:space="preserve">Education </t>
  </si>
  <si>
    <t>Law covers employment and vocational training:       
a) race and ethnicity                                
b) religion and belief                                  
c) nationality</t>
  </si>
  <si>
    <t xml:space="preserve">Employment &amp; vocational training </t>
  </si>
  <si>
    <t>Is racial, ethnic, religious, and nationality discrimination outlawed in all areas of life?</t>
  </si>
  <si>
    <t>FIELDS OF APPLICATION</t>
  </si>
  <si>
    <t xml:space="preserve">The current laws against discrimination do not have any specific protection against multiple discrimination. But there have been examples of multiple discrimination cases tried by the Equality and Anti-Discrimination Ombud. There is no specific provision in the 2013-act. </t>
  </si>
  <si>
    <t>No</t>
  </si>
  <si>
    <t>Yes but the victim has no choice on the main ground to invoke in courts - please specify</t>
  </si>
  <si>
    <t>Yes, and victim has the choice of the main ground to invoke in courts - please specify</t>
  </si>
  <si>
    <t>Are there any legal provisions covering  multiple discrimination?                                                                         Note: This means discrimination 
based on more than one protected ground</t>
  </si>
  <si>
    <t>Law covers multiple discrimination</t>
  </si>
  <si>
    <t>Norwegian criminal code § 135a is outlined as to cover all three aspects in accordance with ICERD art. 4a in both text and preparatory documents, e.i Ot. prp.Ot.prp. nr. 48 (1969-70)). However in practice the Norwegian supreme court has been extremely restrictive in its interpretation of the prohibition, and Norway has been criticised by CERD in the socalled Sjølie-case for failing to enforce the prohibition against denigratory, public statements about protected ethnic groups in breach of the convention (Communication No. 30/2003 : Norway. 22/08/2005). On the basis of this there has been put serious questionmarks as to whether Norway at all offers protection against racially/religiously motivated public insults or defamation. After the Sjølie-case this was the case, but in May 2008 the former head of the neo nazi group Vigrid was convicted for stating in the country's biggest newspaper that Jews should be exterminated. In June 2009  the head of SIAN (Stop the Islamification of Norway) was reported to the police for saying on national television: "...we have the exact same situation as in 1940-45. Then as now we had the choice to either surrender or take up arms." The case was closed in April 2010 because the police could not find the case punishable. The official crime statistics shows that there have been 89 complaints on hate speech the last three years (2006, 2007, 2008). Only one complaint led to trial and conviction (Tore Tvedt).  (b). The majority of supreme court for the time being seems to hold that § 135a only covers "hate speech" which includes some form of direct threats against a protected group. That is e.g. public incitement to violence, hatred or discrimination on basis of race/ethnicity; religion/belief/nationality (as mention in alternative a). Aiding to such activity c) is also covered by 135a.</t>
  </si>
  <si>
    <t>Two of these or less (Please specify)</t>
  </si>
  <si>
    <t>A, b and c</t>
  </si>
  <si>
    <t xml:space="preserve">All </t>
  </si>
  <si>
    <t xml:space="preserve">The law prohibits:    
a) Public incitement to violence, hatred or discrimination on basis of race/ethnicity; religion/belief/nationality                         
b) Racially/religiously motivated public insults, threats or defamation                
c) Instigating, aiding, abetting or attempting to commit such offences
d) Racial profiling </t>
  </si>
  <si>
    <t>Prohibitions in law</t>
  </si>
  <si>
    <t>Anti-discrimination law applies to the public sector, including:                                     
a) Public bodies  
b) Police force</t>
  </si>
  <si>
    <t xml:space="preserve">Law applies to public sector </t>
  </si>
  <si>
    <t xml:space="preserve">The law against discrimination applies to all areas of societal life exept for "family life" and "personal relations" (law against discrimination § 3), including those mentioned in the question. In the new proposal to a compiled law against discrimination this will remain unchanged. In addition, the activities of religious societies or agencies are exempted from the prohibition against discrimination on the ground of religion and belief with exception for employment (§ 3). However, as stated in Ot. prp. nr. 33 (2004-2005) p. 79 the Norwegian law against discrimination only protects physical person against discrimination. Legal persons (organisations, businesses etc.) are not protected. </t>
  </si>
  <si>
    <t xml:space="preserve">Anti-discrimination law applies to natural and/or legal persons: 
a) In the private sector                          
b) Including private sector carrying out public sector activities                                          </t>
  </si>
  <si>
    <t xml:space="preserve">Law applies to natural&amp; legal persons </t>
  </si>
  <si>
    <t>Ot. prp. nr. 33 (2004-2005) p. 79 explicitly underlines that the prohibitions in the law against ethnic discrimination includes both discrimination by association, ie. a third persons ethnicity (f.ex. a wife discriminated against on the basis of her husbands ethnic origin), and discrimination on the basis of assumed characteristics, included discrimination on the basis of misconcieved or outright wrongfull assumptions about ethnicity. Both are expliclitly covered in the 2013-law.</t>
  </si>
  <si>
    <r>
      <t xml:space="preserve">Prohibition of discrimination includes discrimination by association and/or by assumption covering:   </t>
    </r>
    <r>
      <rPr>
        <strike/>
        <sz val="8"/>
        <rFont val="Arial"/>
        <family val="2"/>
      </rPr>
      <t xml:space="preserve"> </t>
    </r>
    <r>
      <rPr>
        <sz val="8"/>
        <rFont val="Arial"/>
        <family val="2"/>
      </rPr>
      <t xml:space="preserve">
a) race and ethnicity                                
b) religion and belief                                    
c) nationality                                                                        Note: Discrimination on basis of assumed characteristics: Discrimination can sometimes occur because of an assumption about another person which may or may not be factually correct, e.g. that the person has a disability. Discrimination by association: A person may face discrimination because they associate with persons of a particular characteristic.</t>
    </r>
  </si>
  <si>
    <t xml:space="preserve">Law covers discrimination by association &amp; on the basis of assumed characteristics </t>
  </si>
  <si>
    <t xml:space="preserve">The Norwegian law against discrimination on the grounds of ethnicity etc. from 2005 prohibits direct and indirect discrimination, harassment and instruction to discriminate on the following grounds: ethnicity, national origin, descent, skin colour, language, religion and belief (Law against discrimination § 4-6). Race is not on the list of prohibited grounds of discrimination. In the the preparatory documents, notably Ot. prp. nr. 33 (2004-2005) p. 89, it is, however, assumed that discrimination on basis of the kind of phenotypical caracteristics which are commonly associated with "race" is covered by the other forbidden grounds listed above (and its pointed out that the non-inclusion of "race" as a ground of discrimination is due to its lack of scientific content and regrettable history which is also referred to in the preamble of EUs Counsil Directive 2000/43/EF). When it comes to the question of protection against discrimination on the ground of "nationality", the law against discrimination only puts a ban on discrimination on the ground of "national origin" (as Norway has to with reference to ICERD article 1.1) and not on the ground of "nationality". During the preparation of the law NGOs strongly argued that "nationality" should also be included among the grounds of discrimination explicitly prohibited by the law to ensure protection against illegitimate discrimination between holders and non-holders of Norwegian citizenship and among non-citizens of different nationality. Norwegian legislative authiorities, however, rejected the suggestion. Instead it is explicitly stated in Ot. prp. nr. 33 (2004-2005) p. 88-89 that the law against discrimination does not put a ban on discrimination on the basis of citizenship, and it has been decided not to include the ground of "nationality" in the laws definition of discrimination for that actual reason. Norwegian tribunals etc. will have to interpret the law, and notably the prohibition on discrimination on the ground of "national origin", accordingly, as not including discrimination on the ground of actual nationality/citizenship that is. The 2005 law was replaced by the 2013 act that prohibits discrimination related to etnicity, religion and belief (in force since 1 January 2014). The new act includes explicit references to only three discrimination grounds in this field: etnicity, religion and belief. </t>
  </si>
  <si>
    <t xml:space="preserve">Prohibition in the law includes direct and/or indirect discrimination, and/or harassment and/or instruction to discriminate on grounds of:
a) race and ethnicity                                
b) religion and belief                                    
c) nationality                                                                                                                                                                                                                                                                          C means that nationality/citizenship is a protected ground in national law or established through case law .  If discrimination is prohibited only for  national origin only, please do not chose C. </t>
  </si>
  <si>
    <t xml:space="preserve">Law covers direct/indirect discrimination, harassment, instruction </t>
  </si>
  <si>
    <t>Are all residents protected from racial, ethnic, religious, and nationality discrimination?</t>
  </si>
  <si>
    <t>DEFINITIONS AND CONCEPTS</t>
  </si>
  <si>
    <t>Do all residents have effective legal protection from racial, ethnic, religious, and nationality discrimination in all areas of life?</t>
  </si>
  <si>
    <t>ANTI-DISCRIMINATION</t>
  </si>
  <si>
    <t>A child who is born with dual citizenship will be allowed to maintain this, typically if one parent is Norwegian, and the other is a citizen of an other country with a citizenship act based on jus sanguinis.  Norwegian citizenship will be granted according to Norwegian law, and there is no condition regarding dual citizenship when acquired at birth.  Only if Norwegian citizenship is maintained or acquired through an active step, ie through an application or through express consent, the person will be obliged to renounce the foreign citizenship, if possible and reasonable (no obligation if the country claims high fees etc).  If a foreign citizenship is acquired through application or express consent, the Norwegian citizenship will be lost.  Simply the act of reporting a birth to the parents' country of origin, when this automatically grants citizenship will not be sufficient (cf Citizenship Act §§4, 23, 24)</t>
  </si>
  <si>
    <t>Same requirement as for ordinary naturalisation</t>
  </si>
  <si>
    <t>Greater facilitation than for ordinary naturalisation</t>
  </si>
  <si>
    <t>Allowed at birth or before majority</t>
  </si>
  <si>
    <t xml:space="preserve">Dual nationality for second generation </t>
  </si>
  <si>
    <t>Dual nationality for second/third generation</t>
  </si>
  <si>
    <t>A and b covered:  http://www.udi.no/en/word-definitions/release-from-previous-citizenship/</t>
  </si>
  <si>
    <t>Neither a or b (e.g. exemptions only for spouses, citizens of certain countries)</t>
  </si>
  <si>
    <t>Only a or b (please specify)</t>
  </si>
  <si>
    <t>Both a and b</t>
  </si>
  <si>
    <t xml:space="preserve">Types of exemptions allowed                                                       a. On humanitarian grounds (e.g. for refugees, stateless)
b. On accessibility grounds (e.g. cost, distance, impossibility)
</t>
  </si>
  <si>
    <t>b. Renunciation exemptions</t>
  </si>
  <si>
    <t>115b</t>
  </si>
  <si>
    <t>Requirement exists (skip to question 116)</t>
  </si>
  <si>
    <t xml:space="preserve">Requirement exists before naturalisation, but with exceptions (when country of origin does not allow renunciation of citizenship or sets unreasonably high fees for renunciation) </t>
  </si>
  <si>
    <t>None. Dual nationality is allowed (skip to question 116)</t>
  </si>
  <si>
    <t>Requirement to renounce / lose foreign nationality before naturalisation for first generation</t>
  </si>
  <si>
    <t>a. Renunciation requirement</t>
  </si>
  <si>
    <t>115a</t>
  </si>
  <si>
    <t>Dual nationality for first generation</t>
  </si>
  <si>
    <t>Can naturalising migrants and their children be citizens of more than one country?</t>
  </si>
  <si>
    <t>DUAL NATIONALITY</t>
  </si>
  <si>
    <t>Court decisions have shown that statelessness resulting from withdrawal is not necessarily taken into account. In 2001, the act was amended so that a Norwegian citizen born abroad does not lose his/her citizenship on reaching the age of 22 if this would leave him/her stateless. This amendment came into force on 1 October 2001.
From this date, a Norwegian citizen born abroad will only lose his/her Norwegian citizenship on reaching the age of 22 if he/she is also a citizen of another country. Norwegian citizens who only hold Norwegian citizenship no longer lose their citizenships.
For persons who reached the age of 22 before 1 October 2001 it did not matter whether the loss left them stateless.</t>
  </si>
  <si>
    <t>Not addressed in law</t>
  </si>
  <si>
    <t>Discretionary, taken into account in decision</t>
  </si>
  <si>
    <t>Explicitly prohibited in law</t>
  </si>
  <si>
    <t>Withdrawal (including other means of withdrawing nationality by authority's decision) that would lead to statelessness</t>
  </si>
  <si>
    <t>c. Statelenssness protections</t>
  </si>
  <si>
    <t>114c</t>
  </si>
  <si>
    <t>All children who become citizens as subsidiaries to their parents' naturalization are subject to withdrawal if and when the parent's citizenship is withdrawn. There is no time limit for withdrawal for either group. An adult person who has been a citizen since childhood may thereby lose their citizenship through no fault of their own.</t>
  </si>
  <si>
    <t>No time limits in law</t>
  </si>
  <si>
    <t xml:space="preserve">&gt; 5 years after acquisition </t>
  </si>
  <si>
    <t>≤ 5 years after acquisition</t>
  </si>
  <si>
    <t>Time limits for withdrawal (including other means of withdrawing nationality by authority's decision)</t>
  </si>
  <si>
    <t>b. Withdrawal time limits</t>
  </si>
  <si>
    <t>114b</t>
  </si>
  <si>
    <t>In addition to a and b: Most minors who become naturalized do so as subsidiary applicants when one or more of their parents applies for citizenship. In the event that the parents' citizenship is later withdrawn, for example due to false information, citizenship for all subsidiary applicants is withdrawn as well, whether or not the person involved was at fault.</t>
  </si>
  <si>
    <t>Other than a-b</t>
  </si>
  <si>
    <t>No other than a-b</t>
  </si>
  <si>
    <t xml:space="preserve">No other than a </t>
  </si>
  <si>
    <t>Grounds for withdrawing status:
a. Proven fraud (e.g. provision of false information) in the acquisition of citizenship 
b. Actual and serious threat to public policy or national security.</t>
  </si>
  <si>
    <t>a. Withdrawal grounds</t>
  </si>
  <si>
    <t>114a</t>
  </si>
  <si>
    <t>Protection against withdrawal of citizenship (average)</t>
  </si>
  <si>
    <t>Legal aid is only granted in exceptional cases by extension ( cf cf Circular G-12/2005, para 5.5.2, 6.5.2)</t>
  </si>
  <si>
    <t>One or both of a and b are not guaranteed</t>
  </si>
  <si>
    <t>At least a and b</t>
  </si>
  <si>
    <t>All guarantees</t>
  </si>
  <si>
    <t>Legal guarantees and redress in case of refusal:
a. reasoned decision
b. right to appeal
c. representation before an independent administrative authority and/or a court</t>
  </si>
  <si>
    <t>Legal protection</t>
  </si>
  <si>
    <t>Application may not be refused if the applicant fills all the requirements.</t>
  </si>
  <si>
    <t>Discretionary procedure</t>
  </si>
  <si>
    <t>Discretion only on limited elements (please specify)</t>
  </si>
  <si>
    <t>Explicit entitlement for applicants that meet the conditions and grounds in law</t>
  </si>
  <si>
    <t>Discretionary powers in refusal</t>
  </si>
  <si>
    <t xml:space="preserve">Discretionary powers in refusal </t>
  </si>
  <si>
    <t>In addition to a and b citizenship may be refused on the grounds of insufficient documentation of identity.</t>
  </si>
  <si>
    <t>Other than a-b (please specify)</t>
  </si>
  <si>
    <t>Additional grounds for refusing status:
a. Proven fraud (e.g. provision of false information) in the acquisition of citizenship 
b. Actual and serious threat to public policy or national security.</t>
  </si>
  <si>
    <t>Additional grounds for refusal</t>
  </si>
  <si>
    <t>UDI estimates that citizenship application takes 15 months as of 1 June 2010</t>
  </si>
  <si>
    <t>No regulation on maximum length</t>
  </si>
  <si>
    <t>&gt; 6 months but the maximum is defined by law (please specify)</t>
  </si>
  <si>
    <t>≤ 6 months (please specify)</t>
  </si>
  <si>
    <t xml:space="preserve">Maximum length of application procedure </t>
  </si>
  <si>
    <t>Maximum duration of procedure</t>
  </si>
  <si>
    <t>Does the state protect applicants from discretionary procedures?</t>
  </si>
  <si>
    <t xml:space="preserve">SECURITY OF STATUS
</t>
  </si>
  <si>
    <t xml:space="preserve">315 euros: NOK 2500 (€ 315), whereas the cost of a passport is kr 450 </t>
  </si>
  <si>
    <t>Higher costs
(please specify amount)</t>
  </si>
  <si>
    <t>Normal costs (please specify amount) ex. same as regular administrative fees</t>
  </si>
  <si>
    <t>No or nominal costs (please specify amount)</t>
  </si>
  <si>
    <t>Costs of application and/or issue of nationality title</t>
  </si>
  <si>
    <t>Costs of application</t>
  </si>
  <si>
    <t>Higher good character 
requirement (i.e. than for nationals) or vague 
definition</t>
  </si>
  <si>
    <t>A basic good character 
required (commonly used, i.e. 
also for nationals)</t>
  </si>
  <si>
    <t>Good character' clause (different from criminal record requirement)</t>
  </si>
  <si>
    <t xml:space="preserve">Good character </t>
  </si>
  <si>
    <t>Qualifying period in case of crimes committed during residence in Norway with sentence or compulsory psychiatric care over 2 years.</t>
  </si>
  <si>
    <t>For other offences (e.g. misdemeanours, minor offenses, pending criminal procedure)</t>
  </si>
  <si>
    <t>Crimes with sentences of imprisonment for &lt; 5 years</t>
  </si>
  <si>
    <t>Crimes with sentences of imprisonment for ≥ 5 years OR Use of qualifying period instead of refusal</t>
  </si>
  <si>
    <t xml:space="preserve">Criminal record requirement
Note: Ground for rejection or application of a qualifying period </t>
  </si>
  <si>
    <t>Criminal record</t>
  </si>
  <si>
    <t>Additional requirements (e.g. employment, stable and sufficient resources, higher levels of income)</t>
  </si>
  <si>
    <t>Minimum income (e.g. acknowledged level of poverty threshold)/no income source is excluded</t>
  </si>
  <si>
    <t xml:space="preserve">Economic resources requirement </t>
  </si>
  <si>
    <t xml:space="preserve">Economic resources </t>
  </si>
  <si>
    <t xml:space="preserve">None (only ad hoc projects) </t>
  </si>
  <si>
    <t>Some applicants (please specify)</t>
  </si>
  <si>
    <t>All applicants</t>
  </si>
  <si>
    <t>Which applicants are entitled to state-funded courses in order to pass the requirement?</t>
  </si>
  <si>
    <t>e. Naturalisation integration courses</t>
  </si>
  <si>
    <t>105e</t>
  </si>
  <si>
    <t>Neither a or b</t>
  </si>
  <si>
    <r>
      <t>Support to pass citizenship/integration requirement                                                                                        a. Assessment based on publicly available list of questions                                                                           b. Assessment based on</t>
    </r>
    <r>
      <rPr>
        <sz val="11"/>
        <rFont val="Calibri"/>
        <family val="2"/>
      </rPr>
      <t xml:space="preserve"> free/low-cost</t>
    </r>
    <r>
      <rPr>
        <sz val="11"/>
        <rFont val="Calibri"/>
        <family val="2"/>
        <scheme val="minor"/>
      </rPr>
      <t xml:space="preserve">  study guide</t>
    </r>
  </si>
  <si>
    <t>d. Naturalisation integration support</t>
  </si>
  <si>
    <t>105d</t>
  </si>
  <si>
    <t>Cost-covering or market costs
(please specify amount)</t>
  </si>
  <si>
    <t>Reduced costs e.g. state intervenes to lower price for applicants (please specify amount)</t>
  </si>
  <si>
    <t>No costs</t>
  </si>
  <si>
    <t xml:space="preserve">Cost of language/integration requirement </t>
  </si>
  <si>
    <t>c. Naturalisation integration cost</t>
  </si>
  <si>
    <t>105c</t>
  </si>
  <si>
    <t>One of these please specify</t>
  </si>
  <si>
    <t>Both of these (please specify)</t>
  </si>
  <si>
    <t>Citizenship/integration requirement exemptions (if no requirement, skip to question 106)
a. Takes into account individual abilities e.g. educational qualifications
b. Exemptions for vulnerable groups e.g. age, illiteracy, mental/physical disability</t>
  </si>
  <si>
    <t>b. Naturalisation integration exemption</t>
  </si>
  <si>
    <t>105b</t>
  </si>
  <si>
    <t xml:space="preserve">50 of the 300 hrs involve social/cultural information. </t>
  </si>
  <si>
    <t>Requirement to pass an integration test/assessment</t>
  </si>
  <si>
    <t>Requirement to complete a course</t>
  </si>
  <si>
    <t>No Requirement OR Voluntary provision of information (please specify which)</t>
  </si>
  <si>
    <t>Citizenship/integration requirement 
Note: Can be test, interview, or other for country of assessments.</t>
  </si>
  <si>
    <t>a. Naturalisation integration form</t>
  </si>
  <si>
    <t>105a</t>
  </si>
  <si>
    <t>Citizenship/integration requirement (average)</t>
  </si>
  <si>
    <t>Naturalisation integration requirement (average)</t>
  </si>
  <si>
    <t xml:space="preserve">Exempted from costs: a)refugees; b)residence on humanitarian grounds; c)collective protection; and d) reunited family members of refugees, Nordic citizens or holders of permanent residence permit. </t>
  </si>
  <si>
    <t>e. Naturalisation language courses</t>
  </si>
  <si>
    <t>104e</t>
  </si>
  <si>
    <t>Support to pass language requirement                            a. Assessment based on publicly available list of questions                                                                      b. Assessment based on free/low-cost study guide</t>
  </si>
  <si>
    <t>d. Naturalisation language support</t>
  </si>
  <si>
    <t>104d</t>
  </si>
  <si>
    <t>For migrant workers and their families from outside EU/EFTA the required course cost is approx. NOK 11000 ( € 1400). EU/EFTA and Nordic citizens are exempt from the requirement but may participate in the courses at their own cost.</t>
  </si>
  <si>
    <t>c. Naturalisation language cost</t>
  </si>
  <si>
    <t>104c</t>
  </si>
  <si>
    <t xml:space="preserve">§4-2 of the Citizenship regulations provide four ways in which applicants can demonstrate sufficient language skills when they have not completed the language training provided under the Introduction Act. It is now specified that exemptions based on a completed Norwegian test should be at A2 level (oral and written), rather than just “passed”. Other grounds for exemptions are: having completed Norwegian or Sami coursework at the primary or secondary education level, having completed 30 credits of Norwegian or Sami at the university level, or fulfilling intake requirements for university studies. It is also possible to be exempted on health or compelling grounds or if one was already exempted under the Introduction Act. </t>
  </si>
  <si>
    <t>Language requirement exemptions (if no requirement, then skip to question 105)
a. Takes into account individual abilities e.g. educational qualifications
b. Exemptions for vulnerable groups e.g. age, illiteracy, mental/physical disability</t>
  </si>
  <si>
    <t>b. Naturalisation language exemption</t>
  </si>
  <si>
    <t>104b</t>
  </si>
  <si>
    <t>300 hours language course or certified language skills in Norwegian or Samii</t>
  </si>
  <si>
    <t>B1 or higher set as standard. OR no standards, based on administrative discretion.(please specify which)</t>
  </si>
  <si>
    <t>A2 set as standard</t>
  </si>
  <si>
    <t>No Assessment OR A1 or less set as standard (please specify which)</t>
  </si>
  <si>
    <t>Language requirement 
Note: Can be test, interview, completion of course, or other for country of assessments.</t>
  </si>
  <si>
    <t>a. Naturalisation language level</t>
  </si>
  <si>
    <t>104a</t>
  </si>
  <si>
    <t>Language requirement (average)</t>
  </si>
  <si>
    <t>Naturalisation language requirement (average)</t>
  </si>
  <si>
    <t>Are applicants encouraged to succeed through basic conditions for naturalisation?</t>
  </si>
  <si>
    <t xml:space="preserve">CONDITIONS FOR ACQUISITION
</t>
  </si>
  <si>
    <t>No ius soli. No distinction between second and third generation</t>
  </si>
  <si>
    <t>Naturalisation procedure (facilitated or not)</t>
  </si>
  <si>
    <t xml:space="preserve">Upon simple application or declaration after birth </t>
  </si>
  <si>
    <t>Automatically at birth (may be conditional upon parents' status)</t>
  </si>
  <si>
    <t>Third generation
Note: Third generation are born in the country to non-national parents, at least one of whom was born in the country.</t>
  </si>
  <si>
    <t>Birth-right citizenship for third generation</t>
  </si>
  <si>
    <t>No ius soli</t>
  </si>
  <si>
    <t>Second generation 
Note: Second generation are born in the country to non-national parents</t>
  </si>
  <si>
    <t>Birth-right citizenship for second generation</t>
  </si>
  <si>
    <t>Same as for ordinary TCNs</t>
  </si>
  <si>
    <t>Longer than for spouses, but shorter than for ordinary TCNs</t>
  </si>
  <si>
    <t>Same as for spouses of nationals</t>
  </si>
  <si>
    <t>Residence requirement for partners/co-habitees of nationals</t>
  </si>
  <si>
    <t>b. Partners of nationals</t>
  </si>
  <si>
    <t>101b</t>
  </si>
  <si>
    <t>Shorter time period but other requirements are the same (citizenship act §12). Spouses of nationals will be granted citizenship when having lived 3 out of previous 10 years in Norway, are at present living in Norway, and marriage time added up with period of residency time is at least 7 years.  If residency and marriage starts at the same time, the period will be 3,5 years, 3,5 years marriage +3,5 years residency, total 7 (cf Citizenship act §12).</t>
  </si>
  <si>
    <t xml:space="preserve">Only a (please specify) </t>
  </si>
  <si>
    <t xml:space="preserve">A and b (please specify) </t>
  </si>
  <si>
    <t>Spouses of nationals                                                                         a) Fewer years of residence and/ or marriage required than the residence period required for ordinary applicants                                                                                                                         b) Fewer requirements than the residence period required for ordinary applicants
Note: "Residence" is defined as the whole period of lawful and habitual stay since entry. If there is a required period of marriage that is less than the residence/waiting period, please answer according to the most favourable option. For instance, if spouses may apply after 3 years of marriage OR 4 years of residence, please select Option 3.</t>
  </si>
  <si>
    <t>a. Spouses of nationals</t>
  </si>
  <si>
    <t>101a</t>
  </si>
  <si>
    <t>Requirements for spouses and partners (average)</t>
  </si>
  <si>
    <t>Required residence in Norway for seven of the last ten years, and residence the last year before application.</t>
  </si>
  <si>
    <t>If the applicant has lived 10 years in Norway up to 3 years of absence is allowed. If the applicant has lived 7 years in Norway, no absence is allowed. Citizenship act §7 e)</t>
  </si>
  <si>
    <t>Shorter periods (includes uninterrupted residence or where absence not regulated to law and left to administrative discretion)</t>
  </si>
  <si>
    <t>Up to 10 non-consecutive months and/or 6 consecutive months (please specify)</t>
  </si>
  <si>
    <t xml:space="preserve">Longer periods (please specify) </t>
  </si>
  <si>
    <t>Periods of absence allowed previous to acquisition of nationality</t>
  </si>
  <si>
    <t>Periods of prior-absence allowed</t>
  </si>
  <si>
    <t>The conditions for a permanent residence permit are required (Citizenship act §7 (1) d). You do not have to formally apply for and obtain PR before applying for citizenship, but you have to prove that you fulfil all the requirements for it so the only difference is that you don't have to pay two application fees.</t>
  </si>
  <si>
    <t>Several years of permanent residence required (please specify)</t>
  </si>
  <si>
    <t>Required in year of application</t>
  </si>
  <si>
    <t>Not required</t>
  </si>
  <si>
    <t>Is possession of a permanent or long-term residence permit required?</t>
  </si>
  <si>
    <t>Permits considered</t>
  </si>
  <si>
    <t>Person is at least 12 years of age, has resided in Norway for a total of 7 years in the last 10 years with a residence or work permit of at least 1 year duration. Source: http://eudo-citizenship.eu/databases/modes-of-acquisition?p=&amp;application=modesAcquisition&amp;search=1&amp;modeby=idmode&amp;idmode=A06</t>
  </si>
  <si>
    <t>After ≥ 10 years of total residence (please specify)</t>
  </si>
  <si>
    <t>After &gt; 5 &lt; 10 years of total residence (please specify)</t>
  </si>
  <si>
    <t>After ≤ 5 years of total residence(please specify)</t>
  </si>
  <si>
    <t>Residence requirement for ordinary legal residents
Note: "Residence" is defined as the whole period of lawful and habitual stay since entry. For instance, if the requirement is 5 years as a permanent residence, which itself can only be obtained after 5 years' residence, please select "After ≥ 10 years"</t>
  </si>
  <si>
    <t>Residence period</t>
  </si>
  <si>
    <t>How long must migrants wait to naturalise? Are their children and grandchildren born in the country entitled to become citizens?</t>
  </si>
  <si>
    <t xml:space="preserve">ELIGIBILITY </t>
  </si>
  <si>
    <t>Are legal immigrants encouraged to naturalise and are their children born in the country entitled to become full citizens?</t>
  </si>
  <si>
    <t xml:space="preserve">ACCESS TO NATIONALITY </t>
  </si>
  <si>
    <t>Other limiting   conditions apply</t>
  </si>
  <si>
    <t xml:space="preserve">Priority to nationals </t>
  </si>
  <si>
    <t>Equal access with nationals</t>
  </si>
  <si>
    <t>Access to housing (rent control, public/social housing, participation in housing financing schemes)</t>
  </si>
  <si>
    <t>Access to housing</t>
  </si>
  <si>
    <t>Access to social security (unemployment benefits, old age pension, invalidity benefits, maternity leave, family benefits, social assistance)</t>
  </si>
  <si>
    <t xml:space="preserve">Access to social security and assistance </t>
  </si>
  <si>
    <t>Priority to nationals</t>
  </si>
  <si>
    <t>Equal access with nationals and equal working conditions</t>
  </si>
  <si>
    <t>Access to employment (with the only exception of activities involving the exercise of public authority), self-employment and other economic activities, and working conditions</t>
  </si>
  <si>
    <t xml:space="preserve">Access to employment </t>
  </si>
  <si>
    <t>Do long-term residents have the same residence and socio-economic rights (e.g. like EU nationals)?</t>
  </si>
  <si>
    <t xml:space="preserve">RIGHTS ASSOCIATED WITH STATUS </t>
  </si>
  <si>
    <t>Legal aid is only granted in some expulsion cases but never in cases regarding renewal of permit/permanent residence permit (cf Circular G-12/2005, para 5.5.2, 6.5.2).</t>
  </si>
  <si>
    <t>All rights</t>
  </si>
  <si>
    <t>Legal guarantees and redress in case of refusal, non-renewal, or withdrawal:
a. reasoned decision
b. right to appeal
c. representation before an independent administrative authority and/or a court</t>
  </si>
  <si>
    <t>The very large majorlty of those having more the 20 years of residence are Norwegian citizens and are well protected against expulsion. Country of birth is not important.</t>
  </si>
  <si>
    <t>At least one case</t>
  </si>
  <si>
    <t>In all three cases</t>
  </si>
  <si>
    <t>Expulsion precluded: 
a. after 20 years of residence as a long-term residence permit holder, 
b. in case of minors, and
c. residents born in the State concerned or admitted before they were 10 once they have reached the age of 18</t>
  </si>
  <si>
    <t xml:space="preserve">Expulsion precluded </t>
  </si>
  <si>
    <t>All of the mentioned elements may be taken into account but it is not legally regulated, which elements must be considered. There are examples that show that any and all considerations may be negated in the case of certain crimes (eg. narcotics).</t>
  </si>
  <si>
    <t>One or more of  b, c, d or e are not taken into account</t>
  </si>
  <si>
    <t xml:space="preserve">At least b, c, d and e </t>
  </si>
  <si>
    <t>More elements than b,c,d and e</t>
  </si>
  <si>
    <t>Protection against expulsion. Due account taken of:
a. personal behaviour 
b. age of resident, 
c. duration of residence, 
d. consequences for both the resident and his or her family, 
e. existing links to the State concerned 
f. (non-)existing links to the resident’s country of origin (including problems with  re-entry for political or citizenship reasons)</t>
  </si>
  <si>
    <t xml:space="preserve">Personal circumstances considered before expulsion </t>
  </si>
  <si>
    <t>Once obtained, permant residence does not need to be renewed as long as the holder lives in the country. Only the Schengen sticker need be renewed for travel within the Schengen area. A, b, c. and d may preclude obtaining a permanent residence permit, but only a,b, or c can lead to withdrawal.</t>
  </si>
  <si>
    <t xml:space="preserve">Includes all listed grounds (a-d) and/or additional grounds (please specify) </t>
  </si>
  <si>
    <t xml:space="preserve">Includes three of the listed grounds </t>
  </si>
  <si>
    <t>No other than a and/or c</t>
  </si>
  <si>
    <t xml:space="preserve">Grounds for rejecting, withdrawing, or refusing to renew status: 
a. proven fraud in the acquisition of permit 
b. sentence for serious crimes, 
c. actual and serious threat to public policy or national security, 
d. original conditions are no longer satisfied (e.g. unemployment or economic resources)                              e. additional grounds (please specify) </t>
  </si>
  <si>
    <t>Grounds for rejection, withdrawal, refusal</t>
  </si>
  <si>
    <t>2 years</t>
  </si>
  <si>
    <t>≤ 1  year</t>
  </si>
  <si>
    <t>1 year&lt; , &lt; 3 years</t>
  </si>
  <si>
    <t>≥ 3 years</t>
  </si>
  <si>
    <r>
      <t xml:space="preserve">Periods of absence allowed for renewal, after granting of status (continuous or cumulative)
</t>
    </r>
    <r>
      <rPr>
        <sz val="11"/>
        <rFont val="Calibri"/>
        <family val="2"/>
      </rPr>
      <t>Note: for EU countries, this refers to time outside the EU.</t>
    </r>
  </si>
  <si>
    <t>Periods of absence allowed</t>
  </si>
  <si>
    <t>The Schengen visa sticker must be renewed every two years.</t>
  </si>
  <si>
    <t>Provided original requirements are still met</t>
  </si>
  <si>
    <t xml:space="preserve">Upon application </t>
  </si>
  <si>
    <t>Automatically</t>
  </si>
  <si>
    <t>Renewable permit</t>
  </si>
  <si>
    <t>Permanent residence permit is permanent as long as the holder has continued residence in the country</t>
  </si>
  <si>
    <t>&lt; 5 years</t>
  </si>
  <si>
    <t>5 years</t>
  </si>
  <si>
    <t>&gt; 5 years</t>
  </si>
  <si>
    <t>Duration of validity of permit</t>
  </si>
  <si>
    <t xml:space="preserve">Duration of validity of permit </t>
  </si>
  <si>
    <t>Directorate of Immigration (UDI) estimates 11 months as the expected length of appication proceedure.</t>
  </si>
  <si>
    <t>≤ 6 months defined by law (please specify)</t>
  </si>
  <si>
    <t xml:space="preserve">Maximum duration of procedure </t>
  </si>
  <si>
    <t>Does the state protect applicants from discretionary procedures (e.g. like EU nationals)?</t>
  </si>
  <si>
    <t>SECURITY OF STATUS</t>
  </si>
  <si>
    <t>NOK 1600 (€ 200)</t>
  </si>
  <si>
    <t xml:space="preserve">220 euros: Name of new law/policy: Raised application fee for permanent residence applications
Date of adoption &amp; date of entry into force: Adopted 9 December 2011 (with annual budget) in force 1 January 2012 (still same in 2014)
Summary of changes: Application fee for permanent residence raised to 1 900 NOK. Application is free for children under age 18.
Web-link: http://udiregelverk.no/no/rettskilder/departementets-rundskriv-og-instrukser/2012-002-G/ (instruction from the Ministry of Justice and the Police to UDI)
</t>
  </si>
  <si>
    <t>Higher costs
(please specify amounts for each)</t>
  </si>
  <si>
    <t>Normal costs (please specify amount) e.g. same as regular administrative fees in the country</t>
  </si>
  <si>
    <t>Costs of application and/or issue of status</t>
  </si>
  <si>
    <t>Income source linked to employment or no use of social assistance</t>
  </si>
  <si>
    <t>Higher than social assistance and no income source is excluded</t>
  </si>
  <si>
    <t>None or at/below level of social assistance and no income source is excluded (please specify)</t>
  </si>
  <si>
    <t>Economic resources requirement</t>
  </si>
  <si>
    <t>Economic resources</t>
  </si>
  <si>
    <t>Exempted from costs: a)refugees; b)residence on humanitarian grounds; c)collective protection; and d) reunited family members of refugees, Nordic citizens or holders of permanent residence permit.</t>
  </si>
  <si>
    <t>g. LTR language courses</t>
  </si>
  <si>
    <t>84g</t>
  </si>
  <si>
    <t>Support to pass language/integration requirement                                                                   a. Assessment based on publicly available list of questions
b. Assessment based on free/low-cost study guide</t>
  </si>
  <si>
    <t>f. LTR language support</t>
  </si>
  <si>
    <t>84f</t>
  </si>
  <si>
    <t>e. LTR language cost</t>
  </si>
  <si>
    <t>84e</t>
  </si>
  <si>
    <t>Language/integration requirement exemptions 
a. Takes into account individual abilities e.g. educational qualifications
b. Exemptions for vulnerable groups e.g. age, illiteracy, mental/physical disability</t>
  </si>
  <si>
    <t>d. LTR language exemption</t>
  </si>
  <si>
    <t>84d</t>
  </si>
  <si>
    <t>Law only requires language certificate.</t>
  </si>
  <si>
    <t>Requirement includes integration test/assessment</t>
  </si>
  <si>
    <t>Requirement to take an integration course</t>
  </si>
  <si>
    <t>No Requirement OR Voluntary course/information (please specify which)</t>
  </si>
  <si>
    <t>Form of integration requirement e.g. not language but social/cultural (if no requirement, skip to question 85)</t>
  </si>
  <si>
    <t>c. LTR  integration form</t>
  </si>
  <si>
    <t>84c</t>
  </si>
  <si>
    <t>The requirement is participation in/completion of 300 hours of language training. The skill level after completion may vary from A1 to A2.</t>
  </si>
  <si>
    <t>B1 or higher set as standard. OR no standards, based on administrative discretion. (please specify which)</t>
  </si>
  <si>
    <t>A1 or less set as standard</t>
  </si>
  <si>
    <t>Level of language requirement 
Note: Can be test, interview, completion of course, or other for country of assessments.</t>
  </si>
  <si>
    <t>b. LTR language level</t>
  </si>
  <si>
    <t>84b</t>
  </si>
  <si>
    <t>Obligatory 300 hr. course. 250 hrs. language skills and 50 hrs society information.</t>
  </si>
  <si>
    <t xml:space="preserve">Name of new law/policy: Right and duty to 600 hours of classes in Norwegian and social studies for immigrants
Date of adoption &amp; date of entry into force: adopted 15 June 2011, in force 1 January 2012
Summary of changes: Prior to this date, immigrants were required to complete 250 hours of Norwegian classes and 50 hours of social orientation classes within three years of receiving their first permit in order to qualify for permanent residence. This was expanded to 550 hours of Norwegian and 50 hours of social orientation for persons who obtain a first permit after 1 Jan 2012. 
Web-link: http://udiregelverk.no/no/rettskilder/departementets-rundskriv-og-instrukser/2011-035-Q/
</t>
  </si>
  <si>
    <t>Requirement includes language test/assessment</t>
  </si>
  <si>
    <t>Requirement to take a language course</t>
  </si>
  <si>
    <t>Form of language requirement  (if no requirement, skip to question 84c
Note: Can be test, interview, completion of course, or other for country of assessments.</t>
  </si>
  <si>
    <t>a. LTR language form</t>
  </si>
  <si>
    <t>84a</t>
  </si>
  <si>
    <t>LTR Language requirement (average)</t>
  </si>
  <si>
    <t>Do applicants for long-term residence have to fulfil the same basic conditions in society (e.g. like EU nationals)?</t>
  </si>
  <si>
    <t xml:space="preserve">CONDITIONS FOR ACQUISITION OF STATUS </t>
  </si>
  <si>
    <t>The applicant must not have lived outside Norway for more than seven months during the last three years.</t>
  </si>
  <si>
    <t>Shorter periods</t>
  </si>
  <si>
    <t>Up to 10 non-consecutive months and/or 6 consecutive months</t>
  </si>
  <si>
    <t>Periods of absence allowed previous to granting of status</t>
  </si>
  <si>
    <t>If the original permit was a temporary study permit, it doesn't count. If the original permit was a general work permit, any study time does count towards settlement permit.</t>
  </si>
  <si>
    <t>Yes, with some conditions (limited number of years or type of study)</t>
  </si>
  <si>
    <t>Yes, all</t>
  </si>
  <si>
    <t>Is time of residence as a pupil/student counted?</t>
  </si>
  <si>
    <t>Time counted as pupil/student</t>
  </si>
  <si>
    <t>Seasonal work, foreign students, au-pair and some other permits are not taken into account to be eligible for  permanent residence permit.</t>
  </si>
  <si>
    <t>Additional temporary 
residence permits 
excluded</t>
  </si>
  <si>
    <t>Seasonal workers, au pairs 
and posted workers excluded</t>
  </si>
  <si>
    <t xml:space="preserve">Any residence permit </t>
  </si>
  <si>
    <t>Documents taken into account to be eligible for permanent residence</t>
  </si>
  <si>
    <t xml:space="preserve">Permits considered </t>
  </si>
  <si>
    <t>Permanent residence permit (new name since 2007) after 3 years</t>
  </si>
  <si>
    <t>Required time of habitual residence</t>
  </si>
  <si>
    <t xml:space="preserve">Residence period </t>
  </si>
  <si>
    <t>Can all temporary legal residents apply for a long-term residence permit (e.g. EU nationals?</t>
  </si>
  <si>
    <t xml:space="preserve"> ELIGIBILITY</t>
  </si>
  <si>
    <t>Do temporary legal residents have facilitated access to a long-term residence permit (e.g. like EU nationals)?</t>
  </si>
  <si>
    <t>PERMANENT RESIDENCE</t>
  </si>
  <si>
    <t>no support or funding</t>
  </si>
  <si>
    <t>funding or support (in kind) dependent on criteria set by the state (beyond being a partner in consultation and different than for non-immigrant groups)</t>
  </si>
  <si>
    <t>funding or support (in kind) for immigrant organisations involved in consultation and advice at local level without further conditions than being a partner in talks (or similar conditions as for non-immigrant organisations)</t>
  </si>
  <si>
    <t>Public funding or support of immigrant organisations on national level in city (other than capital) with largest proportion of foreign residents</t>
  </si>
  <si>
    <t>Public funding/support for immigrant bodies in other city with largest migrant population</t>
  </si>
  <si>
    <t>Public funding or support of immigrant organisations on local level in capital city</t>
  </si>
  <si>
    <t>Public funding/support for immigrant bodies at local level in capital city</t>
  </si>
  <si>
    <t>funding or support (in kind) dependent on criteria set by the state (beyond being a partner in consultation and different than for non-immigrant groups) or not in all regions</t>
  </si>
  <si>
    <t>funding or support (in kind) for immigrant organisations involved in consultation and advice at regional level without further conditions than being a partner in talks (or similar conditions as for non-immigrant organisations)</t>
  </si>
  <si>
    <t>Public funding or support of immigrant organisations on regional level</t>
  </si>
  <si>
    <t xml:space="preserve">Public funding/support for regional immigrant bodies </t>
  </si>
  <si>
    <t xml:space="preserve">Following changes to the funding rules for national organizations or networks working on integration issues, two new organizations obtained funding from 2012 onwards (LIM, a network of liberal Muslims, and Utrop, a news organization). A total of 14 national level integration-focused organizations receive funding. </t>
  </si>
  <si>
    <t xml:space="preserve">funding or support (in kind) dependent on criteria set by the state (beyond being a partner in consultation and different than for non-immigrant groups) </t>
  </si>
  <si>
    <t>funding or support (in kind) for immigrant organisations involved in consultation and advice at national level without further conditions than being a partner in talks (or similar conditions as for non-immigrant organisations)</t>
  </si>
  <si>
    <t>Public funding or support of immigrant organisations on national level</t>
  </si>
  <si>
    <t xml:space="preserve">Public funding/support for national immigrant bodies </t>
  </si>
  <si>
    <t xml:space="preserve">For the last two elections, the Directorate of Integration (IMDI) developed informational brochures in ten languages as well as informational films in order to inform immigrants of the importance of voting and how to vote. In 2013 this happened in the context of the 100th anniversary of the universal right to vote. 
Web-link: http://www.regjeringen.no/pages/38098840/PDFS/STM201220130006000DDDPDFS.pdf, page 121 (Integration White Paper from 2013)
</t>
  </si>
  <si>
    <t>No active policy of information in the last year</t>
  </si>
  <si>
    <t>Policy of information on general basis  (through individual campaigns in certain regions, brochures, websites updated on a regular basis)</t>
  </si>
  <si>
    <t>Policy of information  by state targeted at migrant workers and/or employers on individual basis (through individualised meeting or one-stop-shop)</t>
  </si>
  <si>
    <t>Active policy of information by national level (or regional in federal states)</t>
  </si>
  <si>
    <t xml:space="preserve">Active information policy </t>
  </si>
  <si>
    <t>Do campaigns and funds encourage immigrants and their associations to participate in political life?</t>
  </si>
  <si>
    <t>IMPLEMENTATION POLICIES</t>
  </si>
  <si>
    <t>No criteria in law/statutes</t>
  </si>
  <si>
    <t>One required in law/statutes (please specify)</t>
  </si>
  <si>
    <t>Both required in law/statutes (please specify, also for any additional criteria)</t>
  </si>
  <si>
    <t>Representativeness
Existence of selection criteria to ensure representativeness. Participants or organisations must include: 
a. Both genders
b. Diversity of nationalities/ethnic groups</t>
  </si>
  <si>
    <t>e. Consultation representativeness</t>
  </si>
  <si>
    <t>74e</t>
  </si>
  <si>
    <t>Consultative status is by agreement with the city government and has no 'institutional' element. The DMC is free to give recommendations when consulted, or to give recommendations or statements on its own initiative. The right to response is statutory for consultative bodies.</t>
  </si>
  <si>
    <t>None guaranteed in law/statutes</t>
  </si>
  <si>
    <t>One guaranteed in law/statutes (please specify)</t>
  </si>
  <si>
    <t>Both guaranteed in law/statutes</t>
  </si>
  <si>
    <t xml:space="preserve">Institutionalisation (as either right or duty of body in law or statute)
Beyond consultation on policies affecting foreign residents, the Body has: 
a. Right of initiative to make its own reports or recommendations, even when not consulted.
b. Right to a response by the national authority to the its advice or recommendations.  
</t>
  </si>
  <si>
    <t>d. Consultation powers</t>
  </si>
  <si>
    <t>74d</t>
  </si>
  <si>
    <t>Chaired by national authority</t>
  </si>
  <si>
    <t>Co-chaired by participant and national authority</t>
  </si>
  <si>
    <t>Chaired by participant (foreign resident or association)</t>
  </si>
  <si>
    <t xml:space="preserve">Leadership of consultative body </t>
  </si>
  <si>
    <t>c. Consultation leadership</t>
  </si>
  <si>
    <t>74c</t>
  </si>
  <si>
    <t>Members of consultation body are selected and appointed by the state only</t>
  </si>
  <si>
    <t>Members elected by foreign residents or members appointed by associations of foreign residents but with special state intervention</t>
  </si>
  <si>
    <t>Members elected by foreign residents or members appointed by associations of foreign residents without special state intervention</t>
  </si>
  <si>
    <t>Composition of consultative body of foreign residents on local level in city (other than capital) with  largest  proportion of foreign residents</t>
  </si>
  <si>
    <t>b. Consultation composition</t>
  </si>
  <si>
    <t>74b</t>
  </si>
  <si>
    <t>Drammen is the city other than Oslo with the largest immigrant population. The consultative body is Drammen Minorities Council. (previously Drammen immigrant council established in 1991). DMC Is an umbrella organization comprised of all immigrant organizations in the city area. The City government consults DMC, as an NGO, in issues that impact the immigrant communities.</t>
  </si>
  <si>
    <t>No consultation (go to 75)</t>
  </si>
  <si>
    <t>Ad hoc consultation  (go to question 74b)</t>
  </si>
  <si>
    <t>Structural consultation (go to question 74b)</t>
  </si>
  <si>
    <t>Consultation of foreign residents on local level in city (other than capital) with largest proportion of foreign residents</t>
  </si>
  <si>
    <t>a. Regular consultation</t>
  </si>
  <si>
    <t>74a</t>
  </si>
  <si>
    <t>Strength of major cities' consultative bodies (average)</t>
  </si>
  <si>
    <t>Strength of other local consultative body (average)</t>
  </si>
  <si>
    <t>73e</t>
  </si>
  <si>
    <t xml:space="preserve">Institutionalisation (as either right or duty of body in law or statute)
Beyond consultation on policies affecting foreign residents, the Body has: 
a. Right of initiative to make its own reports or recommendations, even when not consulted.
b. Right to a response by the national authority to its advice or recommendations.  
</t>
  </si>
  <si>
    <t>73d</t>
  </si>
  <si>
    <t>Chaired by participant</t>
  </si>
  <si>
    <t>73c</t>
  </si>
  <si>
    <t>Members of consultation body must be directly selected/appointed/or approved by the state</t>
  </si>
  <si>
    <t xml:space="preserve">Members elected by foreign residents or members appointed by associations of foreign residents but with special state intervention </t>
  </si>
  <si>
    <t>Composition of consultative body of foreign residents on local level in capital city</t>
  </si>
  <si>
    <t>73b</t>
  </si>
  <si>
    <t>RIO Rådet for innvandrerorganisasjoer i Oslo (Council of immigrant organizations in Oslo)</t>
  </si>
  <si>
    <t>No consultation (skip to question 74a )</t>
  </si>
  <si>
    <t>Ad hoc consultation  (go to question 73b)</t>
  </si>
  <si>
    <t>Structural consultation (go to question 73b)</t>
  </si>
  <si>
    <t xml:space="preserve">Consultation of foreign residents on local level in capital city </t>
  </si>
  <si>
    <t>73a</t>
  </si>
  <si>
    <t>Strength of capital city consultative body (average)</t>
  </si>
  <si>
    <t>Strength of capital consultative body (average)</t>
  </si>
  <si>
    <t>72e</t>
  </si>
  <si>
    <t>Some of the county appointed consultative bodies may have statutes that give such guarantees, but there is no national law that requires this.</t>
  </si>
  <si>
    <t>72d</t>
  </si>
  <si>
    <t>The structural bodies - where these exist - are chaired as a rule by a participant. There is no rule as to how the different ad hoc bodies are chaired.</t>
  </si>
  <si>
    <t>Leadership of consultative body</t>
  </si>
  <si>
    <t>72c</t>
  </si>
  <si>
    <t>In some counties membership is elected by associations, in some counties members are selected and appointed by county authorities.</t>
  </si>
  <si>
    <t xml:space="preserve">Structural consultation </t>
  </si>
  <si>
    <t xml:space="preserve">Composition of consultative body of foreign residents on regional level </t>
  </si>
  <si>
    <t>72b</t>
  </si>
  <si>
    <t>There is at present no policy on the matter, and no two of the regional bodies has the same exact form. Some of them are modeled on KIM. Some of them are politically appointed without any direct input from immigrant organizations. A third variation would be an independent regional umbrella for immigrant organizations that the county authorities have given consultative status.</t>
  </si>
  <si>
    <t>no consultation (skip to question 73a )</t>
  </si>
  <si>
    <t>ad hoc consultation or structural consultation only present in some regional entities (go to 72b)</t>
  </si>
  <si>
    <t xml:space="preserve">structural consultation (go to 72b) </t>
  </si>
  <si>
    <t>Consultation of foreign residents on regional level (if no regional level exists in the country, skip to question 74a )</t>
  </si>
  <si>
    <t>72a</t>
  </si>
  <si>
    <t>Strength of Regional Consultative Bodies (average)</t>
  </si>
  <si>
    <t>Strength of regional consultative body (average)</t>
  </si>
  <si>
    <t xml:space="preserve">The government requires that organisations propose members of both genders. The government invites associations from all nationalities (excepting EU nations) to participate in nominations but cannot require them to participate. Each time a new KIM is appointed there is a nomination process. The responsible government minister, in a letter of invitation, sets the Government's parameters for appointment – normally gender, ethnic and age balance.  Gender balance in government appointed bodies is a matter of law. There is no statute or law supporting ethnic and age balance, only a statement of intention by the minister. It is close to option 1. 
Interpreting the Government’s statement of intention as comparable to a statute, it is option 1
</t>
  </si>
  <si>
    <t xml:space="preserve">Name of new law/policy: Closure of Contact Committee for Immigrants and the Authorities (KIM)
Date of adoption &amp; date of entry into force: March 2014, with immediate effect.
Summary of changes: In March 2014, it was announced that KIM would not start its new 3-year term and would be closed. KIM was founded in 1983-84 to (1) advise the government on issues concerning immigrants and (2) lead a dialogue between immigrants and the authorities. The government announced that the views and interests of immigrants should be mainstreamed rather than being represented in a special body, and announced that annual “dialogue conferences” would replace KIM. 
</t>
  </si>
  <si>
    <t>71e</t>
  </si>
  <si>
    <t>KIM is mandated to both respond to consultative requests and to initiate issues on its own accord. All public authorities are required by law to respond to the recommendations and initiatives of consultative bodies.</t>
  </si>
  <si>
    <t>71d</t>
  </si>
  <si>
    <t>KIM is chaired by an independent person. Since 2002 the chairpersons have been appointed on the basis of long term activity in the immigrant associations. All the ad hoc bodies are chaired by the national authority involved.</t>
  </si>
  <si>
    <t>71c</t>
  </si>
  <si>
    <t>KIM: Members are nominated and proposed regionally by associations, but final appointment is by the Government (highest level). To arrive at an overall ethnic and gender balance in consultative body, the government may make small adjustments (member or reserve member) among persons nominated by the associations.</t>
  </si>
  <si>
    <t>Members elected by foreign residents or members appointed by associations of foreign residents but with special state intervention, e.g. endorsement of candidates needed by the state or some members are directly selected and appointed by the state</t>
  </si>
  <si>
    <t>Composition of consultative body of foreign residents on national level</t>
  </si>
  <si>
    <t>71b</t>
  </si>
  <si>
    <t>There are both structural and ad hoc consultative bodies. KIM (Contact Committee for Immigrants and the Authorities) is structural. SOHEMI, is an ad hoc body under the Directorate of health. The Minister of Justice has an ad hoc contact group with participation from national-level associations. The Directorate of Police has an ad-hoc dialogue forum with minority organisations. A number of other national level institutions have their own ad hoc fora.</t>
  </si>
  <si>
    <t xml:space="preserve">Name of new law/policy: Closure of Contact Committee for Immigrants and the Authorities (KIM)
Date of adoption &amp; date of entry into force: March 2014, with immediate effect.
Summary of changes: In March 2014, it was announced that KIM would not start its new 3-year term and would be closed. KIM was founded in 1983-84 to (1) advise the government on issues concerning immigrants and (2) lead a dialogue between immigrants and the authorities. The government announced that the views and interests of immigrants should be mainstreamed rather than being represented in a special body, and announced that annual “dialogue conferences” would replace KIM.  Dialogue conference which replaced KIM was organized in the fall, next one scheduled for 20 Oct 2015. 
http://blogg.regjeringen.no/dialogkonferansen/
</t>
  </si>
  <si>
    <t>No consultation on national level (skip to question 72a)</t>
  </si>
  <si>
    <t>Ad hoc consultation  (go to question 71b)                               Note: Consultation of immigrant population or immigrant associations exists but is not structurally organised</t>
  </si>
  <si>
    <t>Structural consultation (go to question 71b)                          Note: Consultation of immigrant population or of immigrant associations is structurally organised for policies which are relevant for foreign residents</t>
  </si>
  <si>
    <t xml:space="preserve">Consultation of foreign residents on national level                                                                                                  </t>
  </si>
  <si>
    <t>71a</t>
  </si>
  <si>
    <t>Strength of national consultative body (average)</t>
  </si>
  <si>
    <t>Are there strong and independent advisory bodies composed of migrant representatives or associations?</t>
  </si>
  <si>
    <t>CONSULTATIVE BODIES</t>
  </si>
  <si>
    <t xml:space="preserve">Other official/legal restrictions apply </t>
  </si>
  <si>
    <t>Restricted access to internal elected positions</t>
  </si>
  <si>
    <t>Equal access with nationals (no restrictions imposed by government)</t>
  </si>
  <si>
    <t>Membership of and participation to political parties</t>
  </si>
  <si>
    <t>Membership in political parties</t>
  </si>
  <si>
    <t>No right</t>
  </si>
  <si>
    <t>A minimal number of national citizens should be on board, other restrictions apply (i.e. with regard to creation of political organisations or parties)</t>
  </si>
  <si>
    <t>No restrictions on creation of associations by foreigners, no restrictions regarding the composition of the board of such associations</t>
  </si>
  <si>
    <t>Right to association                                                                                                                        Note: Any kind of association, including political and civic associations.</t>
  </si>
  <si>
    <t>Right to association</t>
  </si>
  <si>
    <t>Do foreign citizens have the same rights as nationals to join and form political parties and associations?</t>
  </si>
  <si>
    <t>POLITICAL LIBERTIES</t>
  </si>
  <si>
    <t>3 year residency requirement.</t>
  </si>
  <si>
    <t>No right / other restrictions apply</t>
  </si>
  <si>
    <t>Restricted to certain posts, reciprocity or special requirements</t>
  </si>
  <si>
    <t xml:space="preserve">Unrestricted </t>
  </si>
  <si>
    <t>Right to stand for elections at local level</t>
  </si>
  <si>
    <t>Right to stand in local elections</t>
  </si>
  <si>
    <t>Requirement of more than five years of residence, reciprocity, other special conditions or special registration procedure, or only in certain municipalities</t>
  </si>
  <si>
    <t>Equal rights as nationals or requirement of less than or equal to five years of residence</t>
  </si>
  <si>
    <t>Right to vote in local elections</t>
  </si>
  <si>
    <t xml:space="preserve">Right to vote in local elections </t>
  </si>
  <si>
    <t>Requirement of more than five years of residence, reciprocity, other special conditions or special registration procedure or only in certain regions</t>
  </si>
  <si>
    <r>
      <t>Right to vote in regio</t>
    </r>
    <r>
      <rPr>
        <sz val="11"/>
        <rFont val="Calibri"/>
        <family val="2"/>
      </rPr>
      <t>nal elections (if no regional level exists in the country, skip to question 68)</t>
    </r>
  </si>
  <si>
    <t>Right to vote in regional elections</t>
  </si>
  <si>
    <t>Naturalized citizens only.</t>
  </si>
  <si>
    <t>Reciprocity or other special conditions for certain nationalities</t>
  </si>
  <si>
    <t>Equal rights as nationals after certain period of residence</t>
  </si>
  <si>
    <t>Right to vote in national elections</t>
  </si>
  <si>
    <t xml:space="preserve">Can legally resident foreign citizens vote and stand as candidates in elections (e.g. like EU nationals)?      </t>
  </si>
  <si>
    <t>ELECTORAL RIGHTS</t>
  </si>
  <si>
    <t>Do legally resident foreign citizens have comparable opportunities as nationals to participate in political life (e.g. like EU nationals)?</t>
  </si>
  <si>
    <t>POLITICAL PARTICIPATION</t>
  </si>
  <si>
    <t>A or B only on ad hoc / project basis</t>
  </si>
  <si>
    <t>A or B offered extensively to teachers</t>
  </si>
  <si>
    <t>A or B required</t>
  </si>
  <si>
    <t>Teacher training and professional development programmes require intercultural education and the appreciation of cultural diversity for all teachers:
a. Topic required in pre-service training  in order to qualify as a teacher;
b. Topic required  in obligatory in-service professional development training.</t>
  </si>
  <si>
    <t xml:space="preserve">Teacher training to reflect diversity </t>
  </si>
  <si>
    <t xml:space="preserve">The Primary Education Act provides for adapting schools to the educational needs of all pupils including social, cultural and spiritual needs. Law regulates leave for religious holidays explicitly.  Many schools with a high proportion of immigrant and minority children do implement a number of different adaptations dependent on the minority communities involved. Articles 2-3a of the Act state that the school must show respect for the pupils’ and their parents’ religious and/or philosophical convictions; and give parents a right to exempt their children from parts of the instruction that they find offensive. </t>
  </si>
  <si>
    <t>No specific adaptation foreseen in law.</t>
  </si>
  <si>
    <t>Law allows for local or school-level discretion (please specify which adaptations).</t>
  </si>
  <si>
    <t>State regulations or guidelines concerning local adaptation (please specify which adaptations).</t>
  </si>
  <si>
    <t>Daily life at school can be adapted based on cultural or religious needs in order to avoid exclusion of pupils. Such adaptations might include one or a few of the following: Changes to the existing school timetable and religious holidays; educational activities; dress codes and clothing; school menus.</t>
  </si>
  <si>
    <t xml:space="preserve">Adapting daily school life to reflect diversity </t>
  </si>
  <si>
    <t>a. Core curriculum documents and guidelines provide advice. b. There is no systematic monitoring of local authorities' implementation.</t>
  </si>
  <si>
    <t>None.</t>
  </si>
  <si>
    <t>Only a.</t>
  </si>
  <si>
    <t>Both of these.</t>
  </si>
  <si>
    <t>The school curricula and teaching materials can be modified to reflect changes in the diversity of the school population:
a. State guidance on curricular change to reflect both national and local population variations;
b. Inspection, evaluation and monitoring of implementation of (a).</t>
  </si>
  <si>
    <t xml:space="preserve">Adapting curriculum to reflect diversity </t>
  </si>
  <si>
    <t>Directorate of integration and Diversity (IMDi)</t>
  </si>
  <si>
    <t>Neither.</t>
  </si>
  <si>
    <t>Initiatives part of state budget line for ad hoc funding.</t>
  </si>
  <si>
    <t>Initiatives part of mandate of state-subsidised body (please name).</t>
  </si>
  <si>
    <t>State support for public information initiatives to promote the appreciation of cultural diversity throughout society.</t>
  </si>
  <si>
    <t>State supported information initiatives</t>
  </si>
  <si>
    <t>B covered.</t>
  </si>
  <si>
    <t>Intercultural education not included in curriculum, or intercultural education does not include appreciation of cultural diversity (please specify).</t>
  </si>
  <si>
    <t>One of these (please specify).</t>
  </si>
  <si>
    <t>The official aims of intercultural education include the appreciation of cultural diversity, and is delivered:
a. As a stand-alone curriculum subject;
b. Integrated throughout the curriculum.</t>
  </si>
  <si>
    <t>School curriculum to reflect diversity</t>
  </si>
  <si>
    <t>Are all pupils and teachers supported to learn and work together in a diverse society?</t>
  </si>
  <si>
    <t xml:space="preserve">INTERCULTURAL EDUCATION FOR ALL
</t>
  </si>
  <si>
    <t>A and b covered. Education faculties at the University Colleges in both  Oslo and Bergen have initiated recruitment oriented campaigns in 2003 and again later aimed at both qualified immigrants and minority pupils in secondary education.  Recruitment of teachers with immigrant background remains, however, low.</t>
  </si>
  <si>
    <t>Measures (e.g. campaigns, incentives, support) to support bringing migrants into the teacher workforce:
a. To encourage more migrants to study and qualify as teachers;
b. To encourage more migrants to enter the teacher workforce.</t>
  </si>
  <si>
    <t>Measures to bring migrants into the teacher workforce</t>
  </si>
  <si>
    <t>Support initiatives (a. b. and c.) by some local school authorities do occur, including migrant language information; information meetings for immigrant families; and use of interpretation services. The National Parents’ Committee for Primary and Secondary Education (FUG) and the National Centre for Multicultural Education (NAFO) both work closely with local authorities on a voluntary basis to improve parental involvement in immigrant schooling. Individual communities are not obligated to contact FUG.</t>
  </si>
  <si>
    <t>None. Migrant parents and communities are only included in  general categories that apply to all.</t>
  </si>
  <si>
    <t>Two or more of these (please specify).</t>
  </si>
  <si>
    <t>Measures to support migrant parents and communities in the education of their children:
a. Requirement for community-level support for parental involvement in their children's learning (e.g. community outreach workers);
b. Requirement for school-level support to link migrant students and their schools (e.g. school liaison workers);
c. Measures to encourage migrant parents to be involved in school governance.</t>
  </si>
  <si>
    <t>Measures to support migrant parents and communities</t>
  </si>
  <si>
    <t>None. Only general measures (please specify).</t>
  </si>
  <si>
    <t>Measures to promote societal integration:
a. Measures to encourage schools with few migrant pupils to attract more migrant pupils and schools with many to attract more non-migrant pupils;
b. Measures to link schools with few migrant pupils and many migrant pupils (curricular or extra-curricular).</t>
  </si>
  <si>
    <t xml:space="preserve">Measures to counter segregation of migrant pupils and promote integration </t>
  </si>
  <si>
    <t>B applies. Social-cultural learning about countries of origin is normally integrated into the core cirruculum and involves all students. The degree to which this is actually implemented at the local level is not systematically monitored.</t>
  </si>
  <si>
    <t>No delivery in school or funding by state.</t>
  </si>
  <si>
    <t>Option on cultures of origin is delivered:          
a. In the regular school day (may involve missing other subjects);
b. Integrated into the school curriculum, which may be open to all students;
c. Outside school, with some state funding.</t>
  </si>
  <si>
    <t xml:space="preserve">b. Delivery of immigrant cultures </t>
  </si>
  <si>
    <t>56b</t>
  </si>
  <si>
    <t>The state regulated core cirriculum does recommend (not guarantee) some study of migrant' pupils cultural background.</t>
  </si>
  <si>
    <t>No provision. Only through private or community initiatives. (skip to question 57)</t>
  </si>
  <si>
    <t>Bilateral agreements or schemes financed by another country (please specify countries).</t>
  </si>
  <si>
    <t>State regulations / recommendations (please specify).</t>
  </si>
  <si>
    <t xml:space="preserve">Provision of option (in or outside school) to learn about migrant pupils' cultures and their / their parents' country of origin </t>
  </si>
  <si>
    <t xml:space="preserve">a. Option to learn immigrant cultures </t>
  </si>
  <si>
    <t>56a</t>
  </si>
  <si>
    <t>Support for teaching immigrant cultures (average)</t>
  </si>
  <si>
    <t>a: The preferred model is integration in the normal school day. c: In some communities mother tongue classes are arranged as after-school classes pooling pupils from several local schools.</t>
  </si>
  <si>
    <t>Option on immigrant languages is delivered:          
a. In the regular school day (may involve missing other subjects);
b. As an adaptation of foreign-language courses in school, which may be open to all students (equal status as other languages);
c. Outside school, with some state funding.</t>
  </si>
  <si>
    <t xml:space="preserve">b. Delivery of immigrant languages </t>
  </si>
  <si>
    <t>55b</t>
  </si>
  <si>
    <t>The national strategy plan "Equal Education in Practice! " from 2007 strongly reccomends language support in the mother tongue following the curriculum for Mother Tongue Teaching for Language Minorities as long as the pupil qualifies for second-language support in Norwegian.</t>
  </si>
  <si>
    <t xml:space="preserve">No provision. Only through private or community initiatives. (skip to question 56a)   </t>
  </si>
  <si>
    <t>Bilateral agreements or schemes financed by another country (please specify countries and languages).</t>
  </si>
  <si>
    <t>Provision of option (in our outside school) to learn immigrant languages</t>
  </si>
  <si>
    <t xml:space="preserve">a. Option to learn immigrant languages </t>
  </si>
  <si>
    <t>55a</t>
  </si>
  <si>
    <t>Support for teaching immigrant languages (average)</t>
  </si>
  <si>
    <t>Do all pupils benefit from the new opportunities that immigration brings to schools like immigrant languages, cultures, diverse classrooms, and parental outreach?</t>
  </si>
  <si>
    <t xml:space="preserve"> NEW OPPORTUNITIES
</t>
  </si>
  <si>
    <t>a. Pre-service training is required for all teachers, and MAY include migrant education. From the 2010 school year on, second language training and other elements relevant to minority education will be included for all teachers in addition to optional in-depth training in immigrant education. There is, however, no requirement that an individual teacher has specialist training in order to teach migrant children. b. most specialist training in migrant education occurs as in-service development training.</t>
  </si>
  <si>
    <t xml:space="preserve">In May 2013, the government introduced a 5-year plan to develop improved multicultural competence among teachers and kindergarten staff. The efforts are focused on multicultural pedagogy, multilingualism, second language teaching and adult education. The program is expected to cover 600 schools during the 5-year period, and 30 million kroner are set aside for it each year. </t>
  </si>
  <si>
    <t>Teacher training and professional development programmes require courses that address migrant pupils' learning needs, teachers' expectations of migrant pupils, and specific teaching strategies to address this:
a. Topic required in pre-service training  in order to qualify as a teacher;
b. Topic required in obligatory in-service professional development training.</t>
  </si>
  <si>
    <t>Teacher training  to reflect migrants’ learning needs</t>
  </si>
  <si>
    <t>a. All comunities are obligated to provide support measures for new arrivals and language minority pupils. b. Financial support for immigrant pupils is given to communities on a per capita basis. Communities may use these funds in a number of options.</t>
  </si>
  <si>
    <t xml:space="preserve">None. Migrants only benefit from general support. If there is targeted support for migrants, it is only through voluntary initiatives. </t>
  </si>
  <si>
    <t>Targeted policies to address educational situation of migrant groups: 
a. Systematic provision of guidance  (e.g. teaching assistance, homework support);
b. Systematic provision of financial resources.</t>
  </si>
  <si>
    <t xml:space="preserve">Measures to address educational situation of migrant groups </t>
  </si>
  <si>
    <t>The Primary School Information System (GSI) provides statistics about pupils including  for the language minorities. It includes gender, age, and language (not country of origin). Statistics Norway (SSB) periodically breaks the GSI numbers further down. Publicly available statistics on upper secondary do not separate out language minorities, but the Directorate does publish annual reports including statistics that target minority education issues.</t>
  </si>
  <si>
    <t>None. Migrants are only included in  general categories for monitoring that apply to all students.</t>
  </si>
  <si>
    <t>System monitors migrants as a single aggregated group (please specify).</t>
  </si>
  <si>
    <t>System disaggregates migrants into various sub-groups, e.g. gender, country of origin (please specify).</t>
  </si>
  <si>
    <t>Policy on pupil monitoring targets migrants</t>
  </si>
  <si>
    <t>Migrant pupil monitoring</t>
  </si>
  <si>
    <t>a. A national curriculum sets standards for second language training. b. No requirement exists at any school level that second-language teachers are specially qualified or certified. c. All curricula, including second language training, may be monitored by the Directorate of Education and Training (UDir). The Directorate and the The National Centre for Multicultural Education (NAFO) both work closely with local authorities on a voluntary basis to improve immigrant schooling in communities.</t>
  </si>
  <si>
    <t>None of these elements.</t>
  </si>
  <si>
    <t>At least one of these (please specify).</t>
  </si>
  <si>
    <t>Provision includes quality measures:
a. Requirement for courses to use established second-language learning standards;
b. Requirement for teachers to be specialised and certified in these standards;
c. Curriculum standards are monitored by a state body.</t>
  </si>
  <si>
    <t>c. Language instruction standards</t>
  </si>
  <si>
    <t>51c</t>
  </si>
  <si>
    <t>Level/goals not specified or defined.</t>
  </si>
  <si>
    <t>Only one of these (please specify).</t>
  </si>
  <si>
    <t>Provision includes: 
a. Communicative literacy (general fluency in reading, writing, and communicating in the language);
b. Academic literacy (fluency in studying, researching, and communicating in the language in the school academic setting).</t>
  </si>
  <si>
    <t>b. Communicative/academic fluency</t>
  </si>
  <si>
    <t>51b</t>
  </si>
  <si>
    <t xml:space="preserve">a. Support in Norwegian as a second language following the Curriculum in Basic Norwegian for Language Minorities  in compulsory primary education can be provided as long as local authorities deem it necessary.   b. The national strategy plan "Equal Education in Practice! " from 2007 strongly reccomends language support in both the mother tongue and Norwegian in pre-primary education.  </t>
  </si>
  <si>
    <t>No provision. Only through private or community initiatives. (skip to question 52)</t>
  </si>
  <si>
    <t>Provision of continuous and ongoing education support in language(s) of instruction for migrant pupils:
a. In compulsory education (both primary and secondary);
b. In pre-primary education.
Note: Migrant pupils may be placed in the mainstream classroom or a separate classroom for a transitional phase. This question relates to language support in either case.</t>
  </si>
  <si>
    <t xml:space="preserve">a. Language instruction </t>
  </si>
  <si>
    <t>51a</t>
  </si>
  <si>
    <t>Provision of support to learn language of instruction (average)</t>
  </si>
  <si>
    <t>Some targeted support initiatives by local school authorities do occur including information in immigrant languages; information meetings for immigrant families; and interpretation services. The Directorate of schools, The National Parents’ Committee for Primary and Secondary Education (FUG) and the The National Centre for Multicultural Education (NAFO) all work closely with local authorities to improve educational guidance, career counciling for immigrant students. The national parents’ committee for primary and lower secondary education (FUG) has indeed established a network of parents of various linguistic origins who advise parents and schools on the education of immigrant children and provide parents with information in their own language, but individual communities are not obligated to contact FUG, and outside of a few large communities like Oslo, there is no effective private or public network for the dissemination of this information.</t>
  </si>
  <si>
    <t xml:space="preserve">Migrants only benefit from general support. If there is targeted support for migrants, it is only through non-governmental initiatives. </t>
  </si>
  <si>
    <t>One or two of these (please specify).</t>
  </si>
  <si>
    <t>Access to advice and guidance on system and choices at all levels of compulsory and non-compulsory education (pre-primary to higher):
a. Written information on educational system in migrant languages of origin;
b. Provision of resource persons/centres for orientation of migrant pupils;
c. Provision of interpretation services for families of migrant pupils for general educational advice and guidance at all levels.</t>
  </si>
  <si>
    <t>Educational guidance at all levels</t>
  </si>
  <si>
    <t>Are migrant children, parents, and their teachers entitled to have their specific needs addressed in school?</t>
  </si>
  <si>
    <t xml:space="preserve">TARGETING NEEDS
</t>
  </si>
  <si>
    <t>There are no obligatory targeted measures at national level. Some institutions of higher education (like the Police Academy and the University College in Oslo) have adopted specific measures locally to increase minority success. Minority participation in higher education is, overall, reasonably high.</t>
  </si>
  <si>
    <t>None. Migrants only benefit from general support for all students (and targeted non-governmental initiatives where provided).</t>
  </si>
  <si>
    <t>One of these (please specify content).</t>
  </si>
  <si>
    <t>Both of these (please specify content of a and b).</t>
  </si>
  <si>
    <t xml:space="preserve">Support to access to university education:                  
a. Targeted measures to increase migrant pupils' access to academic routes that lead to higher education.                                                                         b.Targeted measures to increase acceptance and successful participation of migrant pupils, e.g. admission targets, additional targeted language support, mentoring, campaigns, measures to address drop-outs.      </t>
  </si>
  <si>
    <t>Access to higher education</t>
  </si>
  <si>
    <t>A. There are no obligatory targeted measures at national level.  B. There are no obligatory targeted measures aimed at employers at national level. Some counties and municipalities have adopted specific measures (both a and b) at a local level.</t>
  </si>
  <si>
    <t xml:space="preserve">None. Migrants only benefit from general support. If there is targeted support for migrants, it is only through non-governmental initiatives. </t>
  </si>
  <si>
    <t>Support to access and participate in vocational training:
Training through apprenticeships or other work-based learning:
a.  Measures to specifically increase migrant pupil participation in such schemes, e.g. incentives; 
b. Measures to increase employers' supply of such schemes to migrant pupils, e.g. campaigns, support and guidance.</t>
  </si>
  <si>
    <t>Access to vocational training</t>
  </si>
  <si>
    <t>All children with legal residence are guaranteed pre-primary education.  Immigrants who have been refused residence but cannot be returned and seasonal workers on temporary permits are excluded from vocational training, all other categories share the same rights as nationals.</t>
  </si>
  <si>
    <t>Restrictions in law on access for some categories of migrants (please specify).</t>
  </si>
  <si>
    <t>Certain categories of migrants do not have explicit access to certain levels (e.g. vocational training and apprenticeships). Please specify</t>
  </si>
  <si>
    <t>Explicit obligation in law for all categories of migrants to have  same access as nationals.</t>
  </si>
  <si>
    <t>Access to non-compulsory education (e.g. pre-primary, vocational training and university education): Access is a legal right for all categories of migrants in the country, regardless of their residence status (includes undocumented).</t>
  </si>
  <si>
    <t>Access to non-compulsory education</t>
  </si>
  <si>
    <t>a. All placement in the 10-year primary school is by age, independent of prior education. b. All other assessments are made by school staff with or without suplemental evaluations by professional bodies or institutions.</t>
  </si>
  <si>
    <t>Case-by-case assessment by school staff without standardised criteria or training.</t>
  </si>
  <si>
    <t>The assessment in compulsory education of migrants' prior learning and language qualifications obtained abroad:
a. Assessment with standardised quality criteria and tools;
b. Requirement to use trained staff.</t>
  </si>
  <si>
    <t>Assessment of prior learning</t>
  </si>
  <si>
    <t xml:space="preserve">All communities are required by law to provide compulsory primary education for all children (6-16 years) living in the country, independent of immigration status. They are similarly required to provide all youngsters (16 - 19 years) access to upper seconday education. </t>
  </si>
  <si>
    <t xml:space="preserve">Restrictions in law on access for some categories of migrants (please specify).
</t>
  </si>
  <si>
    <t xml:space="preserve">Implicit obligation for all children (No impediment to equal access in law. e.g. No link between compulsory education and residence, or no category of migrant excluded. Please specify). 
</t>
  </si>
  <si>
    <t>Access to compulsory education:
Access is a legal right for all compulsory-age children in the country, regardless of their residence status (includes undocumented).
Note: Use definition of compulsory in your country (please specify)</t>
  </si>
  <si>
    <t xml:space="preserve">Compulsory education as a legal right </t>
  </si>
  <si>
    <t xml:space="preserve">Pre-primary education: There are a number of targeted programs financed by the state, including free tuition in areas with a high concentration of minority children. Compulsory education: Introductory classes, alternative language cirricula, subject support in the mother tongue, extended time frame for completion. None of these specific measures are obligatory. </t>
  </si>
  <si>
    <t>Support to access pre-primary education and compulsory education:                                    
a. State-supported targeted measures (e.g. financial support, campaigns and other means) to increase participation of migrant pupils                                                                        b. Targeted measures to increase migrant pupils' successful completion of compulsory education (e.g. early school leaving/second chance programs);
Note: Use definition of pre-primary/compulsory in your country (please specify).</t>
  </si>
  <si>
    <t xml:space="preserve">Access to pre-primary education and compulsory education </t>
  </si>
  <si>
    <t>Do all children, with or without a legal status, have equal access to all levels of education?</t>
  </si>
  <si>
    <t xml:space="preserve"> ACCESS</t>
  </si>
  <si>
    <t>Are all the children of immigrants encouraged to achieve and develop in school like the children of nationals?</t>
  </si>
  <si>
    <t>EDUCATION</t>
  </si>
  <si>
    <t xml:space="preserve">Other conditions apply (please specify) </t>
  </si>
  <si>
    <t>In the same way as the sponsor</t>
  </si>
  <si>
    <t>Access to  housing</t>
  </si>
  <si>
    <t>Receiving social assistance might be an obstacle for renewal of the permit, cf Immigration regulations §10-20 cf §10-10</t>
  </si>
  <si>
    <t xml:space="preserve">Access to social benefits </t>
  </si>
  <si>
    <t xml:space="preserve">In some situations, spouses have better access to employment. If the sponsor is a highly skilled worker, he or she is bound to one employer. The spouse may work for any employer with any kind of work, or be self-employed. </t>
  </si>
  <si>
    <t>Access to employment and self-employment</t>
  </si>
  <si>
    <t>The spouses of sponsors with asylum or residence on humanitarian grounds have both right and obligation to free language training. Spouses of other immigrants have the right to language training, but must cover the costs themselves. Access to all other educational options in the same way as sponsor.</t>
  </si>
  <si>
    <t>Access to education and training for adult family members</t>
  </si>
  <si>
    <t>Access  to education and training</t>
  </si>
  <si>
    <t>In the event of separation or divorce, spouses and family members have the right to autonomous residence only after three years residence. In case of widowhood an autonomous residence permit will be granted unless there are reasons against. In the event of separation due to physical or emotional violence or abuse, autonomous status may be granted at any time.</t>
  </si>
  <si>
    <t>Yes but only on limited grounds or under certain conditions (e.g. after five years of residence or more)</t>
  </si>
  <si>
    <t>Yes automatically</t>
  </si>
  <si>
    <t>Right to autonomous residence permit in case of widowhood, divorce, separation, death, or physical or emotional violence</t>
  </si>
  <si>
    <t>Right to autonomous residence permit in case of widowhood, divorce, separation, death or violence</t>
  </si>
  <si>
    <t>After &gt; 5 years, upon certain conditions or no right (e.g. normal procedure for permanent residence)</t>
  </si>
  <si>
    <t>After &gt; 3 ≤ 5 years</t>
  </si>
  <si>
    <t>After ≤ 3 years</t>
  </si>
  <si>
    <r>
      <t xml:space="preserve">Right to autonomous residence permit  for partners and children at age of majority </t>
    </r>
    <r>
      <rPr>
        <sz val="11"/>
        <rFont val="Calibri"/>
        <family val="2"/>
      </rPr>
      <t>(permit is renewable and independent of sponsor)</t>
    </r>
  </si>
  <si>
    <t>Right to autonomous residence permit for partners and children</t>
  </si>
  <si>
    <t>Do family members have the same residence and socio-economic rights as their sponsor?</t>
  </si>
  <si>
    <t>RIGHTS ASSOCIATED WITH STATUS</t>
  </si>
  <si>
    <t>Legal aid is generally not granted in refusal cases, cf Circular G-12/2005, para 5.5.2, 6.5.2</t>
  </si>
  <si>
    <t>Legal guarantees and redress in case of refusal or withdrawal
a. reasoned decision
b. right to appeal
c. representation before an independent administrative authority and/or a court</t>
  </si>
  <si>
    <t>No elements</t>
  </si>
  <si>
    <t>Elements include any of these (or other) but not all</t>
  </si>
  <si>
    <t>All elements</t>
  </si>
  <si>
    <t>Before refusal or withdrawal, due account is taken of (regulated by law) :                                                                                                               a. Solidity of sponsor’s family relationship
b. Duration of sponsor’s residence in country
c. Existing links with country of origin
d. Physical or emotional violence</t>
  </si>
  <si>
    <t>Personal circumstances considered</t>
  </si>
  <si>
    <t>Includes all the specified options. In addition, suspicion of forced marriage or profoma marriage may be grounds for a negative decision. Furthermore, being charged with a crime will suspend processing, and conviction of crime and misdemeanor may lead to expulsion, re-entry ban and thus no renewal.</t>
  </si>
  <si>
    <t>Includes others like d (please specify)</t>
  </si>
  <si>
    <t>Grounds include a, b and c</t>
  </si>
  <si>
    <t xml:space="preserve">No other than a-b </t>
  </si>
  <si>
    <t>Grounds for rejecting, withdrawing or refusing to renew status:                      
a. Actual and serious threat to public policy or national security, 
b. Proven fraud in the acquisition of permit (inexistent relationship or misleading information).
c. Break-up of family relationship (before three years)
d. Original conditions are no longer satisfied (e.g. unemployment or economic resources)</t>
  </si>
  <si>
    <t>&lt; 1 year renewable permit or new application necessary</t>
  </si>
  <si>
    <t>Not equal to sponsor’s but ≥ 1 year renewable permit</t>
  </si>
  <si>
    <t>Equal to sponsor’s residence permit and renewable</t>
  </si>
  <si>
    <t>The Directorate of Immigrations establishes targets for length of application, but these are not defined by law.</t>
  </si>
  <si>
    <t>Application: NOK 3000 (€ 380), renewal; NOK 1100 (€ 140)</t>
  </si>
  <si>
    <t xml:space="preserve">632 euros: As of 2014, the application fee for first permit for family reunification (adults) is 5200 NOK. Applications for family migrants under age 18 are free. Applications to renew permits submitted before the existing permit expires cost 2500 NOK. Applications submitted late cost 5200 NOK. 
(Application fees for first permits for family immigration were previously raised from 3000 NOK to 3750 NOK as of 2012, see http://udiregelverk.no/no/rettskilder/departementets-rundskriv-og-instrukser/2012-002-G/ (instructions from the Ministry to UDI) At the time, renewal applications cost 1100 NOK if submitted on time and 3750 NOK if submitted late). 2015: Family Reunification application fees were raised again (although the score is already 0)
http://www.udi.no/en/important-messages/application-fees-increased-from-january-1/
</t>
  </si>
  <si>
    <t xml:space="preserve">
Same as regular administrative fees and duties in the country (please specify amounts for each)</t>
  </si>
  <si>
    <t>Cost of application</t>
  </si>
  <si>
    <t xml:space="preserve">Minimum stipulated income for 2010: NOK 217 000 ( = € 27 600). Income such as disability benifits, age pension, academic scholarships and stipends, and private investments are included.  </t>
  </si>
  <si>
    <t xml:space="preserve">2014 income requirement for family reunification is 251,856 kroner and is linked to employment. In addition sponsors having received a residence permit after applying for asylum must have been active at least four years in the workforce or in higher education. The income requirement must be filled both for the previous and the next year. Full time studies gives exemptions from condition of past income. Receiving social welfare benefits disqualifies.
http://www.udi.no/en/word-definitions/income-requirement-in-family-immigration-cases-/
</t>
  </si>
  <si>
    <t>Further requirements (please specify)</t>
  </si>
  <si>
    <t>Appropriate accommodation meeting the general health and safety standards</t>
  </si>
  <si>
    <t>Accommodation requirement</t>
  </si>
  <si>
    <t>Accommodation</t>
  </si>
  <si>
    <t>g. In-country courses</t>
  </si>
  <si>
    <t>29g</t>
  </si>
  <si>
    <t>f. In-country support</t>
  </si>
  <si>
    <t>29f</t>
  </si>
  <si>
    <t>Families of immigrant workers from outside EU/EFTA countries or their employers must cover the costs of required courses themselves.  The cost varies from community to community, (in Oslo required courses add up to about  NOK 11000 (ca. €1400). Families of immigrant workers from EU/EFTA countries are exempt from the requirement, but may participate in courses at their own cost.  However, families of all immigrants with permanent residence permit may participate free of charge.</t>
  </si>
  <si>
    <t>e. In-country cost</t>
  </si>
  <si>
    <t>29e</t>
  </si>
  <si>
    <t>d. In-country exemption</t>
  </si>
  <si>
    <t>29d</t>
  </si>
  <si>
    <t>No requirement for persons certified with language level A2. See Social Studies component http://introengelsk.cappelendamm.no</t>
  </si>
  <si>
    <t>Form of integration requirement for sponsor and/or family member after arrival on territory e.g. not language but social/cultural (if no requirement, skip to question 30)</t>
  </si>
  <si>
    <t>c. In-country integration form</t>
  </si>
  <si>
    <t>29c</t>
  </si>
  <si>
    <t>Persons having level A2 are not obliged to take the compulsory 300 hours of language training</t>
  </si>
  <si>
    <t>b. In-country language level</t>
  </si>
  <si>
    <t>29b</t>
  </si>
  <si>
    <t>Since September 2005 it is compulsory for newly arrived adult immigrants to participate in 300 lessons of Norwegian language training and social studies. Beyond the compulsory instruction, those who have further needs for instruction will have the opportunity to take more classes (up to 3,000 lessons, depending on the needs of the individual). 
This system applies to those who are refugees, persons granted humanitarian status, persons who have collective protection and family members of these categories. It also includes persons who have been granted family reunification with a Norwegian citizen. Persons who come from outside the EEA-/EFTA area and have a work permit are entitled to take part in 300 lessons of instruction, but have no legal right to get the courses free of charge. People from the EEA-/EFTA area have no legal obligations to take part in language courses. http://www.ub.uio.no/ujur/ulovdata/lov-20030704-080-eng.pdf</t>
  </si>
  <si>
    <t>Form of language requirement for sponsor and/or family member after arrival on territory  (if no requirement, skip to question 29c)
Note: Can be test, interview, completion of course, or other for country of assessments.</t>
  </si>
  <si>
    <t>a. In-country language form</t>
  </si>
  <si>
    <t>29a</t>
  </si>
  <si>
    <t>Post-entry integration requirement (average)</t>
  </si>
  <si>
    <t>f. Pre-entry courses</t>
  </si>
  <si>
    <t>28f</t>
  </si>
  <si>
    <r>
      <t>Support to pass pre-departure requirement                                                     a. Assessment based on publicly available list of questions                                                                    b. Assessment based on</t>
    </r>
    <r>
      <rPr>
        <sz val="11"/>
        <rFont val="Calibri"/>
        <family val="2"/>
      </rPr>
      <t xml:space="preserve"> free/low-cost</t>
    </r>
    <r>
      <rPr>
        <sz val="11"/>
        <rFont val="Calibri"/>
        <family val="2"/>
        <scheme val="minor"/>
      </rPr>
      <t xml:space="preserve"> study guide</t>
    </r>
  </si>
  <si>
    <t>e. Pre-entry support</t>
  </si>
  <si>
    <t>28e</t>
  </si>
  <si>
    <t>d. Pre-entry cost</t>
  </si>
  <si>
    <t>28d</t>
  </si>
  <si>
    <t>Pre-departure requirement exemptions 
a. Takes into account individual abilities e.g. educational qualifications
b. Exemptions for vulnerable groups e.g. age, illiteracy, mental/physical disability</t>
  </si>
  <si>
    <t>c. Pre-entry exemption</t>
  </si>
  <si>
    <t>28c</t>
  </si>
  <si>
    <t>None OR voluntary information/course (please specify)</t>
  </si>
  <si>
    <t>Form of pre-departure integration measure for family member abroad, e.g. not language, but social/cultural (if no requirement, skip to question 29a)</t>
  </si>
  <si>
    <t>b. Pre-entry integration form</t>
  </si>
  <si>
    <t>28b</t>
  </si>
  <si>
    <t>Voluntary courses are available in certain countries.</t>
  </si>
  <si>
    <t>Form of pre-departure language measure for family member abroad (if no requirement, skip to question 28c)</t>
  </si>
  <si>
    <t>a. Pre-entry language form</t>
  </si>
  <si>
    <t>28a</t>
  </si>
  <si>
    <t>Pre-entry integration requirement (average)</t>
  </si>
  <si>
    <t>Do foreign citizen applicants for family reunion have to fulfil the same basic conditions in society (e.g. like EU nationals)?</t>
  </si>
  <si>
    <t>CONDITIONS FOR ACQUISITION OF STATUS</t>
  </si>
  <si>
    <t>one of the following requirements:
You must be between the ages of 18 and 21, not have a spouse or cohabitant, and have previously held a residence permit in Norway for several years.
Your parents and all your siblings live in or are going to move to Norway. You are living with your parents, they support you, and you are not married or a cohabitant. Nor have you established an independent life outside the home through work or studies. 
You have serious health problems. Your parents must be the only ones who can give you personal care.</t>
  </si>
  <si>
    <t>Not allowed or by discretion/exception</t>
  </si>
  <si>
    <t>Restrictive definition of dependency (e.g. only one ground e.g. poor health or income or no access to social benefits)</t>
  </si>
  <si>
    <t>Allowed for all dependent adult children</t>
  </si>
  <si>
    <t>Eligibility for dependent adult children</t>
  </si>
  <si>
    <t>Dependent adult children</t>
  </si>
  <si>
    <t>Only parents are eligible and there are two absolute conditions: above 60 years of age, and no spouse, nor relatives in ascending or descending line still in the country of origin, regardless of their ability to care for the applicant (cf Immigration Act §46). This was valid also before the Immigration Act of 2008 (cf the Immigration Regulations 1990 §24 (1) c, and the practice has been the same).</t>
  </si>
  <si>
    <t>Allowed for all dependent ascendants</t>
  </si>
  <si>
    <t xml:space="preserve">Eligibility for dependent relatives in the ascending line </t>
  </si>
  <si>
    <t>Dependent parents/grandparents</t>
  </si>
  <si>
    <t xml:space="preserve"> If custody is shared, the other parent must agree to the child leaving the country of origin</t>
  </si>
  <si>
    <t>Limitations on A or B limitations e.g. age limits &lt;18 years (please specify)</t>
  </si>
  <si>
    <t>Only a and b</t>
  </si>
  <si>
    <t>Eligibility for minor children (&lt;18 years)
a. Minor children
b. Adopted children
c. Children for whom custody is shared</t>
  </si>
  <si>
    <t>Minor children</t>
  </si>
  <si>
    <t>Norwegian immigration law distinguishes between marriages established before and after entry to the country (came into force in 2010). More limitations affect the latter group. Limitations for spouses and sponsors under 23 years: For new marriages, sponsors must have been employed or full time students for the last two years.</t>
  </si>
  <si>
    <t>≥  21 years  (please specify age)</t>
  </si>
  <si>
    <t>18 years&lt;  , &lt; 21 years  (please specify age)</t>
  </si>
  <si>
    <t>≤ Age of majority in country (18 years)</t>
  </si>
  <si>
    <t>Age limits for sponsors and spouses</t>
  </si>
  <si>
    <t>b. Age limits</t>
  </si>
  <si>
    <t>24b</t>
  </si>
  <si>
    <t>Neither. Only spouses.</t>
  </si>
  <si>
    <t>Only one or certain groups of B (i.e. not all types of couples legally recognised in national family law)</t>
  </si>
  <si>
    <t>Both</t>
  </si>
  <si>
    <t>Eligibility for partners other than spouses: 
a. Stable long-term relationship
b. Registered partnership or same-sex couples (as legally recognised in national family law)</t>
  </si>
  <si>
    <t>a. Partners</t>
  </si>
  <si>
    <t>24a</t>
  </si>
  <si>
    <t>Eligibility for spouses and partners (average)</t>
  </si>
  <si>
    <t xml:space="preserve">Only residence permit giving grounds for permanent residence permit, and student permits, are eligible for family reunion. </t>
  </si>
  <si>
    <t>Permanent residence 
permit, explicit 'prospects for permanent residence' required or discretion in eligibility</t>
  </si>
  <si>
    <t>Certain short-term residence permits 
excluded</t>
  </si>
  <si>
    <t>Any residence permit</t>
  </si>
  <si>
    <t>Documents taken into account to be eligible for family reunion</t>
  </si>
  <si>
    <t>Permit for &gt; 1 year (please specify)</t>
  </si>
  <si>
    <t>Permit for 1 year (please specify)</t>
  </si>
  <si>
    <t>Residence permit for &lt;1 year (please specify)</t>
  </si>
  <si>
    <t>Permit duration required (sponsor)</t>
  </si>
  <si>
    <t>Permit duration required</t>
  </si>
  <si>
    <t>Sponsor must have had employment for four years. The four-year rule, which is a requirement specifically for family formation/post-flight spouses is found in the Immigration Act Section 40a and was introduced in 2009 (in force 2010). There is generally no waiting period before someone is eligible for family reunification, with the exceptions to persons who arrived themselves as asylum seekers or family members, who are sponsoring someone for family FORMATION.For many asylum seekers, this involves waiting over a year for case decision, two years in introductory program and two years in employment = 7 years.   For new marriages, sponsors under 23 years of age must have been employed or in education for the last two years. The government in 2010 instituted a number of limitations on family reunion especially targeting asylum seekers and youth marrying outside the country (family establishment).</t>
  </si>
  <si>
    <t>Sponsor must have had employment for four years. The four-year rule, which is a requirement specifically for family formation/post-flight spouses, is found in the Immigration Act Section 40a and was introduced in 2009 (in force 2010). There is generally no waiting period before someone is eligible for family reunification, with the exceptions to persons who arrived themselves as asylum seekers or family members, who are sponsoring someone for family formation. For many asylum seekers, this involves waiting over a year for case decision, two years in introductory program and two years in employment = 7 years.   For new marriages, sponsors under 23 years of age must have been employed or in education for the last two years. The government in 2010 instituted a number of limitations on family reunion especially targeting asylum seekers and youth marrying outside the country (family establishment).</t>
  </si>
  <si>
    <t>&gt;1 year</t>
  </si>
  <si>
    <t>≤  1 year</t>
  </si>
  <si>
    <t xml:space="preserve">No residence requirement </t>
  </si>
  <si>
    <t>Residence requirement for ordinary legal residents (sponsor)</t>
  </si>
  <si>
    <t>Can all legally resident foreign citizens apply to sponsor their whole family (e.g. like EU nationals)?</t>
  </si>
  <si>
    <t>ELIGIBILITY</t>
  </si>
  <si>
    <r>
      <t xml:space="preserve">Do </t>
    </r>
    <r>
      <rPr>
        <sz val="11"/>
        <rFont val="Calibri"/>
        <family val="2"/>
      </rPr>
      <t>legally resident foreign citizens</t>
    </r>
    <r>
      <rPr>
        <sz val="11"/>
        <rFont val="Calibri"/>
        <family val="2"/>
        <scheme val="minor"/>
      </rPr>
      <t xml:space="preserve"> have a facilitated right to reunite in their families (e.g. like nationals or EU citizens who move from one Member State to another)?</t>
    </r>
  </si>
  <si>
    <t>FAMILY REUNION FOR FOREIGN CITIZENS</t>
  </si>
  <si>
    <t>Working conditions regulated for all workers in the Working Environment Act (2005).</t>
  </si>
  <si>
    <t>No equal treatment in more than one area (please specify)</t>
  </si>
  <si>
    <t>No equal treatment in at least one area (please specify)</t>
  </si>
  <si>
    <t>Equal treatment with nationals in all areas</t>
  </si>
  <si>
    <t>Equal working conditions:
Do TCNs have guaranteed equal working conditions? (safe and healthy working conditions, treatment in case of job termination or dismissal, payment/wages, taxation)</t>
  </si>
  <si>
    <t>Working conditions</t>
  </si>
  <si>
    <t xml:space="preserve"> </t>
  </si>
  <si>
    <t>Residents on family reunion permits can’t really access housing as it might get in the way of renewing their permits. The law in question is the Immigration Act section 58 (subsistence requirement) and section 61 (renewal) plus the immigration regulations. Normally renewal of a work immigration permit requires that the original requirements are still respected. This is not checked in family cases.</t>
  </si>
  <si>
    <t>Only A or None</t>
  </si>
  <si>
    <t>A and (C or certain categories of B)</t>
  </si>
  <si>
    <t>All of them</t>
  </si>
  <si>
    <r>
      <t xml:space="preserve">What categories of TCNs have equal access to housing </t>
    </r>
    <r>
      <rPr>
        <sz val="11"/>
        <rFont val="Calibri"/>
        <family val="2"/>
      </rPr>
      <t xml:space="preserve">benefits? (e.g., </t>
    </r>
    <r>
      <rPr>
        <sz val="11"/>
        <rFont val="Calibri"/>
        <family val="2"/>
        <scheme val="minor"/>
      </rPr>
      <t xml:space="preserve">public/social housing, participation in housing financing schemes)                                                                                             a. Long-term residents
b. Residents on temporary work permits (excluding seasonal)
c. Residents on family reunion permits (same as sponsor)
</t>
    </r>
  </si>
  <si>
    <t>Every legally residing foreigner in Norway has equal access to social assistance. However, if a person has a certain type of time limited residence permit (family reunion, labour migration) and receives social assistance, this will be an obstacle for renewal of the residence permit (immigration regulations §10-20 cf §10-10).  This has changed with the new Immigration Act and Immigration regulation in force from 01.01.2010.</t>
  </si>
  <si>
    <t>Not B: Every legally residing foreigner in Norway has equal access to social assistance. However, if a person has a certain type of time limited residence permit (family reunion, labour migration) and receives social assistance, this will be an obstacle for renewal of the residence permit (immigration regulations §10-20 cf §10-10).  This has changed with the new Immigration Act and Immigration regulation in force from 01.01.2010.</t>
  </si>
  <si>
    <t xml:space="preserve">What categories of TCNs have equal access to social security? (unemployment benefits, old age pension, invalidity benefits, maternity leave, family benefits, social assistance)
a. Long-term residents
b. Residents on temporary work permits (excluding seasonal)
c. Residents on family reunion permits (same as sponsor)
</t>
  </si>
  <si>
    <t>Access to social security</t>
  </si>
  <si>
    <t>Immigrant trade union membership is still significantly below that of nationals.</t>
  </si>
  <si>
    <t>Other restrictions apply</t>
  </si>
  <si>
    <t>Restricted access to elected positions</t>
  </si>
  <si>
    <t xml:space="preserve">Membership of and participation in trade unions associations and work-related negotiation bodies </t>
  </si>
  <si>
    <t xml:space="preserve">Membership in trade unions </t>
  </si>
  <si>
    <t xml:space="preserve">Do legal migrants have the same work and social security rights like EU nationals/nationals?
</t>
  </si>
  <si>
    <t>WORKERS' RIGHTS</t>
  </si>
  <si>
    <t>NAV [the Norwegian directorate of Labour], UDI [the Directorate of immigrations] and IMDi [Directorate of Integration and Diversity] have launched a number of long term information measures for migrant workers and their families. The obligatory introduction programme for refugees includes information on worker's rights.</t>
  </si>
  <si>
    <t>Active policy of information on rights of migrant workers at national level (or regional in federal states)</t>
  </si>
  <si>
    <t>Active information policy</t>
  </si>
  <si>
    <t>NAV Intro is a special unit in NAV that has particular responsibility for providing help and assistance to jobseekers with immigrant backgrounds. NAV Intro has offices in Oslo, Bergen, Kristiansand and Trondheim. Applicants from other counties may also apply for assistance at NAV Intro. NAV Intro’s job is to work with NAV in every local authority in order to provide services to jobseekers with immigrant backgrounds.
NAV Intro provides assistance with:
Guidance interviews
Language testing
Preparatory training
Various courses adapted for jobseekers with immigrant backgrounds Source: http://introengelsk.cappelendamm.no/c35035/artikkel/vis.html?tid=35560 B: Since 2007, the Norwegian Labour and Welfare Administration (NAV) has offered internal diversity training, and has employed "The Diversity Mirror" (a diversity preparedness evaluation scheme) in a number of districts.  Also 2013-2016 support project of immigrant entrepreneurs "Vi trenger innvandrernes kompetanse"</t>
  </si>
  <si>
    <t>None. Only ad hoc (mainly trough projects implemented by NGOs)</t>
  </si>
  <si>
    <t>One (please specify)</t>
  </si>
  <si>
    <t>Both (please specify)</t>
  </si>
  <si>
    <t>Support to access public employment services
a) Right to resource person, mentor, coach linked to public employment service is part of integration policy for newcomers
b) Training required of public employment service staff on specific needs of migrants</t>
  </si>
  <si>
    <t>Support to access public employment services</t>
  </si>
  <si>
    <t>Although policy targets are favorable for both groups, the actual measures employed have been less than effective. NAV has a work force project program for immigrant women from 2008 called "Welcome in."  NAV has funded targeted projects for immigrant youth in colaboration with NGO's and local authorities in Oslo, Hordaland, Telemark and other regions. The Employment Gateway inkludi.no has a special focus on ethnic minoritiy youth.</t>
  </si>
  <si>
    <t>Only ad hoc (mainly through projects implemented by NGOs)</t>
  </si>
  <si>
    <t>One of these (please specify content)</t>
  </si>
  <si>
    <t>Both (please specify content)</t>
  </si>
  <si>
    <t>Targeted measures to further the integration of TCNs into the labour market
a. National programmes to address labour market situation of migrant youth
b. National programmes  to address labour market situation of migrant women</t>
  </si>
  <si>
    <t xml:space="preserve">Economic integration measures of youth and women </t>
  </si>
  <si>
    <t xml:space="preserve">Name of new law/policy: “Job Chance” Program
Date of adoption &amp; date of entry into force: 2013
The pilot project “Second Chance” sought to assist immigrants who had been out of the labour market over long periods of time, as well as stay-at-home immigrant women, to improve their skills and to find employment. It received a positive evaluation in 2012, and in 2013 it was extended and made permanent under the name “Job Chance” (Jobbsjansen). Municipalities with more than 750 immigrants may apply for funding to run this project locally from the Directorate of Integration (IMDI). For 2013, the program had a budget of 30 million kroner, and for 2014 this was increased to 87 million kroner. 
</t>
  </si>
  <si>
    <t>A or b (please specify content)</t>
  </si>
  <si>
    <t>A and b (please specify content)</t>
  </si>
  <si>
    <t xml:space="preserve">Do all TCNs have access to: 
a. Targeted training for TCNs other than generic language training (e.g. bridging courses, job specific language training, etc.)
b. Programmes to encourage hiring of TCNs (e.g. employer incentives, work placements, public sector commitments, etc.)
</t>
  </si>
  <si>
    <t xml:space="preserve">Economic integration measures of TCNs </t>
  </si>
  <si>
    <t>There is a one stop for foreign education, but only for non-regulated professions (NOKUT). Regulated professions have particular procedures for approval. A time frame is mentioned for regular applicants for approval of education from abroad, but these appear to be estimates.</t>
  </si>
  <si>
    <t>Only one</t>
  </si>
  <si>
    <t xml:space="preserve">State facilitation of recognition of qualifications obtained abroad:
a) existence of one-stop-shop for TCN applicants to submit application for recognition of qualifications
b) national guidelines on fair procedures, timelines and fees for assessments by professional, governmental, and non-governmental organisations
</t>
  </si>
  <si>
    <t xml:space="preserve">State facilitation of recognition of qualifications </t>
  </si>
  <si>
    <t>Can legal migrants have their specific needs addressed as workers born and trained abroad?</t>
  </si>
  <si>
    <t>TARGETED SUPPORT</t>
  </si>
  <si>
    <t>Prior experiental learning and Recognition procedure for persons-without verifiable documentation at NOKUT:  http://www.nokut.no/en/Foreign-education/NOKUTs-general-recognition/Apply-for-General-recognition/</t>
  </si>
  <si>
    <t>Ad hoc/No procedure for validation of skills for certain TCN residents or certain professional fields</t>
  </si>
  <si>
    <t>Different procedure than for nationals (e.g. more documents and/or higher fees are required)</t>
  </si>
  <si>
    <t xml:space="preserve">Single procedure and fees for foreigners and for nationals </t>
  </si>
  <si>
    <t>Single procedure for validation of skills/competences acquired abroad</t>
  </si>
  <si>
    <t xml:space="preserve">Validation of skills </t>
  </si>
  <si>
    <t>Different rules for EU and non-EU nationals</t>
  </si>
  <si>
    <t>Ad hoc/No procedure for recognition of titles for certain TCN residents or certain fields of study (e.g. recognition depending on mutual recognition agreements)</t>
  </si>
  <si>
    <t xml:space="preserve">Same procedures and fees as for nationals </t>
  </si>
  <si>
    <t xml:space="preserve">Recognition of professional qualifications in regulated professions acquired abroad (e.g. law, medicine, architecture)                                          </t>
  </si>
  <si>
    <t xml:space="preserve">Recognition of professional qualifications </t>
  </si>
  <si>
    <t>In practice, there are considerable problems for TCNs in obtaining recognition of academic qualifications. While an EU national with a specific professional qualifications will be recognized, a TCN with the same education, from the same institution would not.</t>
  </si>
  <si>
    <t>Recognition of academic qualifications acquired abroad</t>
  </si>
  <si>
    <t xml:space="preserve">Recognition of academic qualifications </t>
  </si>
  <si>
    <t>Grants for study are available for both long-term residents and residents on family reunion permits and residents with with temporary permits that can form a basis for permanent residence (excludes seasonal workers, and au pair and rejected asylym seekers who cannot be returned.)</t>
  </si>
  <si>
    <t>Equality of access to study grants:
What categories of TCNs have equal access?
a. Long-term residents
b. Residents on temporary work permits (excluding seasonal)
c. Residents on family reunion permits (same as sponsor)</t>
  </si>
  <si>
    <t>Study grants</t>
  </si>
  <si>
    <t xml:space="preserve">Both long-term residents and residents on family reunion permits have the same access as nationals. For residents on temporary work permits: certain temporary work permits could not be combined with full-time education or training programs, because the person involved would have to have full time employment at the time of renewal. There is no legal restriction regarding access to education or vocational training. </t>
  </si>
  <si>
    <t>Equality of access to higher education and vocational training:
What categories of foreign resident adults have equal access?
a. Permanent residents
b. Residents on temporary work permits (excluding seasonal)
c. Residents on family reunion permits (same as sponsor)</t>
  </si>
  <si>
    <t xml:space="preserve">Education and vocational training </t>
  </si>
  <si>
    <t>Access to public employment services:
What categories of foreign residents have equal access?
a. Permanent residents
b. Residents on temporary work permits (excluding seasonal)
c. Residents on family reunion permits (same as sponsor)</t>
  </si>
  <si>
    <t>Public employment services</t>
  </si>
  <si>
    <t>Can legal migrant workers and their families improve their skills and qualifications like nationals?</t>
  </si>
  <si>
    <t>ACCESS TO GENERAL SUPPORT</t>
  </si>
  <si>
    <t>No employment sectors are limited to Norwegian or EU nationals, except on the grounds of national security.</t>
  </si>
  <si>
    <t>Certain sectors and activities solely for nationals (please specify)</t>
  </si>
  <si>
    <t>Other limiting conditions that apply to foreign residents, e.g. linguistic testing (please specify)</t>
  </si>
  <si>
    <t>Yes. There are no additional restrictions than those based on type of permit mentioned in 14</t>
  </si>
  <si>
    <t>Access to self-employment
Are foreign residents able to take up self-employed activity under equal conditions as nationals?</t>
  </si>
  <si>
    <t>Access to self employment</t>
  </si>
  <si>
    <t xml:space="preserve">TCNs without permanent residence permits (after 3 years) must have clearance from the labour authorities (NAV) in order to obtain a work permit. This restriction doesn't apply to EEA nationals or TCNs with permanent residence. In addition, any person with a residence permit allowing them to take up any job may also engage in self employment.  Some work permits are limitied to a certain employer or a certain group of employers, and they will not be allowed to do any other work, including self employment.  Family members of those with a limited work permit will, however, be allowed to take up any job.  </t>
  </si>
  <si>
    <t>Immediate access to self-employment: 
What categories of foreign residents have equal access to self-employment as nationals?
a. Permanent residents
b. Residents on temporary work permits (excluding seasonal) within period of ≤ 1 year
c. Residents on family reunion permits (same as sponsor)</t>
  </si>
  <si>
    <t>Immediate access to self employment</t>
  </si>
  <si>
    <t>Only for nationals</t>
  </si>
  <si>
    <t>Other restrictions (please specify)</t>
  </si>
  <si>
    <t>Yes. Only restriction is exercise of public authority and safeguard general state interest</t>
  </si>
  <si>
    <t>Access to public sector (activities serving the needs of the public. Not restricted to certain types of employment or private or public law):
Are foreign residents able to accept any public-sector employment under equal conditions as nationals?                                                   (excluding exercise of public authority e.g. police, defence, heads of units/divisions but not excluding civil servants and permanent staff)</t>
  </si>
  <si>
    <t xml:space="preserve"> Access to public sector </t>
  </si>
  <si>
    <t xml:space="preserve">Yes. There are no additional restrictions than those based on type of permit mentioned in 1 </t>
  </si>
  <si>
    <t>Access to private sector:
Are foreign residents able to accept any private-sector employment under equal conditions as nationals?</t>
  </si>
  <si>
    <t>Access to private sector</t>
  </si>
  <si>
    <t xml:space="preserve">Limitations and restrictions to the labour market are dependent on the specific type of permit TCNs have (self employment, specialist, seasonal employment, etc.). Only when the person has acquired long term residence would these limitations cease to apply. Normally, transition from one type of permit to another is both legal and possible if the TCN has found employment. Skilled workers can change employer and area but not their sector. Specialists are tied to their employer. Unrestricted access to the labour marked, however, cannot be said to be in effect without long term residency. No restrictions apply, however, to reunified family members of TCNs. </t>
  </si>
  <si>
    <r>
      <t xml:space="preserve">Immediate access to labour market:
What categories of foreign residents have equal access to employment as nationals?
a. Permanent residents
b. Residents on temporary work permits  (excluding seasonal) within period of </t>
    </r>
    <r>
      <rPr>
        <sz val="11"/>
        <rFont val="Calibri"/>
        <family val="2"/>
      </rPr>
      <t>≤ 1 year
c. Residents on family reunion permits (same as sponsor)</t>
    </r>
  </si>
  <si>
    <t>Immediate access to labour market</t>
  </si>
  <si>
    <t>Can legal migrant workers and their families access and change jobs in all sectors like nationals?</t>
  </si>
  <si>
    <t>ACCESS</t>
  </si>
  <si>
    <t xml:space="preserve">Do legally-resident foreign citizens have comparable workers’ rights and opportunities like nationals to access jobs and improve their skills?
</t>
  </si>
  <si>
    <t>LABOUR MARKET MOBILITY</t>
  </si>
  <si>
    <t>SCORE 2007-2014 (WITHOUT EDUCATION)</t>
  </si>
  <si>
    <t>OVERALL SCORE (WITH HEALTH)</t>
  </si>
  <si>
    <t>OVERALL SCORE</t>
  </si>
  <si>
    <t xml:space="preserve">2007 MIPEX Comments </t>
  </si>
  <si>
    <t xml:space="preserve">2007 MIPEX Score </t>
  </si>
  <si>
    <t xml:space="preserve">2008 MIPEX Comments </t>
  </si>
  <si>
    <t xml:space="preserve">2008 MIPEX Score </t>
  </si>
  <si>
    <t xml:space="preserve">2009 MIPEX Comments </t>
  </si>
  <si>
    <t xml:space="preserve">2009 MIPEX Score </t>
  </si>
  <si>
    <t xml:space="preserve">2010 MIPEX Comments </t>
  </si>
  <si>
    <t xml:space="preserve">2010 MIPEX Score </t>
  </si>
  <si>
    <t xml:space="preserve">2011 MIPEX Comments </t>
  </si>
  <si>
    <t xml:space="preserve">2011 MIPEX Score </t>
  </si>
  <si>
    <t xml:space="preserve">2012 MIPEX Comments </t>
  </si>
  <si>
    <t xml:space="preserve">2012 MIPEX Score </t>
  </si>
  <si>
    <t xml:space="preserve">2013 MIPEX Comments </t>
  </si>
  <si>
    <t xml:space="preserve">2013 MIPEX Score </t>
  </si>
  <si>
    <t xml:space="preserve">2014 MIPEX Comments </t>
  </si>
  <si>
    <t xml:space="preserve">2014 MIPEX Score </t>
  </si>
  <si>
    <t>Option 3 (0)</t>
  </si>
  <si>
    <t xml:space="preserve">Option 2 (50) </t>
  </si>
  <si>
    <t xml:space="preserve">Option 1 (100) </t>
  </si>
  <si>
    <t>Description</t>
  </si>
  <si>
    <t xml:space="preserve">Sub-indicators - short name </t>
  </si>
  <si>
    <t xml:space="preserve">Indicators - short name </t>
  </si>
  <si>
    <t xml:space="preserve">Policy Dimensions </t>
  </si>
  <si>
    <t xml:space="preserve">Policy Strands </t>
  </si>
  <si>
    <t>Number</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</si>
</sst>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1"/>
      <color theme="1"/>
      <name val="Calibri"/>
      <family val="2"/>
      <scheme val="minor"/>
    </font>
    <font>
      <sz val="11"/>
      <color rgb="FF006100"/>
      <name val="Calibri"/>
      <family val="2"/>
      <scheme val="minor"/>
    </font>
    <font>
      <sz val="11"/>
      <name val="Calibri"/>
      <family val="2"/>
      <scheme val="minor"/>
    </font>
    <font>
      <sz val="10"/>
      <name val="Arial"/>
      <family val="2"/>
    </font>
    <font>
      <sz val="8"/>
      <name val="Calibri"/>
      <family val="2"/>
    </font>
    <font>
      <b/>
      <sz val="13"/>
      <name val="Calibri"/>
      <family val="2"/>
      <scheme val="minor"/>
    </font>
    <font>
      <sz val="13"/>
      <name val="Calibri"/>
      <family val="2"/>
      <scheme val="minor"/>
    </font>
    <font>
      <b/>
      <sz val="11"/>
      <name val="Calibri"/>
      <family val="2"/>
      <scheme val="minor"/>
    </font>
    <font>
      <sz val="9"/>
      <name val="Arial"/>
      <family val="2"/>
    </font>
    <font>
      <sz val="11"/>
      <name val="Arial"/>
      <family val="2"/>
    </font>
    <font>
      <strike/>
      <sz val="8"/>
      <name val="Arial"/>
      <family val="2"/>
    </font>
    <font>
      <sz val="8"/>
      <name val="Arial"/>
      <family val="2"/>
    </font>
    <font>
      <sz val="11"/>
      <name val="Calibri"/>
      <family val="2"/>
    </font>
    <font>
      <b/>
      <i/>
      <sz val="8"/>
      <name val="Arial"/>
      <family val="2"/>
    </font>
    <font>
      <sz val="10"/>
      <name val="Arial"/>
      <family val="2"/>
      <charset val="238"/>
    </font>
    <font>
      <b/>
      <sz val="12"/>
      <name val="Arial"/>
      <family val="2"/>
    </font>
    <font>
      <u/>
      <sz val="11"/>
      <color theme="10"/>
      <name val="Calibri"/>
      <family val="2"/>
      <scheme val="minor"/>
    </font>
  </fonts>
  <fills count="15">
    <fill>
      <patternFill patternType="none"/>
    </fill>
    <fill>
      <patternFill patternType="gray125"/>
    </fill>
    <fill>
      <patternFill patternType="solid">
        <fgColor rgb="FFC6EFCE"/>
      </patternFill>
    </fill>
    <fill>
      <patternFill patternType="solid">
        <fgColor rgb="FFFF0000"/>
        <bgColor indexed="64"/>
      </patternFill>
    </fill>
    <fill>
      <patternFill patternType="solid">
        <fgColor theme="0" tint="-0.249977111117893"/>
        <bgColor indexed="64"/>
      </patternFill>
    </fill>
    <fill>
      <patternFill patternType="solid">
        <fgColor theme="0"/>
        <bgColor indexed="64"/>
      </patternFill>
    </fill>
    <fill>
      <patternFill patternType="solid">
        <fgColor theme="0" tint="-0.34998626667073579"/>
        <bgColor indexed="64"/>
      </patternFill>
    </fill>
    <fill>
      <patternFill patternType="solid">
        <fgColor indexed="53"/>
        <bgColor indexed="64"/>
      </patternFill>
    </fill>
    <fill>
      <patternFill patternType="solid">
        <fgColor rgb="FFFFA20D"/>
        <bgColor indexed="64"/>
      </patternFill>
    </fill>
    <fill>
      <patternFill patternType="solid">
        <fgColor rgb="FF7030A0"/>
        <bgColor indexed="64"/>
      </patternFill>
    </fill>
    <fill>
      <patternFill patternType="solid">
        <fgColor indexed="62"/>
        <bgColor indexed="64"/>
      </patternFill>
    </fill>
    <fill>
      <patternFill patternType="solid">
        <fgColor indexed="40"/>
        <bgColor indexed="64"/>
      </patternFill>
    </fill>
    <fill>
      <patternFill patternType="solid">
        <fgColor rgb="FF92D050"/>
        <bgColor indexed="64"/>
      </patternFill>
    </fill>
    <fill>
      <patternFill patternType="solid">
        <fgColor indexed="34"/>
        <bgColor indexed="64"/>
      </patternFill>
    </fill>
    <fill>
      <patternFill patternType="solid">
        <fgColor indexed="1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style="thin">
        <color auto="1"/>
      </left>
      <right/>
      <top/>
      <bottom style="thin">
        <color auto="1"/>
      </bottom>
      <diagonal/>
    </border>
    <border>
      <left/>
      <right style="thin">
        <color indexed="64"/>
      </right>
      <top style="thin">
        <color indexed="64"/>
      </top>
      <bottom style="thin">
        <color indexed="64"/>
      </bottom>
      <diagonal/>
    </border>
  </borders>
  <cellStyleXfs count="100">
    <xf numFmtId="0" fontId="0" fillId="0" borderId="0"/>
    <xf numFmtId="0" fontId="1" fillId="2" borderId="0" applyNumberFormat="0" applyBorder="0" applyAlignment="0" applyProtection="0"/>
    <xf numFmtId="0" fontId="3" fillId="0" borderId="0"/>
    <xf numFmtId="0" fontId="16" fillId="0" borderId="0" applyNumberForma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alignment vertical="center"/>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cellStyleXfs>
  <cellXfs count="139">
    <xf numFmtId="0" fontId="0" fillId="0" borderId="0" xfId="0"/>
    <xf numFmtId="0" fontId="2" fillId="0" borderId="0" xfId="0" applyFont="1"/>
    <xf numFmtId="0" fontId="2" fillId="0" borderId="0" xfId="0" applyFont="1" applyAlignment="1">
      <alignment wrapText="1"/>
    </xf>
    <xf numFmtId="1" fontId="2" fillId="0" borderId="0" xfId="0" applyNumberFormat="1" applyFont="1"/>
    <xf numFmtId="0" fontId="2" fillId="0" borderId="1" xfId="0" applyFont="1" applyBorder="1" applyAlignment="1">
      <alignment wrapText="1"/>
    </xf>
    <xf numFmtId="0" fontId="2" fillId="0" borderId="1" xfId="0" applyFont="1" applyBorder="1" applyAlignment="1">
      <alignment horizontal="center" vertical="center" wrapText="1"/>
    </xf>
    <xf numFmtId="0" fontId="4" fillId="0" borderId="1" xfId="2" applyNumberFormat="1" applyFont="1" applyFill="1" applyBorder="1" applyAlignment="1">
      <alignment horizontal="center" vertical="center" wrapText="1"/>
    </xf>
    <xf numFmtId="0" fontId="2" fillId="0" borderId="1" xfId="0" applyFont="1" applyBorder="1" applyAlignment="1">
      <alignment horizontal="left" vertical="center" wrapText="1"/>
    </xf>
    <xf numFmtId="0" fontId="5" fillId="0" borderId="1" xfId="0" applyFont="1" applyBorder="1" applyAlignment="1">
      <alignment vertical="center" wrapText="1" readingOrder="1"/>
    </xf>
    <xf numFmtId="0" fontId="2" fillId="3" borderId="0" xfId="0" applyFont="1" applyFill="1" applyAlignment="1">
      <alignment wrapText="1"/>
    </xf>
    <xf numFmtId="0" fontId="2" fillId="3" borderId="1" xfId="0" applyFont="1" applyFill="1" applyBorder="1" applyAlignment="1">
      <alignment horizontal="center" vertical="center" wrapText="1"/>
    </xf>
    <xf numFmtId="1" fontId="2" fillId="3" borderId="1" xfId="0" applyNumberFormat="1" applyFont="1" applyFill="1" applyBorder="1" applyAlignment="1">
      <alignment horizontal="center" vertical="center" wrapText="1"/>
    </xf>
    <xf numFmtId="0" fontId="2" fillId="3" borderId="1" xfId="0" applyFont="1" applyFill="1" applyBorder="1" applyAlignment="1">
      <alignment horizontal="left" vertical="center" wrapText="1"/>
    </xf>
    <xf numFmtId="0" fontId="6" fillId="3" borderId="1" xfId="0" applyFont="1" applyFill="1" applyBorder="1" applyAlignment="1">
      <alignment vertical="center" wrapText="1" readingOrder="1"/>
    </xf>
    <xf numFmtId="0" fontId="5" fillId="3" borderId="1" xfId="0" applyFont="1" applyFill="1" applyBorder="1" applyAlignment="1">
      <alignment vertical="center" wrapText="1" readingOrder="1"/>
    </xf>
    <xf numFmtId="0" fontId="2" fillId="3" borderId="1" xfId="0" applyFont="1" applyFill="1" applyBorder="1" applyAlignment="1">
      <alignment wrapText="1"/>
    </xf>
    <xf numFmtId="0" fontId="2" fillId="4" borderId="0" xfId="0" applyFont="1" applyFill="1" applyAlignment="1">
      <alignment wrapText="1"/>
    </xf>
    <xf numFmtId="0" fontId="2" fillId="4" borderId="1" xfId="0" applyFont="1" applyFill="1" applyBorder="1" applyAlignment="1">
      <alignment horizontal="center" vertical="center" wrapText="1"/>
    </xf>
    <xf numFmtId="1" fontId="2" fillId="4" borderId="1" xfId="0" applyNumberFormat="1" applyFont="1" applyFill="1" applyBorder="1" applyAlignment="1">
      <alignment horizontal="center" vertical="center" wrapText="1"/>
    </xf>
    <xf numFmtId="0" fontId="2" fillId="4" borderId="1" xfId="0" applyFont="1" applyFill="1" applyBorder="1" applyAlignment="1">
      <alignment wrapText="1"/>
    </xf>
    <xf numFmtId="0" fontId="5" fillId="4" borderId="1" xfId="0" applyFont="1" applyFill="1" applyBorder="1" applyAlignment="1">
      <alignment vertical="center" wrapText="1" readingOrder="1"/>
    </xf>
    <xf numFmtId="0" fontId="2" fillId="3" borderId="2" xfId="0" applyFont="1" applyFill="1" applyBorder="1" applyAlignment="1">
      <alignment horizontal="left" vertical="center" wrapText="1"/>
    </xf>
    <xf numFmtId="0" fontId="7" fillId="3" borderId="2" xfId="0" applyFont="1" applyFill="1" applyBorder="1" applyAlignment="1">
      <alignment horizontal="left" vertical="center" wrapText="1"/>
    </xf>
    <xf numFmtId="0" fontId="5" fillId="3" borderId="2" xfId="0" applyFont="1" applyFill="1" applyBorder="1" applyAlignment="1">
      <alignment vertical="center" wrapText="1" readingOrder="1"/>
    </xf>
    <xf numFmtId="0" fontId="2" fillId="5" borderId="1" xfId="0" applyFont="1" applyFill="1" applyBorder="1" applyAlignment="1">
      <alignment horizontal="center" vertical="center" wrapText="1"/>
    </xf>
    <xf numFmtId="1" fontId="2" fillId="5" borderId="1" xfId="0" applyNumberFormat="1" applyFont="1" applyFill="1" applyBorder="1" applyAlignment="1">
      <alignment horizontal="center" vertical="center" wrapText="1"/>
    </xf>
    <xf numFmtId="0" fontId="8" fillId="0" borderId="1" xfId="0" applyFont="1" applyBorder="1" applyAlignment="1">
      <alignment vertical="center" wrapText="1"/>
    </xf>
    <xf numFmtId="0" fontId="2" fillId="0" borderId="3" xfId="0" applyFont="1" applyBorder="1" applyAlignment="1">
      <alignment wrapText="1"/>
    </xf>
    <xf numFmtId="0" fontId="2" fillId="0" borderId="1" xfId="0" applyFont="1" applyBorder="1" applyAlignment="1">
      <alignment vertical="center" wrapText="1"/>
    </xf>
    <xf numFmtId="0" fontId="2" fillId="0" borderId="1" xfId="0" applyFont="1" applyBorder="1"/>
    <xf numFmtId="0" fontId="5" fillId="0" borderId="1" xfId="0" applyFont="1" applyBorder="1" applyAlignment="1">
      <alignment horizontal="left" vertical="center" wrapText="1" readingOrder="1"/>
    </xf>
    <xf numFmtId="0" fontId="9" fillId="0" borderId="4" xfId="0" applyNumberFormat="1" applyFont="1" applyFill="1" applyBorder="1" applyAlignment="1" applyProtection="1">
      <alignment horizontal="left" vertical="top" wrapText="1"/>
    </xf>
    <xf numFmtId="0" fontId="2" fillId="0" borderId="5" xfId="0" applyFont="1" applyBorder="1" applyAlignment="1">
      <alignment vertical="center" wrapText="1"/>
    </xf>
    <xf numFmtId="0" fontId="2" fillId="5" borderId="1" xfId="0" applyFont="1" applyFill="1" applyBorder="1" applyAlignment="1">
      <alignment wrapText="1"/>
    </xf>
    <xf numFmtId="0" fontId="2" fillId="5" borderId="0" xfId="0" applyFont="1" applyFill="1"/>
    <xf numFmtId="0" fontId="2" fillId="5" borderId="1" xfId="0" applyFont="1" applyFill="1" applyBorder="1" applyAlignment="1">
      <alignment vertical="center" wrapText="1"/>
    </xf>
    <xf numFmtId="0" fontId="2" fillId="5" borderId="1" xfId="0" applyFont="1" applyFill="1" applyBorder="1" applyAlignment="1">
      <alignment horizontal="left" vertical="center" wrapText="1"/>
    </xf>
    <xf numFmtId="0" fontId="5" fillId="5" borderId="1" xfId="0" applyFont="1" applyFill="1" applyBorder="1" applyAlignment="1">
      <alignment horizontal="left" vertical="center" wrapText="1" readingOrder="1"/>
    </xf>
    <xf numFmtId="0" fontId="2" fillId="6" borderId="1" xfId="0" applyFont="1" applyFill="1" applyBorder="1" applyAlignment="1">
      <alignment vertical="center" wrapText="1"/>
    </xf>
    <xf numFmtId="1" fontId="2" fillId="6" borderId="1" xfId="0" applyNumberFormat="1" applyFont="1" applyFill="1" applyBorder="1" applyAlignment="1">
      <alignment vertical="center"/>
    </xf>
    <xf numFmtId="0" fontId="2" fillId="6" borderId="1" xfId="0" applyFont="1" applyFill="1" applyBorder="1" applyAlignment="1">
      <alignment horizontal="center" vertical="center" wrapText="1"/>
    </xf>
    <xf numFmtId="0" fontId="2" fillId="6" borderId="1" xfId="0" applyFont="1" applyFill="1" applyBorder="1" applyAlignment="1">
      <alignment vertical="center"/>
    </xf>
    <xf numFmtId="0" fontId="2" fillId="6" borderId="5" xfId="0" applyFont="1" applyFill="1" applyBorder="1" applyAlignment="1">
      <alignment vertical="center"/>
    </xf>
    <xf numFmtId="0" fontId="2" fillId="6" borderId="1" xfId="0" applyFont="1" applyFill="1" applyBorder="1" applyAlignment="1">
      <alignment horizontal="left" vertical="center" wrapText="1"/>
    </xf>
    <xf numFmtId="0" fontId="2" fillId="6" borderId="2" xfId="0" applyFont="1" applyFill="1" applyBorder="1" applyAlignment="1">
      <alignment horizontal="left" vertical="center" wrapText="1"/>
    </xf>
    <xf numFmtId="0" fontId="2" fillId="6" borderId="2" xfId="0" applyFont="1" applyFill="1" applyBorder="1" applyAlignment="1">
      <alignment wrapText="1"/>
    </xf>
    <xf numFmtId="0" fontId="2" fillId="6" borderId="1" xfId="0" applyFont="1" applyFill="1" applyBorder="1" applyAlignment="1">
      <alignment wrapText="1"/>
    </xf>
    <xf numFmtId="0" fontId="5" fillId="6" borderId="1" xfId="0" applyFont="1" applyFill="1" applyBorder="1" applyAlignment="1">
      <alignment vertical="center" wrapText="1" readingOrder="1"/>
    </xf>
    <xf numFmtId="0" fontId="9" fillId="0" borderId="1" xfId="0" applyFont="1" applyBorder="1" applyAlignment="1">
      <alignment horizontal="left" vertical="center" wrapText="1"/>
    </xf>
    <xf numFmtId="0" fontId="9" fillId="0" borderId="1" xfId="0" applyNumberFormat="1" applyFont="1" applyFill="1" applyBorder="1" applyAlignment="1" applyProtection="1">
      <alignment horizontal="left" vertical="top" wrapText="1"/>
    </xf>
    <xf numFmtId="0" fontId="2" fillId="4" borderId="0" xfId="0" applyFont="1" applyFill="1"/>
    <xf numFmtId="0" fontId="2" fillId="4" borderId="1" xfId="0" applyFont="1" applyFill="1" applyBorder="1" applyAlignment="1">
      <alignment vertical="center"/>
    </xf>
    <xf numFmtId="1" fontId="2" fillId="4" borderId="1" xfId="0" applyNumberFormat="1" applyFont="1" applyFill="1" applyBorder="1" applyAlignment="1">
      <alignment vertical="center"/>
    </xf>
    <xf numFmtId="0" fontId="2" fillId="4" borderId="5" xfId="0" applyFont="1" applyFill="1" applyBorder="1" applyAlignment="1">
      <alignment vertical="center"/>
    </xf>
    <xf numFmtId="0" fontId="2" fillId="4" borderId="1" xfId="0" applyFont="1" applyFill="1" applyBorder="1" applyAlignment="1">
      <alignment vertical="center" wrapText="1"/>
    </xf>
    <xf numFmtId="0" fontId="2" fillId="4" borderId="1" xfId="0" applyFont="1" applyFill="1" applyBorder="1" applyAlignment="1">
      <alignment horizontal="left" vertical="center" wrapText="1"/>
    </xf>
    <xf numFmtId="0" fontId="2" fillId="4" borderId="2" xfId="0" applyFont="1" applyFill="1" applyBorder="1" applyAlignment="1">
      <alignment horizontal="left" vertical="center" wrapText="1"/>
    </xf>
    <xf numFmtId="0" fontId="2" fillId="4" borderId="2" xfId="0" applyFont="1" applyFill="1" applyBorder="1" applyAlignment="1">
      <alignment wrapText="1"/>
    </xf>
    <xf numFmtId="0" fontId="2" fillId="0" borderId="4" xfId="0" applyFont="1" applyBorder="1" applyAlignment="1">
      <alignment vertical="center" wrapText="1"/>
    </xf>
    <xf numFmtId="0" fontId="2" fillId="0" borderId="3" xfId="0" applyFont="1" applyBorder="1" applyAlignment="1">
      <alignment vertical="center" wrapText="1"/>
    </xf>
    <xf numFmtId="0" fontId="2" fillId="0" borderId="6" xfId="0" applyFont="1" applyBorder="1" applyAlignment="1">
      <alignment vertical="center" wrapText="1"/>
    </xf>
    <xf numFmtId="0" fontId="2" fillId="4" borderId="1" xfId="0" applyFont="1" applyFill="1" applyBorder="1"/>
    <xf numFmtId="1" fontId="2" fillId="4" borderId="1" xfId="0" applyNumberFormat="1" applyFont="1" applyFill="1" applyBorder="1"/>
    <xf numFmtId="0" fontId="2" fillId="0" borderId="1" xfId="0" applyFont="1" applyFill="1" applyBorder="1" applyAlignment="1">
      <alignment vertical="center" wrapText="1"/>
    </xf>
    <xf numFmtId="0" fontId="2" fillId="3" borderId="0" xfId="0" applyFont="1" applyFill="1"/>
    <xf numFmtId="0" fontId="2" fillId="3" borderId="1" xfId="0" applyFont="1" applyFill="1" applyBorder="1" applyAlignment="1">
      <alignment vertical="center"/>
    </xf>
    <xf numFmtId="1" fontId="2" fillId="3" borderId="1" xfId="0" applyNumberFormat="1" applyFont="1" applyFill="1" applyBorder="1" applyAlignment="1">
      <alignment vertical="center"/>
    </xf>
    <xf numFmtId="0" fontId="2" fillId="3" borderId="5" xfId="0" applyFont="1" applyFill="1" applyBorder="1" applyAlignment="1">
      <alignment vertical="center"/>
    </xf>
    <xf numFmtId="0" fontId="2" fillId="3" borderId="1" xfId="0" applyFont="1" applyFill="1" applyBorder="1" applyAlignment="1">
      <alignment vertical="center" wrapText="1"/>
    </xf>
    <xf numFmtId="0" fontId="5" fillId="3" borderId="2"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5" borderId="5" xfId="0" applyFont="1" applyFill="1" applyBorder="1" applyAlignment="1">
      <alignment vertical="center" wrapText="1"/>
    </xf>
    <xf numFmtId="0" fontId="5" fillId="0" borderId="1" xfId="0" applyFont="1" applyBorder="1" applyAlignment="1">
      <alignment wrapText="1"/>
    </xf>
    <xf numFmtId="0" fontId="2" fillId="0" borderId="4" xfId="0" applyFont="1" applyBorder="1" applyAlignment="1">
      <alignment horizontal="left" vertical="center" wrapText="1"/>
    </xf>
    <xf numFmtId="0" fontId="2" fillId="3" borderId="1" xfId="0" applyFont="1" applyFill="1" applyBorder="1" applyAlignment="1">
      <alignment vertical="top" wrapText="1"/>
    </xf>
    <xf numFmtId="0" fontId="2" fillId="3" borderId="4" xfId="0" applyFont="1" applyFill="1" applyBorder="1" applyAlignment="1">
      <alignment horizontal="left" vertical="center" wrapText="1"/>
    </xf>
    <xf numFmtId="0" fontId="5" fillId="3" borderId="1" xfId="0" applyFont="1" applyFill="1" applyBorder="1" applyAlignment="1">
      <alignment horizontal="left" vertical="center" wrapText="1"/>
    </xf>
    <xf numFmtId="0" fontId="2" fillId="0" borderId="0" xfId="0" applyFont="1" applyFill="1"/>
    <xf numFmtId="0" fontId="2" fillId="0" borderId="1" xfId="0" applyFont="1" applyFill="1" applyBorder="1" applyAlignment="1">
      <alignment horizontal="left" vertical="center" wrapText="1"/>
    </xf>
    <xf numFmtId="0" fontId="5" fillId="0" borderId="1" xfId="0" applyFont="1" applyFill="1" applyBorder="1" applyAlignment="1">
      <alignment vertical="center" wrapText="1" readingOrder="1"/>
    </xf>
    <xf numFmtId="0" fontId="2" fillId="0" borderId="1" xfId="0" applyFont="1" applyFill="1" applyBorder="1" applyAlignment="1">
      <alignment wrapText="1"/>
    </xf>
    <xf numFmtId="0" fontId="2" fillId="0" borderId="1" xfId="0" applyNumberFormat="1" applyFont="1" applyFill="1" applyBorder="1" applyAlignment="1">
      <alignment horizontal="right" vertical="center" wrapText="1"/>
    </xf>
    <xf numFmtId="0" fontId="3" fillId="0" borderId="1" xfId="0" applyFont="1" applyFill="1" applyBorder="1" applyAlignment="1">
      <alignment horizontal="center" vertical="center" wrapText="1"/>
    </xf>
    <xf numFmtId="0" fontId="3" fillId="0" borderId="1" xfId="0" applyFont="1" applyBorder="1" applyAlignment="1">
      <alignment vertical="center" wrapText="1"/>
    </xf>
    <xf numFmtId="0" fontId="3" fillId="4" borderId="1" xfId="0" applyNumberFormat="1" applyFont="1" applyFill="1" applyBorder="1" applyAlignment="1">
      <alignment horizontal="left" wrapText="1"/>
    </xf>
    <xf numFmtId="0" fontId="9" fillId="0" borderId="1" xfId="0" applyNumberFormat="1" applyFont="1" applyFill="1" applyBorder="1" applyAlignment="1">
      <alignment horizontal="left" wrapText="1"/>
    </xf>
    <xf numFmtId="0" fontId="13" fillId="4" borderId="1" xfId="0" applyNumberFormat="1" applyFont="1" applyFill="1" applyBorder="1" applyAlignment="1">
      <alignment vertical="top" wrapText="1"/>
    </xf>
    <xf numFmtId="0" fontId="9" fillId="4" borderId="1" xfId="0" applyNumberFormat="1" applyFont="1" applyFill="1" applyBorder="1" applyAlignment="1">
      <alignment wrapText="1"/>
    </xf>
    <xf numFmtId="0" fontId="3" fillId="5" borderId="1" xfId="0" applyNumberFormat="1" applyFont="1" applyFill="1" applyBorder="1" applyAlignment="1" applyProtection="1">
      <alignment horizontal="center" vertical="center" wrapText="1"/>
    </xf>
    <xf numFmtId="0" fontId="9" fillId="0" borderId="1" xfId="0" applyNumberFormat="1" applyFont="1" applyFill="1" applyBorder="1" applyAlignment="1" applyProtection="1">
      <alignment horizontal="center" vertical="center" wrapText="1"/>
    </xf>
    <xf numFmtId="0" fontId="3" fillId="0" borderId="1" xfId="0" applyNumberFormat="1" applyFont="1" applyFill="1" applyBorder="1" applyAlignment="1" applyProtection="1">
      <alignment horizontal="left" wrapText="1"/>
    </xf>
    <xf numFmtId="1" fontId="3" fillId="4" borderId="1" xfId="0" applyNumberFormat="1" applyFont="1" applyFill="1" applyBorder="1" applyAlignment="1">
      <alignment vertical="center" wrapText="1"/>
    </xf>
    <xf numFmtId="0" fontId="12" fillId="4" borderId="0" xfId="0" applyFont="1" applyFill="1" applyAlignment="1">
      <alignment vertical="center" wrapText="1"/>
    </xf>
    <xf numFmtId="0" fontId="2" fillId="4" borderId="0" xfId="0" applyFont="1" applyFill="1" applyBorder="1" applyAlignment="1">
      <alignment wrapText="1"/>
    </xf>
    <xf numFmtId="0" fontId="2" fillId="0" borderId="5" xfId="0" applyFont="1" applyFill="1" applyBorder="1" applyAlignment="1">
      <alignment vertical="center" wrapText="1"/>
    </xf>
    <xf numFmtId="0" fontId="2" fillId="3" borderId="1" xfId="0" applyFont="1" applyFill="1" applyBorder="1"/>
    <xf numFmtId="1" fontId="2" fillId="3" borderId="1" xfId="0" applyNumberFormat="1" applyFont="1" applyFill="1" applyBorder="1"/>
    <xf numFmtId="0" fontId="2" fillId="3" borderId="5" xfId="0" applyFont="1" applyFill="1" applyBorder="1"/>
    <xf numFmtId="0" fontId="14" fillId="3" borderId="1" xfId="0" applyFont="1" applyFill="1" applyBorder="1" applyAlignment="1">
      <alignment vertical="center" wrapText="1"/>
    </xf>
    <xf numFmtId="0" fontId="2" fillId="0" borderId="1" xfId="0" applyFont="1" applyBorder="1" applyAlignment="1">
      <alignment horizontal="right" vertical="center" wrapText="1"/>
    </xf>
    <xf numFmtId="0" fontId="2" fillId="4" borderId="3" xfId="0" applyFont="1" applyFill="1" applyBorder="1" applyAlignment="1">
      <alignment wrapText="1"/>
    </xf>
    <xf numFmtId="0" fontId="2" fillId="5" borderId="1" xfId="1" applyFont="1" applyFill="1" applyBorder="1" applyAlignment="1">
      <alignment vertical="center" wrapText="1"/>
    </xf>
    <xf numFmtId="0" fontId="2" fillId="0" borderId="0" xfId="0" applyFont="1" applyAlignment="1">
      <alignment vertical="center" wrapText="1"/>
    </xf>
    <xf numFmtId="0" fontId="9" fillId="0" borderId="1" xfId="0" applyNumberFormat="1" applyFont="1" applyFill="1" applyBorder="1" applyAlignment="1" applyProtection="1">
      <alignment horizontal="left" wrapText="1"/>
    </xf>
    <xf numFmtId="1" fontId="14" fillId="3" borderId="1" xfId="0" applyNumberFormat="1" applyFont="1" applyFill="1" applyBorder="1" applyAlignment="1">
      <alignment vertical="center"/>
    </xf>
    <xf numFmtId="0" fontId="5" fillId="3" borderId="1" xfId="0" applyFont="1" applyFill="1" applyBorder="1" applyAlignment="1">
      <alignment wrapText="1"/>
    </xf>
    <xf numFmtId="0" fontId="2" fillId="5" borderId="0" xfId="0" applyFont="1" applyFill="1" applyAlignment="1">
      <alignment vertical="center" wrapText="1"/>
    </xf>
    <xf numFmtId="0" fontId="3" fillId="0" borderId="1" xfId="0" applyFont="1" applyFill="1" applyBorder="1" applyAlignment="1">
      <alignment wrapText="1"/>
    </xf>
    <xf numFmtId="0" fontId="3" fillId="5" borderId="1" xfId="0" applyFont="1" applyFill="1" applyBorder="1" applyAlignment="1">
      <alignment vertical="center" wrapText="1"/>
    </xf>
    <xf numFmtId="0" fontId="3" fillId="5" borderId="1" xfId="0" applyNumberFormat="1" applyFont="1" applyFill="1" applyBorder="1" applyAlignment="1" applyProtection="1">
      <alignment wrapText="1"/>
    </xf>
    <xf numFmtId="1" fontId="2" fillId="4" borderId="0" xfId="0" applyNumberFormat="1" applyFont="1" applyFill="1"/>
    <xf numFmtId="1" fontId="2" fillId="4" borderId="1" xfId="0" applyNumberFormat="1" applyFont="1" applyFill="1" applyBorder="1" applyAlignment="1">
      <alignment vertical="center" wrapText="1"/>
    </xf>
    <xf numFmtId="1" fontId="2" fillId="4" borderId="1" xfId="0" applyNumberFormat="1" applyFont="1" applyFill="1" applyBorder="1" applyAlignment="1">
      <alignment wrapText="1"/>
    </xf>
    <xf numFmtId="0" fontId="2" fillId="4" borderId="7" xfId="0" applyFont="1" applyFill="1" applyBorder="1" applyAlignment="1">
      <alignment wrapText="1"/>
    </xf>
    <xf numFmtId="0" fontId="3" fillId="0" borderId="1" xfId="0" applyFont="1" applyBorder="1" applyAlignment="1">
      <alignment wrapText="1"/>
    </xf>
    <xf numFmtId="0" fontId="2" fillId="0" borderId="7" xfId="0" applyFont="1" applyBorder="1" applyAlignment="1">
      <alignment wrapText="1"/>
    </xf>
    <xf numFmtId="0" fontId="3" fillId="0" borderId="1" xfId="0" applyNumberFormat="1" applyFont="1" applyFill="1" applyBorder="1" applyAlignment="1" applyProtection="1">
      <alignment wrapText="1"/>
    </xf>
    <xf numFmtId="0" fontId="7" fillId="4" borderId="7" xfId="0" applyFont="1" applyFill="1" applyBorder="1" applyAlignment="1">
      <alignment horizontal="center" vertical="center" wrapText="1"/>
    </xf>
    <xf numFmtId="0" fontId="15" fillId="3" borderId="1" xfId="0" applyNumberFormat="1" applyFont="1" applyFill="1" applyBorder="1" applyAlignment="1">
      <alignment vertical="top" wrapText="1"/>
    </xf>
    <xf numFmtId="1" fontId="15" fillId="3" borderId="7" xfId="0" applyNumberFormat="1" applyFont="1" applyFill="1" applyBorder="1" applyAlignment="1">
      <alignment vertical="top" wrapText="1"/>
    </xf>
    <xf numFmtId="0" fontId="15" fillId="3" borderId="1" xfId="0" applyNumberFormat="1" applyFont="1" applyFill="1" applyBorder="1" applyAlignment="1">
      <alignment horizontal="center" vertical="center" wrapText="1"/>
    </xf>
    <xf numFmtId="0" fontId="15" fillId="3" borderId="5" xfId="0" applyNumberFormat="1" applyFont="1" applyFill="1" applyBorder="1" applyAlignment="1">
      <alignment vertical="top" wrapText="1"/>
    </xf>
    <xf numFmtId="0" fontId="15" fillId="3" borderId="7" xfId="0" applyNumberFormat="1" applyFont="1" applyFill="1" applyBorder="1" applyAlignment="1">
      <alignment vertical="top" wrapText="1"/>
    </xf>
    <xf numFmtId="0" fontId="7" fillId="3" borderId="1" xfId="0" applyFont="1" applyFill="1" applyBorder="1" applyAlignment="1">
      <alignment wrapText="1"/>
    </xf>
    <xf numFmtId="0" fontId="2" fillId="3" borderId="7" xfId="0" applyFont="1" applyFill="1" applyBorder="1" applyAlignment="1">
      <alignment wrapText="1"/>
    </xf>
    <xf numFmtId="0" fontId="7" fillId="3" borderId="7" xfId="0" applyFont="1" applyFill="1" applyBorder="1" applyAlignment="1">
      <alignment wrapText="1"/>
    </xf>
    <xf numFmtId="1" fontId="15" fillId="3" borderId="1" xfId="0" applyNumberFormat="1" applyFont="1" applyFill="1" applyBorder="1" applyAlignment="1">
      <alignment horizontal="center" vertical="center" wrapText="1"/>
    </xf>
    <xf numFmtId="0" fontId="15" fillId="7" borderId="1" xfId="0" applyNumberFormat="1" applyFont="1" applyFill="1" applyBorder="1" applyAlignment="1">
      <alignment vertical="top" wrapText="1"/>
    </xf>
    <xf numFmtId="0" fontId="15" fillId="8" borderId="1" xfId="0" applyNumberFormat="1" applyFont="1" applyFill="1" applyBorder="1" applyAlignment="1">
      <alignment vertical="top" wrapText="1"/>
    </xf>
    <xf numFmtId="0" fontId="15" fillId="9" borderId="1" xfId="0" applyNumberFormat="1" applyFont="1" applyFill="1" applyBorder="1" applyAlignment="1">
      <alignment vertical="top" wrapText="1"/>
    </xf>
    <xf numFmtId="0" fontId="15" fillId="10" borderId="1" xfId="0" applyNumberFormat="1" applyFont="1" applyFill="1" applyBorder="1" applyAlignment="1">
      <alignment vertical="top" wrapText="1"/>
    </xf>
    <xf numFmtId="0" fontId="15" fillId="11" borderId="1" xfId="0" applyNumberFormat="1" applyFont="1" applyFill="1" applyBorder="1" applyAlignment="1">
      <alignment vertical="top" wrapText="1"/>
    </xf>
    <xf numFmtId="0" fontId="15" fillId="12" borderId="1" xfId="0" applyNumberFormat="1" applyFont="1" applyFill="1" applyBorder="1" applyAlignment="1">
      <alignment vertical="top" wrapText="1"/>
    </xf>
    <xf numFmtId="0" fontId="15" fillId="13" borderId="5" xfId="0" applyNumberFormat="1" applyFont="1" applyFill="1" applyBorder="1" applyAlignment="1">
      <alignment vertical="top" wrapText="1"/>
    </xf>
    <xf numFmtId="0" fontId="15" fillId="13" borderId="1" xfId="0" applyNumberFormat="1" applyFont="1" applyFill="1" applyBorder="1" applyAlignment="1">
      <alignment vertical="top" wrapText="1"/>
    </xf>
    <xf numFmtId="0" fontId="15" fillId="14" borderId="7" xfId="0" applyNumberFormat="1" applyFont="1" applyFill="1" applyBorder="1" applyAlignment="1">
      <alignment vertical="top" wrapText="1"/>
    </xf>
    <xf numFmtId="1" fontId="15" fillId="14" borderId="7" xfId="0" applyNumberFormat="1" applyFont="1" applyFill="1" applyBorder="1" applyAlignment="1">
      <alignment vertical="top" wrapText="1"/>
    </xf>
    <xf numFmtId="0" fontId="7" fillId="0" borderId="1" xfId="0" applyFont="1" applyBorder="1" applyAlignment="1">
      <alignment wrapText="1"/>
    </xf>
    <xf numFmtId="0" fontId="7" fillId="0" borderId="7" xfId="0" applyFont="1" applyBorder="1" applyAlignment="1">
      <alignment wrapText="1"/>
    </xf>
  </cellXfs>
  <cellStyles count="100">
    <cellStyle name="Buena" xfId="1" builtinId="26"/>
    <cellStyle name="Hyperlink 2" xfId="3"/>
    <cellStyle name="Normal" xfId="0" builtinId="0"/>
    <cellStyle name="Normal 10" xfId="4"/>
    <cellStyle name="Normal 11" xfId="5"/>
    <cellStyle name="Normal 12" xfId="6"/>
    <cellStyle name="Normal 13" xfId="7"/>
    <cellStyle name="Normal 14" xfId="8"/>
    <cellStyle name="Normal 15" xfId="9"/>
    <cellStyle name="Normal 16" xfId="10"/>
    <cellStyle name="Normal 17" xfId="11"/>
    <cellStyle name="Normal 18" xfId="12"/>
    <cellStyle name="Normal 19" xfId="13"/>
    <cellStyle name="Normal 2" xfId="14"/>
    <cellStyle name="Normal 20" xfId="15"/>
    <cellStyle name="Normal 21" xfId="16"/>
    <cellStyle name="Normal 22" xfId="17"/>
    <cellStyle name="Normal 23" xfId="18"/>
    <cellStyle name="Normal 24" xfId="19"/>
    <cellStyle name="Normal 25" xfId="20"/>
    <cellStyle name="Normal 26" xfId="21"/>
    <cellStyle name="Normal 27" xfId="22"/>
    <cellStyle name="Normal 28" xfId="23"/>
    <cellStyle name="Normal 29" xfId="24"/>
    <cellStyle name="Normal 3" xfId="2"/>
    <cellStyle name="Normal 30" xfId="25"/>
    <cellStyle name="Normal 31" xfId="26"/>
    <cellStyle name="Normal 32" xfId="27"/>
    <cellStyle name="Normal 33" xfId="28"/>
    <cellStyle name="Normal 34" xfId="29"/>
    <cellStyle name="Normal 35" xfId="30"/>
    <cellStyle name="Normal 36" xfId="31"/>
    <cellStyle name="Normal 37" xfId="32"/>
    <cellStyle name="Normal 38" xfId="33"/>
    <cellStyle name="Normal 39" xfId="34"/>
    <cellStyle name="Normal 4" xfId="35"/>
    <cellStyle name="Normal 40" xfId="36"/>
    <cellStyle name="Normal 41" xfId="37"/>
    <cellStyle name="Normal 42" xfId="38"/>
    <cellStyle name="Normal 43" xfId="39"/>
    <cellStyle name="Normal 44" xfId="40"/>
    <cellStyle name="Normal 45" xfId="41"/>
    <cellStyle name="Normal 46" xfId="42"/>
    <cellStyle name="Normal 47" xfId="43"/>
    <cellStyle name="Normal 48" xfId="44"/>
    <cellStyle name="Normal 49" xfId="45"/>
    <cellStyle name="Normal 5" xfId="46"/>
    <cellStyle name="Normal 50" xfId="47"/>
    <cellStyle name="Normal 51" xfId="48"/>
    <cellStyle name="Normal 52" xfId="49"/>
    <cellStyle name="Normal 53" xfId="50"/>
    <cellStyle name="Normal 54" xfId="51"/>
    <cellStyle name="Normal 55" xfId="52"/>
    <cellStyle name="Normal 56" xfId="53"/>
    <cellStyle name="Normal 57" xfId="54"/>
    <cellStyle name="Normal 58" xfId="55"/>
    <cellStyle name="Normal 59" xfId="56"/>
    <cellStyle name="Normal 6" xfId="57"/>
    <cellStyle name="Normal 60" xfId="58"/>
    <cellStyle name="Normal 61" xfId="59"/>
    <cellStyle name="Normal 62" xfId="60"/>
    <cellStyle name="Normal 63" xfId="61"/>
    <cellStyle name="Normal 64" xfId="62"/>
    <cellStyle name="Normal 65" xfId="63"/>
    <cellStyle name="Normal 66" xfId="64"/>
    <cellStyle name="Normal 67" xfId="65"/>
    <cellStyle name="Normal 68" xfId="66"/>
    <cellStyle name="Normal 69" xfId="67"/>
    <cellStyle name="Normal 7" xfId="68"/>
    <cellStyle name="Normal 70" xfId="69"/>
    <cellStyle name="Normal 71" xfId="70"/>
    <cellStyle name="Normal 72" xfId="71"/>
    <cellStyle name="Normal 73" xfId="72"/>
    <cellStyle name="Normal 74" xfId="73"/>
    <cellStyle name="Normal 75" xfId="74"/>
    <cellStyle name="Normal 76" xfId="75"/>
    <cellStyle name="Normal 77" xfId="76"/>
    <cellStyle name="Normal 78" xfId="77"/>
    <cellStyle name="Normal 79" xfId="78"/>
    <cellStyle name="Normal 8" xfId="79"/>
    <cellStyle name="Normal 80" xfId="80"/>
    <cellStyle name="Normal 81" xfId="81"/>
    <cellStyle name="Normal 82" xfId="82"/>
    <cellStyle name="Normal 83" xfId="83"/>
    <cellStyle name="Normal 84" xfId="84"/>
    <cellStyle name="Normal 85" xfId="85"/>
    <cellStyle name="Normal 86" xfId="86"/>
    <cellStyle name="Normal 87" xfId="87"/>
    <cellStyle name="Normal 88" xfId="88"/>
    <cellStyle name="Normal 89" xfId="89"/>
    <cellStyle name="Normal 9" xfId="90"/>
    <cellStyle name="Normal 90" xfId="91"/>
    <cellStyle name="Normal 91" xfId="92"/>
    <cellStyle name="Normal 92" xfId="93"/>
    <cellStyle name="Normal 93" xfId="94"/>
    <cellStyle name="Normal 95" xfId="95"/>
    <cellStyle name="Normal 96" xfId="96"/>
    <cellStyle name="Normal 97" xfId="97"/>
    <cellStyle name="Normal 98" xfId="98"/>
    <cellStyle name="Normal 99" xfId="9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302"/>
  <sheetViews>
    <sheetView tabSelected="1" zoomScale="50" zoomScaleNormal="50" workbookViewId="0"/>
  </sheetViews>
  <sheetFormatPr baseColWidth="10" defaultColWidth="8.85546875" defaultRowHeight="15" x14ac:dyDescent="0.25"/>
  <cols>
    <col min="1" max="1" width="8.5703125" style="4" customWidth="1"/>
    <col min="2" max="2" width="27.7109375" style="2" customWidth="1"/>
    <col min="3" max="5" width="21.42578125" style="2" customWidth="1"/>
    <col min="6" max="6" width="35.7109375" style="2" customWidth="1"/>
    <col min="7" max="9" width="21.42578125" style="2" customWidth="1"/>
    <col min="10" max="10" width="16.140625" style="3" customWidth="1"/>
    <col min="11" max="11" width="39.7109375" style="1" customWidth="1"/>
    <col min="12" max="12" width="11.42578125" style="1" customWidth="1"/>
    <col min="13" max="13" width="21.7109375" style="1" customWidth="1"/>
    <col min="14" max="14" width="13" style="1" customWidth="1"/>
    <col min="15" max="15" width="21.7109375" style="1" customWidth="1"/>
    <col min="16" max="16" width="13.85546875" style="1" customWidth="1"/>
    <col min="17" max="17" width="21.7109375" style="1" customWidth="1"/>
    <col min="18" max="18" width="15.28515625" style="1" customWidth="1"/>
    <col min="19" max="19" width="21.7109375" style="1" customWidth="1"/>
    <col min="20" max="20" width="15.28515625" style="1" customWidth="1"/>
    <col min="21" max="21" width="21.7109375" style="1" customWidth="1"/>
    <col min="22" max="22" width="18.85546875" style="1" customWidth="1"/>
    <col min="23" max="23" width="21.7109375" style="2" customWidth="1"/>
    <col min="24" max="24" width="18.85546875" style="1" customWidth="1"/>
    <col min="25" max="25" width="21.7109375" style="1" customWidth="1"/>
    <col min="26" max="16384" width="8.85546875" style="1"/>
  </cols>
  <sheetData>
    <row r="1" spans="1:25" ht="66.75" customHeight="1" x14ac:dyDescent="0.25">
      <c r="A1" s="138" t="s">
        <v>1191</v>
      </c>
      <c r="B1" s="138" t="s">
        <v>1190</v>
      </c>
      <c r="C1" s="137" t="s">
        <v>1189</v>
      </c>
      <c r="D1" s="137" t="s">
        <v>1188</v>
      </c>
      <c r="E1" s="137" t="s">
        <v>1187</v>
      </c>
      <c r="F1" s="137" t="s">
        <v>1186</v>
      </c>
      <c r="G1" s="137" t="s">
        <v>1185</v>
      </c>
      <c r="H1" s="137" t="s">
        <v>1184</v>
      </c>
      <c r="I1" s="137" t="s">
        <v>1183</v>
      </c>
      <c r="J1" s="136" t="s">
        <v>1182</v>
      </c>
      <c r="K1" s="135" t="s">
        <v>1181</v>
      </c>
      <c r="L1" s="134" t="s">
        <v>1180</v>
      </c>
      <c r="M1" s="133" t="s">
        <v>1179</v>
      </c>
      <c r="N1" s="132" t="s">
        <v>1178</v>
      </c>
      <c r="O1" s="132" t="s">
        <v>1177</v>
      </c>
      <c r="P1" s="131" t="s">
        <v>1176</v>
      </c>
      <c r="Q1" s="131" t="s">
        <v>1175</v>
      </c>
      <c r="R1" s="130" t="s">
        <v>1174</v>
      </c>
      <c r="S1" s="130" t="s">
        <v>1173</v>
      </c>
      <c r="T1" s="129" t="s">
        <v>1172</v>
      </c>
      <c r="U1" s="129" t="s">
        <v>1171</v>
      </c>
      <c r="V1" s="128" t="s">
        <v>1170</v>
      </c>
      <c r="W1" s="128" t="s">
        <v>1169</v>
      </c>
      <c r="X1" s="127" t="s">
        <v>1168</v>
      </c>
      <c r="Y1" s="127" t="s">
        <v>1167</v>
      </c>
    </row>
    <row r="2" spans="1:25" s="64" customFormat="1" ht="66.75" customHeight="1" x14ac:dyDescent="0.25">
      <c r="A2" s="125"/>
      <c r="B2" s="125" t="s">
        <v>1166</v>
      </c>
      <c r="C2" s="123"/>
      <c r="D2" s="123"/>
      <c r="E2" s="123"/>
      <c r="F2" s="123"/>
      <c r="G2" s="123"/>
      <c r="H2" s="123"/>
      <c r="I2" s="123"/>
      <c r="J2" s="119">
        <f>AVERAGE(J5,J30,J73,J106,J146,J176,J217)</f>
        <v>68.765589569161008</v>
      </c>
      <c r="K2" s="122"/>
      <c r="L2" s="119">
        <f>AVERAGE(L5,L30,L73,L106,L146,L176,L217)</f>
        <v>69.569160997732439</v>
      </c>
      <c r="M2" s="121"/>
      <c r="N2" s="119">
        <f>AVERAGE(N5,N30,N73,N106,N146,N176,N217)</f>
        <v>69.569160997732439</v>
      </c>
      <c r="O2" s="118"/>
      <c r="P2" s="119">
        <f>AVERAGE(P5,P30,P73,P106,P146,P176,P217)</f>
        <v>69.569160997732439</v>
      </c>
      <c r="Q2" s="118"/>
      <c r="R2" s="119">
        <f>AVERAGE(R5,R30,R73,R106,R146,R176,R217)</f>
        <v>69.569160997732439</v>
      </c>
      <c r="S2" s="118"/>
      <c r="T2" s="119"/>
      <c r="U2" s="118"/>
      <c r="V2" s="119"/>
      <c r="W2" s="120"/>
      <c r="X2" s="119"/>
      <c r="Y2" s="118"/>
    </row>
    <row r="3" spans="1:25" s="9" customFormat="1" ht="66.75" customHeight="1" x14ac:dyDescent="0.25">
      <c r="A3" s="125"/>
      <c r="B3" s="124" t="s">
        <v>1165</v>
      </c>
      <c r="C3" s="123"/>
      <c r="D3" s="123"/>
      <c r="E3" s="123"/>
      <c r="F3" s="123"/>
      <c r="G3" s="123"/>
      <c r="H3" s="123"/>
      <c r="I3" s="123"/>
      <c r="J3" s="126">
        <f>AVERAGE(J5,J30,J73,J106,J146,J176,J217,J250)</f>
        <v>68.511904761904773</v>
      </c>
      <c r="K3" s="120"/>
      <c r="L3" s="126"/>
      <c r="M3" s="120"/>
      <c r="N3" s="126"/>
      <c r="O3" s="120"/>
      <c r="P3" s="126"/>
      <c r="Q3" s="120"/>
      <c r="R3" s="126"/>
      <c r="S3" s="120"/>
      <c r="T3" s="126"/>
      <c r="U3" s="120"/>
      <c r="V3" s="126"/>
      <c r="W3" s="120"/>
      <c r="X3" s="126"/>
      <c r="Y3" s="120"/>
    </row>
    <row r="4" spans="1:25" s="64" customFormat="1" ht="66.75" customHeight="1" x14ac:dyDescent="0.25">
      <c r="A4" s="125"/>
      <c r="B4" s="124" t="s">
        <v>1164</v>
      </c>
      <c r="C4" s="123"/>
      <c r="D4" s="15"/>
      <c r="E4" s="15"/>
      <c r="F4" s="123"/>
      <c r="G4" s="123"/>
      <c r="H4" s="123"/>
      <c r="I4" s="123"/>
      <c r="J4" s="119">
        <f>AVERAGE(J5,J30,J106,J146,J176,J217)</f>
        <v>69.323743386243393</v>
      </c>
      <c r="K4" s="122"/>
      <c r="L4" s="119">
        <f>AVERAGE(L5,L30,L106,L146,L176,L217)</f>
        <v>70.261243386243393</v>
      </c>
      <c r="M4" s="121"/>
      <c r="N4" s="119">
        <f>AVERAGE(N5,N30,N106,N146,N176,N217)</f>
        <v>70.261243386243393</v>
      </c>
      <c r="O4" s="118"/>
      <c r="P4" s="119">
        <f>AVERAGE(P5,P30,P106,P146,P176,P217)</f>
        <v>70.261243386243393</v>
      </c>
      <c r="Q4" s="118"/>
      <c r="R4" s="119">
        <f>AVERAGE(R5,R30,R106,R146,R176,R217)</f>
        <v>70.261243386243393</v>
      </c>
      <c r="S4" s="118"/>
      <c r="T4" s="119">
        <f>AVERAGE(T5,T30,T106,T146,T176,T217)</f>
        <v>71.848544973544975</v>
      </c>
      <c r="U4" s="118"/>
      <c r="V4" s="119">
        <f>AVERAGE(V5,V30,V106,V146,V176,V217)</f>
        <v>71.848544973544975</v>
      </c>
      <c r="W4" s="120"/>
      <c r="X4" s="119">
        <f>AVERAGE(X5,X30,X106,X146,X176,X217)</f>
        <v>71.848544973544975</v>
      </c>
      <c r="Y4" s="118"/>
    </row>
    <row r="5" spans="1:25" s="50" customFormat="1" ht="104.25" customHeight="1" x14ac:dyDescent="0.25">
      <c r="A5" s="19"/>
      <c r="B5" s="20" t="s">
        <v>1163</v>
      </c>
      <c r="C5" s="19"/>
      <c r="D5" s="19"/>
      <c r="E5" s="19"/>
      <c r="F5" s="55" t="s">
        <v>1162</v>
      </c>
      <c r="G5" s="19"/>
      <c r="H5" s="19"/>
      <c r="I5" s="19"/>
      <c r="J5" s="62">
        <f>AVERAGE(J6,J12,J19,J25)</f>
        <v>90.416666666666671</v>
      </c>
      <c r="K5" s="61"/>
      <c r="L5" s="62">
        <f>AVERAGE(L6,L12,L19,L25)</f>
        <v>90.416666666666671</v>
      </c>
      <c r="M5" s="61"/>
      <c r="N5" s="62">
        <f>AVERAGE(N6,N12,N19,N25)</f>
        <v>90.416666666666671</v>
      </c>
      <c r="O5" s="61"/>
      <c r="P5" s="62">
        <f>AVERAGE(P6,P12,P19,P25)</f>
        <v>90.416666666666671</v>
      </c>
      <c r="Q5" s="61"/>
      <c r="R5" s="62">
        <f>AVERAGE(R6,R12,R19,R25)</f>
        <v>90.416666666666671</v>
      </c>
      <c r="S5" s="61"/>
      <c r="T5" s="62">
        <f>AVERAGE(T6,T12,T19,T25)</f>
        <v>90.416666666666671</v>
      </c>
      <c r="U5" s="61"/>
      <c r="V5" s="62">
        <f>AVERAGE(V6,V12,V19,V25)</f>
        <v>90.416666666666671</v>
      </c>
      <c r="W5" s="17"/>
      <c r="X5" s="62">
        <f>AVERAGE(X6,X12,X19,X25)</f>
        <v>90.416666666666671</v>
      </c>
      <c r="Y5" s="61"/>
    </row>
    <row r="6" spans="1:25" s="50" customFormat="1" ht="104.25" customHeight="1" x14ac:dyDescent="0.25">
      <c r="A6" s="19"/>
      <c r="B6" s="117"/>
      <c r="C6" s="20" t="s">
        <v>1161</v>
      </c>
      <c r="D6" s="19"/>
      <c r="E6" s="19"/>
      <c r="F6" s="55" t="s">
        <v>1160</v>
      </c>
      <c r="G6" s="19"/>
      <c r="H6" s="19"/>
      <c r="I6" s="19"/>
      <c r="J6" s="62">
        <f>AVERAGE(J7:J11)</f>
        <v>80</v>
      </c>
      <c r="K6" s="61"/>
      <c r="L6" s="61">
        <f>AVERAGE(L7:L11)</f>
        <v>80</v>
      </c>
      <c r="M6" s="61"/>
      <c r="N6" s="61">
        <f>AVERAGE(N7:N11)</f>
        <v>80</v>
      </c>
      <c r="O6" s="61"/>
      <c r="P6" s="61">
        <f>AVERAGE(P7:P11)</f>
        <v>80</v>
      </c>
      <c r="Q6" s="61"/>
      <c r="R6" s="61">
        <f>AVERAGE(R7:R11)</f>
        <v>80</v>
      </c>
      <c r="S6" s="61"/>
      <c r="T6" s="61">
        <f>AVERAGE(T7:T11)</f>
        <v>80</v>
      </c>
      <c r="U6" s="61"/>
      <c r="V6" s="61">
        <f>AVERAGE(V7:V11)</f>
        <v>80</v>
      </c>
      <c r="W6" s="17"/>
      <c r="X6" s="61">
        <f>AVERAGE(X7:X11)</f>
        <v>80</v>
      </c>
      <c r="Y6" s="61"/>
    </row>
    <row r="7" spans="1:25" ht="284.25" customHeight="1" x14ac:dyDescent="0.25">
      <c r="A7" s="4">
        <v>1</v>
      </c>
      <c r="B7" s="115"/>
      <c r="C7" s="4"/>
      <c r="D7" s="8" t="s">
        <v>1159</v>
      </c>
      <c r="E7" s="8"/>
      <c r="F7" s="7" t="s">
        <v>1158</v>
      </c>
      <c r="G7" s="7" t="s">
        <v>1077</v>
      </c>
      <c r="H7" s="7" t="s">
        <v>1076</v>
      </c>
      <c r="I7" s="7" t="s">
        <v>1075</v>
      </c>
      <c r="J7" s="28">
        <v>50</v>
      </c>
      <c r="K7" s="28" t="s">
        <v>1157</v>
      </c>
      <c r="L7" s="28">
        <v>50</v>
      </c>
      <c r="M7" s="32"/>
      <c r="N7" s="28">
        <v>50</v>
      </c>
      <c r="O7" s="28"/>
      <c r="P7" s="28">
        <v>50</v>
      </c>
      <c r="Q7" s="28"/>
      <c r="R7" s="28">
        <v>50</v>
      </c>
      <c r="S7" s="28"/>
      <c r="T7" s="28">
        <v>50</v>
      </c>
      <c r="U7" s="28"/>
      <c r="V7" s="28">
        <v>50</v>
      </c>
      <c r="W7" s="5"/>
      <c r="X7" s="28">
        <v>50</v>
      </c>
      <c r="Y7" s="28"/>
    </row>
    <row r="8" spans="1:25" ht="75" x14ac:dyDescent="0.25">
      <c r="A8" s="4">
        <v>2</v>
      </c>
      <c r="B8" s="115"/>
      <c r="C8" s="4"/>
      <c r="D8" s="8" t="s">
        <v>1156</v>
      </c>
      <c r="E8" s="8"/>
      <c r="F8" s="7" t="s">
        <v>1155</v>
      </c>
      <c r="G8" s="7" t="s">
        <v>1154</v>
      </c>
      <c r="H8" s="7" t="s">
        <v>1142</v>
      </c>
      <c r="I8" s="7" t="s">
        <v>1141</v>
      </c>
      <c r="J8" s="28">
        <v>100</v>
      </c>
      <c r="K8" s="28" t="s">
        <v>1140</v>
      </c>
      <c r="L8" s="35">
        <v>100</v>
      </c>
      <c r="M8" s="71"/>
      <c r="N8" s="35">
        <v>100</v>
      </c>
      <c r="O8" s="35"/>
      <c r="P8" s="35">
        <v>100</v>
      </c>
      <c r="Q8" s="35"/>
      <c r="R8" s="28">
        <v>100</v>
      </c>
      <c r="S8" s="116"/>
      <c r="T8" s="28">
        <v>100</v>
      </c>
      <c r="U8" s="116"/>
      <c r="V8" s="28">
        <v>100</v>
      </c>
      <c r="W8" s="24"/>
      <c r="X8" s="28">
        <v>100</v>
      </c>
      <c r="Y8" s="116"/>
    </row>
    <row r="9" spans="1:25" ht="180" x14ac:dyDescent="0.25">
      <c r="A9" s="4">
        <v>3</v>
      </c>
      <c r="B9" s="115"/>
      <c r="C9" s="4"/>
      <c r="D9" s="8" t="s">
        <v>1153</v>
      </c>
      <c r="E9" s="8"/>
      <c r="F9" s="7" t="s">
        <v>1152</v>
      </c>
      <c r="G9" s="7" t="s">
        <v>1151</v>
      </c>
      <c r="H9" s="7" t="s">
        <v>1150</v>
      </c>
      <c r="I9" s="7" t="s">
        <v>1149</v>
      </c>
      <c r="J9" s="28">
        <v>100</v>
      </c>
      <c r="K9" s="28"/>
      <c r="L9" s="35">
        <v>100</v>
      </c>
      <c r="M9" s="71"/>
      <c r="N9" s="35">
        <v>100</v>
      </c>
      <c r="O9" s="35"/>
      <c r="P9" s="35">
        <v>100</v>
      </c>
      <c r="Q9" s="28"/>
      <c r="R9" s="28">
        <v>100</v>
      </c>
      <c r="S9" s="28"/>
      <c r="T9" s="28">
        <v>100</v>
      </c>
      <c r="U9" s="28"/>
      <c r="V9" s="28">
        <v>100</v>
      </c>
      <c r="W9" s="5"/>
      <c r="X9" s="28">
        <v>100</v>
      </c>
      <c r="Y9" s="28"/>
    </row>
    <row r="10" spans="1:25" ht="225" x14ac:dyDescent="0.25">
      <c r="A10" s="4">
        <v>4</v>
      </c>
      <c r="B10" s="115"/>
      <c r="C10" s="4"/>
      <c r="D10" s="8" t="s">
        <v>1148</v>
      </c>
      <c r="E10" s="8"/>
      <c r="F10" s="7" t="s">
        <v>1147</v>
      </c>
      <c r="G10" s="7" t="s">
        <v>1077</v>
      </c>
      <c r="H10" s="7" t="s">
        <v>1076</v>
      </c>
      <c r="I10" s="7" t="s">
        <v>1075</v>
      </c>
      <c r="J10" s="28">
        <v>50</v>
      </c>
      <c r="K10" s="28" t="s">
        <v>1146</v>
      </c>
      <c r="L10" s="28">
        <v>50</v>
      </c>
      <c r="M10" s="32"/>
      <c r="N10" s="28">
        <v>50</v>
      </c>
      <c r="O10" s="28"/>
      <c r="P10" s="28">
        <v>50</v>
      </c>
      <c r="Q10" s="28"/>
      <c r="R10" s="28">
        <v>50</v>
      </c>
      <c r="S10" s="28"/>
      <c r="T10" s="28">
        <v>50</v>
      </c>
      <c r="U10" s="28"/>
      <c r="V10" s="28">
        <v>50</v>
      </c>
      <c r="W10" s="5"/>
      <c r="X10" s="28">
        <v>50</v>
      </c>
      <c r="Y10" s="116"/>
    </row>
    <row r="11" spans="1:25" ht="75" x14ac:dyDescent="0.25">
      <c r="A11" s="4">
        <v>5</v>
      </c>
      <c r="B11" s="115"/>
      <c r="C11" s="4"/>
      <c r="D11" s="8" t="s">
        <v>1145</v>
      </c>
      <c r="E11" s="8"/>
      <c r="F11" s="7" t="s">
        <v>1144</v>
      </c>
      <c r="G11" s="7" t="s">
        <v>1143</v>
      </c>
      <c r="H11" s="7" t="s">
        <v>1142</v>
      </c>
      <c r="I11" s="7" t="s">
        <v>1141</v>
      </c>
      <c r="J11" s="28">
        <v>100</v>
      </c>
      <c r="K11" s="28" t="s">
        <v>1140</v>
      </c>
      <c r="L11" s="35">
        <v>100</v>
      </c>
      <c r="M11" s="71"/>
      <c r="N11" s="35">
        <v>100</v>
      </c>
      <c r="O11" s="35"/>
      <c r="P11" s="35">
        <v>100</v>
      </c>
      <c r="Q11" s="28"/>
      <c r="R11" s="28">
        <v>100</v>
      </c>
      <c r="S11" s="28"/>
      <c r="T11" s="28">
        <v>100</v>
      </c>
      <c r="U11" s="28"/>
      <c r="V11" s="28">
        <v>100</v>
      </c>
      <c r="W11" s="5"/>
      <c r="X11" s="28">
        <v>100</v>
      </c>
      <c r="Y11" s="114"/>
    </row>
    <row r="12" spans="1:25" s="110" customFormat="1" ht="45" x14ac:dyDescent="0.25">
      <c r="A12" s="19"/>
      <c r="B12" s="113"/>
      <c r="C12" s="20" t="s">
        <v>1139</v>
      </c>
      <c r="D12" s="20"/>
      <c r="E12" s="20"/>
      <c r="F12" s="55" t="s">
        <v>1138</v>
      </c>
      <c r="G12" s="55"/>
      <c r="H12" s="55"/>
      <c r="I12" s="55"/>
      <c r="J12" s="111">
        <f>AVERAGE(J13:J18)</f>
        <v>91.666666666666671</v>
      </c>
      <c r="K12" s="111"/>
      <c r="L12" s="112">
        <f>AVERAGE(L13:L18)</f>
        <v>91.666666666666671</v>
      </c>
      <c r="M12" s="112"/>
      <c r="N12" s="112">
        <f>AVERAGE(N13:N18)</f>
        <v>91.666666666666671</v>
      </c>
      <c r="O12" s="112"/>
      <c r="P12" s="112">
        <f>AVERAGE(P13:P18)</f>
        <v>91.666666666666671</v>
      </c>
      <c r="Q12" s="112"/>
      <c r="R12" s="111">
        <f>AVERAGE(R13:R18)</f>
        <v>91.666666666666671</v>
      </c>
      <c r="S12" s="111"/>
      <c r="T12" s="111">
        <f>AVERAGE(T13:T18)</f>
        <v>91.666666666666671</v>
      </c>
      <c r="U12" s="111"/>
      <c r="V12" s="111">
        <f>AVERAGE(V13:V18)</f>
        <v>91.666666666666671</v>
      </c>
      <c r="W12" s="17"/>
      <c r="X12" s="111">
        <f>AVERAGE(X13:X18)</f>
        <v>91.666666666666671</v>
      </c>
      <c r="Y12" s="111"/>
    </row>
    <row r="13" spans="1:25" ht="135" x14ac:dyDescent="0.25">
      <c r="A13" s="4">
        <v>6</v>
      </c>
      <c r="B13" s="4"/>
      <c r="C13" s="4"/>
      <c r="D13" s="8" t="s">
        <v>1137</v>
      </c>
      <c r="E13" s="8"/>
      <c r="F13" s="7" t="s">
        <v>1136</v>
      </c>
      <c r="G13" s="7" t="s">
        <v>1077</v>
      </c>
      <c r="H13" s="7" t="s">
        <v>1076</v>
      </c>
      <c r="I13" s="7" t="s">
        <v>1075</v>
      </c>
      <c r="J13" s="35">
        <v>100</v>
      </c>
      <c r="K13" s="28"/>
      <c r="L13" s="35">
        <v>100</v>
      </c>
      <c r="M13" s="71"/>
      <c r="N13" s="35">
        <v>100</v>
      </c>
      <c r="O13" s="35"/>
      <c r="P13" s="35">
        <v>100</v>
      </c>
      <c r="Q13" s="35"/>
      <c r="R13" s="28">
        <v>100</v>
      </c>
      <c r="S13" s="28"/>
      <c r="T13" s="28">
        <v>100</v>
      </c>
      <c r="U13" s="28"/>
      <c r="V13" s="28">
        <v>100</v>
      </c>
      <c r="W13" s="70"/>
      <c r="X13" s="28">
        <v>100</v>
      </c>
      <c r="Y13" s="28"/>
    </row>
    <row r="14" spans="1:25" ht="165" x14ac:dyDescent="0.25">
      <c r="A14" s="4">
        <v>7</v>
      </c>
      <c r="B14" s="4"/>
      <c r="C14" s="4"/>
      <c r="D14" s="8" t="s">
        <v>1135</v>
      </c>
      <c r="E14" s="8"/>
      <c r="F14" s="7" t="s">
        <v>1134</v>
      </c>
      <c r="G14" s="7" t="s">
        <v>1077</v>
      </c>
      <c r="H14" s="7" t="s">
        <v>1076</v>
      </c>
      <c r="I14" s="7" t="s">
        <v>1075</v>
      </c>
      <c r="J14" s="108">
        <v>100</v>
      </c>
      <c r="K14" s="7" t="s">
        <v>1133</v>
      </c>
      <c r="L14" s="35">
        <v>100</v>
      </c>
      <c r="M14" s="71"/>
      <c r="N14" s="35">
        <v>100</v>
      </c>
      <c r="O14" s="35"/>
      <c r="P14" s="35">
        <v>100</v>
      </c>
      <c r="Q14" s="35"/>
      <c r="R14" s="108">
        <v>100</v>
      </c>
      <c r="S14" s="35"/>
      <c r="T14" s="108">
        <v>100</v>
      </c>
      <c r="U14" s="35"/>
      <c r="V14" s="108">
        <v>100</v>
      </c>
      <c r="W14" s="24"/>
      <c r="X14" s="108">
        <v>100</v>
      </c>
      <c r="Y14" s="109"/>
    </row>
    <row r="15" spans="1:25" ht="120" x14ac:dyDescent="0.25">
      <c r="A15" s="4">
        <v>8</v>
      </c>
      <c r="B15" s="4"/>
      <c r="C15" s="4"/>
      <c r="D15" s="8" t="s">
        <v>1132</v>
      </c>
      <c r="E15" s="8"/>
      <c r="F15" s="7" t="s">
        <v>1131</v>
      </c>
      <c r="G15" s="7" t="s">
        <v>1077</v>
      </c>
      <c r="H15" s="7" t="s">
        <v>1076</v>
      </c>
      <c r="I15" s="7" t="s">
        <v>1075</v>
      </c>
      <c r="J15" s="99">
        <v>100</v>
      </c>
      <c r="K15" s="7" t="s">
        <v>1130</v>
      </c>
      <c r="L15" s="99">
        <v>100</v>
      </c>
      <c r="M15" s="99"/>
      <c r="N15" s="99">
        <v>100</v>
      </c>
      <c r="O15" s="99"/>
      <c r="P15" s="99">
        <v>100</v>
      </c>
      <c r="Q15" s="99"/>
      <c r="R15" s="99">
        <v>100</v>
      </c>
      <c r="T15" s="99">
        <v>100</v>
      </c>
      <c r="V15" s="99">
        <v>100</v>
      </c>
      <c r="W15" s="24"/>
      <c r="X15" s="99">
        <v>100</v>
      </c>
      <c r="Y15" s="7"/>
    </row>
    <row r="16" spans="1:25" ht="135" x14ac:dyDescent="0.25">
      <c r="A16" s="4">
        <v>9</v>
      </c>
      <c r="B16" s="4"/>
      <c r="C16" s="4"/>
      <c r="D16" s="8" t="s">
        <v>1129</v>
      </c>
      <c r="E16" s="8"/>
      <c r="F16" s="7" t="s">
        <v>1128</v>
      </c>
      <c r="G16" s="7" t="s">
        <v>1124</v>
      </c>
      <c r="H16" s="7" t="s">
        <v>1118</v>
      </c>
      <c r="I16" s="7" t="s">
        <v>1123</v>
      </c>
      <c r="J16" s="99">
        <v>100</v>
      </c>
      <c r="K16" s="28" t="s">
        <v>1127</v>
      </c>
      <c r="L16" s="99">
        <v>100</v>
      </c>
      <c r="M16" s="71"/>
      <c r="N16" s="99">
        <v>100</v>
      </c>
      <c r="O16" s="35"/>
      <c r="P16" s="99">
        <v>100</v>
      </c>
      <c r="Q16" s="35"/>
      <c r="R16" s="99">
        <v>100</v>
      </c>
      <c r="S16" s="29"/>
      <c r="T16" s="99">
        <v>100</v>
      </c>
      <c r="U16" s="29"/>
      <c r="V16" s="99">
        <v>100</v>
      </c>
      <c r="W16" s="24"/>
      <c r="X16" s="99">
        <v>100</v>
      </c>
      <c r="Y16" s="28"/>
    </row>
    <row r="17" spans="1:25" ht="135" x14ac:dyDescent="0.25">
      <c r="A17" s="4">
        <v>10</v>
      </c>
      <c r="B17" s="4"/>
      <c r="C17" s="4"/>
      <c r="D17" s="8" t="s">
        <v>1126</v>
      </c>
      <c r="E17" s="8"/>
      <c r="F17" s="7" t="s">
        <v>1125</v>
      </c>
      <c r="G17" s="7" t="s">
        <v>1124</v>
      </c>
      <c r="H17" s="7" t="s">
        <v>1118</v>
      </c>
      <c r="I17" s="7" t="s">
        <v>1123</v>
      </c>
      <c r="J17" s="28">
        <v>50</v>
      </c>
      <c r="K17" s="28" t="s">
        <v>1122</v>
      </c>
      <c r="L17" s="28">
        <v>50</v>
      </c>
      <c r="M17" s="71"/>
      <c r="N17" s="28">
        <v>50</v>
      </c>
      <c r="O17" s="35"/>
      <c r="P17" s="28">
        <v>50</v>
      </c>
      <c r="Q17" s="35"/>
      <c r="R17" s="28">
        <v>50</v>
      </c>
      <c r="S17" s="28"/>
      <c r="T17" s="28">
        <v>50</v>
      </c>
      <c r="U17" s="28"/>
      <c r="V17" s="28">
        <v>50</v>
      </c>
      <c r="W17" s="24"/>
      <c r="X17" s="28">
        <v>50</v>
      </c>
      <c r="Y17" s="28"/>
    </row>
    <row r="18" spans="1:25" ht="120" x14ac:dyDescent="0.25">
      <c r="A18" s="4">
        <v>11</v>
      </c>
      <c r="B18" s="4"/>
      <c r="C18" s="4"/>
      <c r="D18" s="8" t="s">
        <v>1121</v>
      </c>
      <c r="E18" s="8"/>
      <c r="F18" s="7" t="s">
        <v>1120</v>
      </c>
      <c r="G18" s="7" t="s">
        <v>1119</v>
      </c>
      <c r="H18" s="7" t="s">
        <v>1118</v>
      </c>
      <c r="I18" s="7" t="s">
        <v>1117</v>
      </c>
      <c r="J18" s="99">
        <v>100</v>
      </c>
      <c r="K18" s="7" t="s">
        <v>1116</v>
      </c>
      <c r="L18" s="99">
        <v>100</v>
      </c>
      <c r="M18" s="99"/>
      <c r="N18" s="99">
        <v>100</v>
      </c>
      <c r="O18" s="99"/>
      <c r="P18" s="99">
        <v>100</v>
      </c>
      <c r="Q18" s="7"/>
      <c r="R18" s="99">
        <v>100</v>
      </c>
      <c r="S18" s="99"/>
      <c r="T18" s="99">
        <v>100</v>
      </c>
      <c r="U18" s="99"/>
      <c r="V18" s="99">
        <v>100</v>
      </c>
      <c r="W18" s="24"/>
      <c r="X18" s="99">
        <v>100</v>
      </c>
      <c r="Y18" s="7"/>
    </row>
    <row r="19" spans="1:25" s="50" customFormat="1" ht="87" customHeight="1" x14ac:dyDescent="0.25">
      <c r="A19" s="19"/>
      <c r="B19" s="19"/>
      <c r="C19" s="20" t="s">
        <v>1115</v>
      </c>
      <c r="D19" s="20"/>
      <c r="E19" s="20"/>
      <c r="F19" s="55" t="s">
        <v>1114</v>
      </c>
      <c r="G19" s="55"/>
      <c r="H19" s="55"/>
      <c r="I19" s="55"/>
      <c r="J19" s="54">
        <f>AVERAGE(J20:J24)</f>
        <v>90</v>
      </c>
      <c r="K19" s="54"/>
      <c r="L19" s="54">
        <f>AVERAGE(L20:L24)</f>
        <v>90</v>
      </c>
      <c r="M19" s="54"/>
      <c r="N19" s="54">
        <f>AVERAGE(N20:N24)</f>
        <v>90</v>
      </c>
      <c r="O19" s="54"/>
      <c r="P19" s="54">
        <f>AVERAGE(P20:P24)</f>
        <v>90</v>
      </c>
      <c r="Q19" s="19"/>
      <c r="R19" s="54">
        <f>AVERAGE(R20:R24)</f>
        <v>90</v>
      </c>
      <c r="S19" s="54"/>
      <c r="T19" s="54">
        <f>AVERAGE(T20:T24)</f>
        <v>90</v>
      </c>
      <c r="U19" s="54"/>
      <c r="V19" s="54">
        <f>AVERAGE(V20:V24)</f>
        <v>90</v>
      </c>
      <c r="W19" s="17"/>
      <c r="X19" s="54">
        <f>AVERAGE(X20:X24)</f>
        <v>90</v>
      </c>
      <c r="Y19" s="54"/>
    </row>
    <row r="20" spans="1:25" ht="165" x14ac:dyDescent="0.25">
      <c r="A20" s="4">
        <v>12</v>
      </c>
      <c r="B20" s="4"/>
      <c r="D20" s="8" t="s">
        <v>1113</v>
      </c>
      <c r="E20" s="8"/>
      <c r="F20" s="7" t="s">
        <v>1112</v>
      </c>
      <c r="G20" s="7" t="s">
        <v>233</v>
      </c>
      <c r="H20" s="7" t="s">
        <v>1111</v>
      </c>
      <c r="I20" s="7" t="s">
        <v>61</v>
      </c>
      <c r="J20" s="99">
        <v>50</v>
      </c>
      <c r="K20" s="35" t="s">
        <v>1110</v>
      </c>
      <c r="L20" s="99">
        <v>50</v>
      </c>
      <c r="M20" s="99"/>
      <c r="N20" s="99">
        <v>50</v>
      </c>
      <c r="O20" s="99"/>
      <c r="P20" s="99">
        <v>50</v>
      </c>
      <c r="Q20" s="7"/>
      <c r="R20" s="99">
        <v>50</v>
      </c>
      <c r="S20" s="99"/>
      <c r="T20" s="99">
        <v>50</v>
      </c>
      <c r="U20" s="99"/>
      <c r="V20" s="99">
        <v>50</v>
      </c>
      <c r="W20" s="24"/>
      <c r="X20" s="99">
        <v>50</v>
      </c>
      <c r="Y20" s="109"/>
    </row>
    <row r="21" spans="1:25" ht="315" x14ac:dyDescent="0.25">
      <c r="A21" s="4">
        <v>13</v>
      </c>
      <c r="B21" s="4"/>
      <c r="C21" s="4"/>
      <c r="D21" s="8" t="s">
        <v>1109</v>
      </c>
      <c r="E21" s="8"/>
      <c r="F21" s="7" t="s">
        <v>1108</v>
      </c>
      <c r="G21" s="7" t="s">
        <v>1107</v>
      </c>
      <c r="H21" s="7" t="s">
        <v>1106</v>
      </c>
      <c r="I21" s="7" t="s">
        <v>1100</v>
      </c>
      <c r="J21" s="35">
        <v>100</v>
      </c>
      <c r="K21" s="35" t="s">
        <v>1105</v>
      </c>
      <c r="L21" s="35">
        <v>100</v>
      </c>
      <c r="M21" s="71"/>
      <c r="N21" s="35">
        <v>100</v>
      </c>
      <c r="O21" s="35"/>
      <c r="P21" s="35">
        <v>100</v>
      </c>
      <c r="Q21" s="35"/>
      <c r="R21" s="71">
        <v>100</v>
      </c>
      <c r="S21" s="35"/>
      <c r="T21" s="71">
        <v>100</v>
      </c>
      <c r="U21" s="35"/>
      <c r="V21" s="71">
        <v>100</v>
      </c>
      <c r="W21" s="24"/>
      <c r="X21" s="71">
        <v>100</v>
      </c>
      <c r="Y21" s="108"/>
    </row>
    <row r="22" spans="1:25" ht="180" x14ac:dyDescent="0.25">
      <c r="A22" s="4">
        <v>14</v>
      </c>
      <c r="B22" s="4"/>
      <c r="C22" s="4"/>
      <c r="D22" s="8" t="s">
        <v>1104</v>
      </c>
      <c r="E22" s="8"/>
      <c r="F22" s="7" t="s">
        <v>1103</v>
      </c>
      <c r="G22" s="7" t="s">
        <v>1102</v>
      </c>
      <c r="H22" s="7" t="s">
        <v>1101</v>
      </c>
      <c r="I22" s="7" t="s">
        <v>1100</v>
      </c>
      <c r="J22" s="28">
        <v>100</v>
      </c>
      <c r="K22" s="28" t="s">
        <v>1099</v>
      </c>
      <c r="L22" s="35">
        <v>100</v>
      </c>
      <c r="M22" s="71"/>
      <c r="N22" s="35">
        <v>100</v>
      </c>
      <c r="O22" s="35"/>
      <c r="P22" s="35">
        <v>100</v>
      </c>
      <c r="Q22" s="35"/>
      <c r="R22" s="28">
        <v>100</v>
      </c>
      <c r="S22" s="107"/>
      <c r="T22" s="28">
        <v>100</v>
      </c>
      <c r="U22" s="107"/>
      <c r="V22" s="28">
        <v>100</v>
      </c>
      <c r="W22" s="24"/>
      <c r="X22" s="28">
        <v>100</v>
      </c>
      <c r="Y22" s="28"/>
    </row>
    <row r="23" spans="1:25" ht="409.5" x14ac:dyDescent="0.25">
      <c r="A23" s="4">
        <v>15</v>
      </c>
      <c r="B23" s="4"/>
      <c r="C23" s="4"/>
      <c r="D23" s="8" t="s">
        <v>1098</v>
      </c>
      <c r="E23" s="8"/>
      <c r="F23" s="7" t="s">
        <v>1097</v>
      </c>
      <c r="G23" s="7" t="s">
        <v>1096</v>
      </c>
      <c r="H23" s="7" t="s">
        <v>1095</v>
      </c>
      <c r="I23" s="7" t="s">
        <v>1094</v>
      </c>
      <c r="J23" s="35">
        <v>100</v>
      </c>
      <c r="K23" s="2" t="s">
        <v>1093</v>
      </c>
      <c r="L23" s="35">
        <v>100</v>
      </c>
      <c r="M23" s="71"/>
      <c r="N23" s="35">
        <v>100</v>
      </c>
      <c r="O23" s="35"/>
      <c r="P23" s="35">
        <v>100</v>
      </c>
      <c r="Q23" s="35"/>
      <c r="R23" s="35">
        <v>100</v>
      </c>
      <c r="S23" s="28"/>
      <c r="T23" s="35">
        <v>100</v>
      </c>
      <c r="U23" s="28"/>
      <c r="V23" s="35">
        <v>100</v>
      </c>
      <c r="W23" s="24"/>
      <c r="X23" s="35">
        <v>100</v>
      </c>
      <c r="Y23" s="28"/>
    </row>
    <row r="24" spans="1:25" ht="135" x14ac:dyDescent="0.25">
      <c r="A24" s="4">
        <v>16</v>
      </c>
      <c r="B24" s="4"/>
      <c r="C24" s="4"/>
      <c r="D24" s="8" t="s">
        <v>1092</v>
      </c>
      <c r="E24" s="8"/>
      <c r="F24" s="7" t="s">
        <v>1091</v>
      </c>
      <c r="G24" s="7" t="s">
        <v>663</v>
      </c>
      <c r="H24" s="7" t="s">
        <v>662</v>
      </c>
      <c r="I24" s="7" t="s">
        <v>661</v>
      </c>
      <c r="J24" s="28">
        <v>100</v>
      </c>
      <c r="K24" s="28" t="s">
        <v>1090</v>
      </c>
      <c r="L24" s="35">
        <v>100</v>
      </c>
      <c r="M24" s="71"/>
      <c r="N24" s="35">
        <v>100</v>
      </c>
      <c r="O24" s="35"/>
      <c r="P24" s="35">
        <v>100</v>
      </c>
      <c r="Q24" s="35"/>
      <c r="R24" s="35">
        <v>100</v>
      </c>
      <c r="S24" s="28"/>
      <c r="T24" s="35">
        <v>100</v>
      </c>
      <c r="U24" s="28"/>
      <c r="V24" s="28">
        <v>100</v>
      </c>
      <c r="W24" s="24"/>
      <c r="X24" s="28">
        <v>100</v>
      </c>
      <c r="Y24" s="28"/>
    </row>
    <row r="25" spans="1:25" s="50" customFormat="1" ht="60" x14ac:dyDescent="0.25">
      <c r="A25" s="19"/>
      <c r="B25" s="19"/>
      <c r="C25" s="20" t="s">
        <v>1089</v>
      </c>
      <c r="D25" s="20"/>
      <c r="E25" s="20"/>
      <c r="F25" s="55" t="s">
        <v>1088</v>
      </c>
      <c r="G25" s="55"/>
      <c r="H25" s="55"/>
      <c r="I25" s="55"/>
      <c r="J25" s="54">
        <f>AVERAGE(J26:J29)</f>
        <v>100</v>
      </c>
      <c r="K25" s="54"/>
      <c r="L25" s="19">
        <f>AVERAGE(L26:L29)</f>
        <v>100</v>
      </c>
      <c r="M25" s="19"/>
      <c r="N25" s="19">
        <f>AVERAGE(N26:N29)</f>
        <v>100</v>
      </c>
      <c r="O25" s="19"/>
      <c r="P25" s="19">
        <f>AVERAGE(P26:P29)</f>
        <v>100</v>
      </c>
      <c r="Q25" s="19"/>
      <c r="R25" s="54">
        <f>AVERAGE(R26:R29)</f>
        <v>100</v>
      </c>
      <c r="S25" s="54"/>
      <c r="T25" s="54">
        <f>AVERAGE(T26:T29)</f>
        <v>100</v>
      </c>
      <c r="U25" s="54"/>
      <c r="V25" s="54">
        <f>AVERAGE(V26:V29)</f>
        <v>100</v>
      </c>
      <c r="W25" s="17"/>
      <c r="X25" s="54">
        <f>AVERAGE(X26:X29)</f>
        <v>100</v>
      </c>
      <c r="Y25" s="54"/>
    </row>
    <row r="26" spans="1:25" ht="45" x14ac:dyDescent="0.25">
      <c r="A26" s="4">
        <v>17</v>
      </c>
      <c r="B26" s="4"/>
      <c r="C26" s="4"/>
      <c r="D26" s="8" t="s">
        <v>1087</v>
      </c>
      <c r="E26" s="8"/>
      <c r="F26" s="7" t="s">
        <v>1086</v>
      </c>
      <c r="G26" s="7" t="s">
        <v>525</v>
      </c>
      <c r="H26" s="7" t="s">
        <v>1085</v>
      </c>
      <c r="I26" s="7" t="s">
        <v>1084</v>
      </c>
      <c r="J26" s="28">
        <v>100</v>
      </c>
      <c r="K26" s="28" t="s">
        <v>1083</v>
      </c>
      <c r="L26" s="35">
        <v>100</v>
      </c>
      <c r="M26" s="71"/>
      <c r="N26" s="35">
        <v>100</v>
      </c>
      <c r="O26" s="35"/>
      <c r="P26" s="35">
        <v>100</v>
      </c>
      <c r="Q26" s="35"/>
      <c r="R26" s="28">
        <v>100</v>
      </c>
      <c r="S26" s="28"/>
      <c r="T26" s="28">
        <v>100</v>
      </c>
      <c r="U26" s="28"/>
      <c r="V26" s="28">
        <v>100</v>
      </c>
      <c r="W26" s="24"/>
      <c r="X26" s="28">
        <v>100</v>
      </c>
      <c r="Y26" s="28"/>
    </row>
    <row r="27" spans="1:25" ht="345" x14ac:dyDescent="0.25">
      <c r="A27" s="4">
        <v>18</v>
      </c>
      <c r="B27" s="4"/>
      <c r="C27" s="4"/>
      <c r="D27" s="8" t="s">
        <v>1082</v>
      </c>
      <c r="E27" s="8"/>
      <c r="F27" s="7" t="s">
        <v>1081</v>
      </c>
      <c r="G27" s="7" t="s">
        <v>1077</v>
      </c>
      <c r="H27" s="7" t="s">
        <v>1076</v>
      </c>
      <c r="I27" s="7" t="s">
        <v>1075</v>
      </c>
      <c r="J27" s="28">
        <v>100</v>
      </c>
      <c r="K27" s="28" t="s">
        <v>1080</v>
      </c>
      <c r="L27" s="28">
        <v>100</v>
      </c>
      <c r="M27" s="71"/>
      <c r="N27" s="28">
        <v>100</v>
      </c>
      <c r="O27" s="35"/>
      <c r="P27" s="28">
        <v>100</v>
      </c>
      <c r="Q27" s="35"/>
      <c r="R27" s="28">
        <v>100</v>
      </c>
      <c r="S27" s="28" t="s">
        <v>1079</v>
      </c>
      <c r="T27" s="28">
        <v>100</v>
      </c>
      <c r="U27" s="28"/>
      <c r="V27" s="28">
        <v>100</v>
      </c>
      <c r="W27" s="24"/>
      <c r="X27" s="28">
        <v>100</v>
      </c>
      <c r="Y27" s="28"/>
    </row>
    <row r="28" spans="1:25" ht="315" x14ac:dyDescent="0.25">
      <c r="A28" s="4">
        <v>19</v>
      </c>
      <c r="B28" s="4"/>
      <c r="C28" s="4"/>
      <c r="D28" s="8" t="s">
        <v>527</v>
      </c>
      <c r="E28" s="8"/>
      <c r="F28" s="7" t="s">
        <v>1078</v>
      </c>
      <c r="G28" s="7" t="s">
        <v>1077</v>
      </c>
      <c r="H28" s="7" t="s">
        <v>1076</v>
      </c>
      <c r="I28" s="7" t="s">
        <v>1075</v>
      </c>
      <c r="J28" s="35">
        <v>100</v>
      </c>
      <c r="K28" s="28" t="s">
        <v>1074</v>
      </c>
      <c r="L28" s="35">
        <v>100</v>
      </c>
      <c r="M28" s="71"/>
      <c r="N28" s="35">
        <v>100</v>
      </c>
      <c r="O28" s="35"/>
      <c r="P28" s="35">
        <v>100</v>
      </c>
      <c r="Q28" s="35"/>
      <c r="R28" s="35">
        <v>100</v>
      </c>
      <c r="S28" s="28" t="s">
        <v>1074</v>
      </c>
      <c r="T28" s="35">
        <v>100</v>
      </c>
      <c r="U28" s="106" t="s">
        <v>1073</v>
      </c>
      <c r="V28" s="35">
        <v>100</v>
      </c>
      <c r="W28" s="24"/>
      <c r="X28" s="35">
        <v>100</v>
      </c>
      <c r="Y28" s="63"/>
    </row>
    <row r="29" spans="1:25" ht="105" x14ac:dyDescent="0.25">
      <c r="A29" s="4">
        <v>20</v>
      </c>
      <c r="B29" s="4"/>
      <c r="C29" s="4"/>
      <c r="D29" s="8" t="s">
        <v>1072</v>
      </c>
      <c r="E29" s="8"/>
      <c r="F29" s="7" t="s">
        <v>1071</v>
      </c>
      <c r="G29" s="7" t="s">
        <v>1070</v>
      </c>
      <c r="H29" s="7" t="s">
        <v>1069</v>
      </c>
      <c r="I29" s="7" t="s">
        <v>1068</v>
      </c>
      <c r="J29" s="28">
        <v>100</v>
      </c>
      <c r="K29" s="28" t="s">
        <v>1067</v>
      </c>
      <c r="L29" s="28">
        <v>100</v>
      </c>
      <c r="M29" s="71"/>
      <c r="N29" s="28">
        <v>100</v>
      </c>
      <c r="O29" s="35"/>
      <c r="P29" s="28">
        <v>100</v>
      </c>
      <c r="Q29" s="35"/>
      <c r="R29" s="28">
        <v>100</v>
      </c>
      <c r="S29" s="28"/>
      <c r="T29" s="28">
        <v>100</v>
      </c>
      <c r="U29" s="28"/>
      <c r="V29" s="28">
        <v>100</v>
      </c>
      <c r="W29" s="24"/>
      <c r="X29" s="28">
        <v>100</v>
      </c>
      <c r="Y29" s="28"/>
    </row>
    <row r="30" spans="1:25" s="50" customFormat="1" ht="108.75" customHeight="1" x14ac:dyDescent="0.25">
      <c r="A30" s="19"/>
      <c r="B30" s="20" t="s">
        <v>1066</v>
      </c>
      <c r="C30" s="19"/>
      <c r="D30" s="19"/>
      <c r="E30" s="19"/>
      <c r="F30" s="19" t="s">
        <v>1065</v>
      </c>
      <c r="G30" s="19"/>
      <c r="H30" s="19"/>
      <c r="I30" s="19"/>
      <c r="J30" s="62">
        <f>AVERAGE(J31,J41,J60,J66)</f>
        <v>63.214285714285715</v>
      </c>
      <c r="K30" s="61"/>
      <c r="L30" s="62">
        <f>AVERAGE(L31,L41,L60,L66)</f>
        <v>63.214285714285715</v>
      </c>
      <c r="M30" s="61"/>
      <c r="N30" s="62">
        <f>AVERAGE(N31,N41,N60,N66)</f>
        <v>63.214285714285715</v>
      </c>
      <c r="O30" s="61"/>
      <c r="P30" s="62">
        <f>AVERAGE(P31,P41,P60,P66)</f>
        <v>63.214285714285715</v>
      </c>
      <c r="Q30" s="61"/>
      <c r="R30" s="62">
        <f>AVERAGE(R31,R41,R60,R66)</f>
        <v>63.214285714285715</v>
      </c>
      <c r="S30" s="61"/>
      <c r="T30" s="62">
        <f>AVERAGE(T31,T41,T60,T66)</f>
        <v>68.571428571428569</v>
      </c>
      <c r="U30" s="61"/>
      <c r="V30" s="62">
        <f>AVERAGE(V31,V41,V60,V66)</f>
        <v>68.571428571428569</v>
      </c>
      <c r="W30" s="17"/>
      <c r="X30" s="62">
        <f>AVERAGE(X31,X41,X60,X66)</f>
        <v>68.571428571428569</v>
      </c>
      <c r="Y30" s="61"/>
    </row>
    <row r="31" spans="1:25" s="50" customFormat="1" ht="97.5" customHeight="1" x14ac:dyDescent="0.25">
      <c r="A31" s="19"/>
      <c r="B31" s="19"/>
      <c r="C31" s="20" t="s">
        <v>1064</v>
      </c>
      <c r="D31" s="19"/>
      <c r="E31" s="19"/>
      <c r="F31" s="19" t="s">
        <v>1063</v>
      </c>
      <c r="G31" s="19"/>
      <c r="H31" s="19"/>
      <c r="I31" s="19"/>
      <c r="J31" s="62">
        <f>AVERAGE(J32:J35,J38:J40)</f>
        <v>57.142857142857146</v>
      </c>
      <c r="K31" s="61"/>
      <c r="L31" s="62">
        <f>AVERAGE(L32:L35,L38:L40)</f>
        <v>57.142857142857146</v>
      </c>
      <c r="M31" s="61"/>
      <c r="N31" s="62">
        <f>AVERAGE(N32:N35,N38:N40)</f>
        <v>57.142857142857146</v>
      </c>
      <c r="O31" s="61"/>
      <c r="P31" s="62">
        <f>AVERAGE(P32:P35,P38:P40)</f>
        <v>57.142857142857146</v>
      </c>
      <c r="Q31" s="61"/>
      <c r="R31" s="62">
        <f>AVERAGE(R32:R35,R38:R40)</f>
        <v>57.142857142857146</v>
      </c>
      <c r="S31" s="61"/>
      <c r="T31" s="62">
        <f>AVERAGE(T32:T35,T38:T40)</f>
        <v>78.571428571428569</v>
      </c>
      <c r="U31" s="61"/>
      <c r="V31" s="62">
        <f>AVERAGE(V32:V35,V38:V40)</f>
        <v>78.571428571428569</v>
      </c>
      <c r="W31" s="17"/>
      <c r="X31" s="62">
        <f>AVERAGE(X32:X35,X38:X40)</f>
        <v>78.571428571428569</v>
      </c>
      <c r="Y31" s="61"/>
    </row>
    <row r="32" spans="1:25" ht="183" customHeight="1" x14ac:dyDescent="0.25">
      <c r="A32" s="4">
        <v>21</v>
      </c>
      <c r="B32" s="4"/>
      <c r="C32" s="4"/>
      <c r="D32" s="8" t="s">
        <v>518</v>
      </c>
      <c r="E32" s="8"/>
      <c r="F32" s="7" t="s">
        <v>1062</v>
      </c>
      <c r="G32" s="7" t="s">
        <v>1061</v>
      </c>
      <c r="H32" s="7" t="s">
        <v>1060</v>
      </c>
      <c r="I32" s="7" t="s">
        <v>1059</v>
      </c>
      <c r="J32" s="99">
        <v>0</v>
      </c>
      <c r="K32" s="7" t="s">
        <v>1058</v>
      </c>
      <c r="L32" s="99">
        <v>0</v>
      </c>
      <c r="M32" s="99"/>
      <c r="N32" s="99">
        <v>0</v>
      </c>
      <c r="O32" s="99"/>
      <c r="P32" s="99">
        <v>0</v>
      </c>
      <c r="Q32" s="7"/>
      <c r="R32" s="99">
        <v>0</v>
      </c>
      <c r="S32" s="7" t="s">
        <v>1057</v>
      </c>
      <c r="T32" s="99">
        <v>100</v>
      </c>
      <c r="U32" s="7"/>
      <c r="V32" s="99">
        <v>100</v>
      </c>
      <c r="W32" s="5"/>
      <c r="X32" s="99">
        <v>100</v>
      </c>
      <c r="Y32" s="63"/>
    </row>
    <row r="33" spans="1:25" ht="45" x14ac:dyDescent="0.25">
      <c r="A33" s="4">
        <v>22</v>
      </c>
      <c r="B33" s="4"/>
      <c r="C33" s="4"/>
      <c r="D33" s="8" t="s">
        <v>1056</v>
      </c>
      <c r="E33" s="8"/>
      <c r="F33" s="7" t="s">
        <v>1055</v>
      </c>
      <c r="G33" s="7" t="s">
        <v>1054</v>
      </c>
      <c r="H33" s="7" t="s">
        <v>1053</v>
      </c>
      <c r="I33" s="7" t="s">
        <v>1052</v>
      </c>
      <c r="J33" s="35">
        <v>100</v>
      </c>
      <c r="K33" s="101"/>
      <c r="L33" s="35">
        <v>100</v>
      </c>
      <c r="M33" s="99"/>
      <c r="N33" s="35">
        <v>100</v>
      </c>
      <c r="O33" s="99"/>
      <c r="P33" s="35">
        <v>100</v>
      </c>
      <c r="Q33" s="35"/>
      <c r="R33" s="35">
        <v>100</v>
      </c>
      <c r="S33" s="101"/>
      <c r="T33" s="35">
        <v>100</v>
      </c>
      <c r="U33" s="35"/>
      <c r="V33" s="35">
        <v>100</v>
      </c>
      <c r="W33" s="24"/>
      <c r="X33" s="35">
        <v>100</v>
      </c>
      <c r="Y33" s="35"/>
    </row>
    <row r="34" spans="1:25" ht="90" x14ac:dyDescent="0.25">
      <c r="A34" s="4">
        <v>23</v>
      </c>
      <c r="B34" s="4"/>
      <c r="C34" s="4"/>
      <c r="D34" s="8" t="s">
        <v>512</v>
      </c>
      <c r="E34" s="8"/>
      <c r="F34" s="7" t="s">
        <v>1051</v>
      </c>
      <c r="G34" s="7" t="s">
        <v>1050</v>
      </c>
      <c r="H34" s="7" t="s">
        <v>1049</v>
      </c>
      <c r="I34" s="7" t="s">
        <v>1048</v>
      </c>
      <c r="J34" s="101">
        <v>50</v>
      </c>
      <c r="K34" s="101" t="s">
        <v>1047</v>
      </c>
      <c r="L34" s="35">
        <v>50</v>
      </c>
      <c r="M34" s="71"/>
      <c r="N34" s="35">
        <v>50</v>
      </c>
      <c r="O34" s="35"/>
      <c r="P34" s="35">
        <v>50</v>
      </c>
      <c r="Q34" s="35"/>
      <c r="R34" s="28">
        <v>50</v>
      </c>
      <c r="S34" s="28"/>
      <c r="T34" s="28">
        <v>50</v>
      </c>
      <c r="U34" s="28"/>
      <c r="V34" s="28">
        <v>50</v>
      </c>
      <c r="W34" s="24"/>
      <c r="X34" s="28">
        <v>50</v>
      </c>
      <c r="Y34" s="28"/>
    </row>
    <row r="35" spans="1:25" s="64" customFormat="1" ht="51.75" x14ac:dyDescent="0.25">
      <c r="A35" s="15">
        <v>24</v>
      </c>
      <c r="B35" s="15"/>
      <c r="C35" s="15"/>
      <c r="D35" s="76" t="s">
        <v>1046</v>
      </c>
      <c r="E35" s="76"/>
      <c r="F35" s="12" t="s">
        <v>1046</v>
      </c>
      <c r="G35" s="12"/>
      <c r="H35" s="12"/>
      <c r="I35" s="12"/>
      <c r="J35" s="66">
        <f>AVERAGE(J36:J37)</f>
        <v>50</v>
      </c>
      <c r="K35" s="12"/>
      <c r="L35" s="66">
        <f>AVERAGE(L36:L37)</f>
        <v>50</v>
      </c>
      <c r="M35" s="67"/>
      <c r="N35" s="66">
        <f>AVERAGE(N36:N37)</f>
        <v>50</v>
      </c>
      <c r="O35" s="65"/>
      <c r="P35" s="66">
        <f>AVERAGE(P36:P37)</f>
        <v>50</v>
      </c>
      <c r="Q35" s="65"/>
      <c r="R35" s="66">
        <f>AVERAGE(R36:R37)</f>
        <v>50</v>
      </c>
      <c r="S35" s="98"/>
      <c r="T35" s="66">
        <f>AVERAGE(T36:T37)</f>
        <v>100</v>
      </c>
      <c r="U35" s="98"/>
      <c r="V35" s="66">
        <f>AVERAGE(V36:V37)</f>
        <v>100</v>
      </c>
      <c r="W35" s="10"/>
      <c r="X35" s="66">
        <f>AVERAGE(X36:X37)</f>
        <v>100</v>
      </c>
      <c r="Y35" s="65"/>
    </row>
    <row r="36" spans="1:25" ht="90" x14ac:dyDescent="0.25">
      <c r="A36" s="4" t="s">
        <v>1045</v>
      </c>
      <c r="B36" s="4"/>
      <c r="C36" s="4"/>
      <c r="D36" s="8"/>
      <c r="E36" s="8" t="s">
        <v>1044</v>
      </c>
      <c r="F36" s="7" t="s">
        <v>1043</v>
      </c>
      <c r="G36" s="7" t="s">
        <v>1042</v>
      </c>
      <c r="H36" s="7" t="s">
        <v>1041</v>
      </c>
      <c r="I36" s="7" t="s">
        <v>1040</v>
      </c>
      <c r="J36" s="28">
        <v>100</v>
      </c>
      <c r="K36" s="28"/>
      <c r="L36" s="35">
        <v>100</v>
      </c>
      <c r="M36" s="71"/>
      <c r="N36" s="35">
        <v>100</v>
      </c>
      <c r="O36" s="35"/>
      <c r="P36" s="35">
        <v>100</v>
      </c>
      <c r="Q36" s="35"/>
      <c r="R36" s="28">
        <v>100</v>
      </c>
      <c r="S36" s="28"/>
      <c r="T36" s="28">
        <v>100</v>
      </c>
      <c r="U36" s="28"/>
      <c r="V36" s="28">
        <v>100</v>
      </c>
      <c r="W36" s="24"/>
      <c r="X36" s="28">
        <v>100</v>
      </c>
      <c r="Y36" s="28"/>
    </row>
    <row r="37" spans="1:25" ht="270" x14ac:dyDescent="0.25">
      <c r="A37" s="4" t="s">
        <v>1039</v>
      </c>
      <c r="B37" s="4"/>
      <c r="C37" s="4"/>
      <c r="D37" s="8"/>
      <c r="E37" s="8" t="s">
        <v>1038</v>
      </c>
      <c r="F37" s="7" t="s">
        <v>1037</v>
      </c>
      <c r="G37" s="7" t="s">
        <v>1036</v>
      </c>
      <c r="H37" s="7" t="s">
        <v>1035</v>
      </c>
      <c r="I37" s="7" t="s">
        <v>1034</v>
      </c>
      <c r="J37" s="28">
        <v>0</v>
      </c>
      <c r="K37" s="28" t="s">
        <v>1033</v>
      </c>
      <c r="L37" s="35">
        <v>0</v>
      </c>
      <c r="M37" s="71"/>
      <c r="N37" s="35">
        <v>0</v>
      </c>
      <c r="O37" s="35"/>
      <c r="P37" s="35">
        <v>0</v>
      </c>
      <c r="Q37" s="35"/>
      <c r="R37" s="28">
        <v>0</v>
      </c>
      <c r="S37" s="28" t="s">
        <v>1033</v>
      </c>
      <c r="T37" s="28">
        <v>100</v>
      </c>
      <c r="V37" s="28">
        <v>100</v>
      </c>
      <c r="W37" s="24"/>
      <c r="X37" s="28">
        <v>100</v>
      </c>
      <c r="Y37" s="28"/>
    </row>
    <row r="38" spans="1:25" ht="90" x14ac:dyDescent="0.25">
      <c r="A38" s="4">
        <v>25</v>
      </c>
      <c r="B38" s="4"/>
      <c r="C38" s="4"/>
      <c r="D38" s="8" t="s">
        <v>1032</v>
      </c>
      <c r="E38" s="8"/>
      <c r="F38" s="7" t="s">
        <v>1031</v>
      </c>
      <c r="G38" s="7" t="s">
        <v>228</v>
      </c>
      <c r="H38" s="7" t="s">
        <v>1030</v>
      </c>
      <c r="I38" s="7" t="s">
        <v>1029</v>
      </c>
      <c r="J38" s="28">
        <v>100</v>
      </c>
      <c r="K38" s="28" t="s">
        <v>1028</v>
      </c>
      <c r="L38" s="35">
        <v>100</v>
      </c>
      <c r="M38" s="71"/>
      <c r="N38" s="35">
        <v>100</v>
      </c>
      <c r="O38" s="35"/>
      <c r="P38" s="35">
        <v>100</v>
      </c>
      <c r="Q38" s="35"/>
      <c r="R38" s="28">
        <v>100</v>
      </c>
      <c r="S38" s="28"/>
      <c r="T38" s="28">
        <v>100</v>
      </c>
      <c r="U38" s="28"/>
      <c r="V38" s="28">
        <v>100</v>
      </c>
      <c r="W38" s="24"/>
      <c r="X38" s="28">
        <v>100</v>
      </c>
      <c r="Y38" s="28"/>
    </row>
    <row r="39" spans="1:25" ht="150" x14ac:dyDescent="0.25">
      <c r="A39" s="4">
        <v>26</v>
      </c>
      <c r="B39" s="4"/>
      <c r="C39" s="4"/>
      <c r="D39" s="8" t="s">
        <v>1027</v>
      </c>
      <c r="E39" s="8"/>
      <c r="F39" s="7" t="s">
        <v>1026</v>
      </c>
      <c r="G39" s="7" t="s">
        <v>1025</v>
      </c>
      <c r="H39" s="7" t="s">
        <v>1020</v>
      </c>
      <c r="I39" s="7" t="s">
        <v>1019</v>
      </c>
      <c r="J39" s="28">
        <v>50</v>
      </c>
      <c r="K39" s="28" t="s">
        <v>1024</v>
      </c>
      <c r="L39" s="35">
        <v>50</v>
      </c>
      <c r="M39" s="71"/>
      <c r="N39" s="35">
        <v>50</v>
      </c>
      <c r="O39" s="35"/>
      <c r="P39" s="35">
        <v>50</v>
      </c>
      <c r="Q39" s="35"/>
      <c r="R39" s="28">
        <v>50</v>
      </c>
      <c r="T39" s="28">
        <v>50</v>
      </c>
      <c r="V39" s="28">
        <v>50</v>
      </c>
      <c r="W39" s="24"/>
      <c r="X39" s="28">
        <v>50</v>
      </c>
      <c r="Y39" s="28"/>
    </row>
    <row r="40" spans="1:25" ht="225" x14ac:dyDescent="0.25">
      <c r="A40" s="4">
        <v>27</v>
      </c>
      <c r="B40" s="4"/>
      <c r="C40" s="4"/>
      <c r="D40" s="8" t="s">
        <v>1023</v>
      </c>
      <c r="E40" s="8"/>
      <c r="F40" s="7" t="s">
        <v>1022</v>
      </c>
      <c r="G40" s="7" t="s">
        <v>1021</v>
      </c>
      <c r="H40" s="7" t="s">
        <v>1020</v>
      </c>
      <c r="I40" s="7" t="s">
        <v>1019</v>
      </c>
      <c r="J40" s="28">
        <v>50</v>
      </c>
      <c r="K40" s="28" t="s">
        <v>1018</v>
      </c>
      <c r="L40" s="35">
        <v>50</v>
      </c>
      <c r="M40" s="71"/>
      <c r="N40" s="35">
        <v>50</v>
      </c>
      <c r="O40" s="35"/>
      <c r="P40" s="35">
        <v>50</v>
      </c>
      <c r="Q40" s="35"/>
      <c r="R40" s="28">
        <v>50</v>
      </c>
      <c r="S40" s="28"/>
      <c r="T40" s="28">
        <v>50</v>
      </c>
      <c r="U40" s="28"/>
      <c r="V40" s="28">
        <v>50</v>
      </c>
      <c r="W40" s="24"/>
      <c r="X40" s="28">
        <v>50</v>
      </c>
      <c r="Y40" s="28"/>
    </row>
    <row r="41" spans="1:25" s="50" customFormat="1" ht="148.5" customHeight="1" x14ac:dyDescent="0.25">
      <c r="A41" s="19"/>
      <c r="B41" s="19"/>
      <c r="C41" s="20" t="s">
        <v>1017</v>
      </c>
      <c r="D41" s="19"/>
      <c r="E41" s="19"/>
      <c r="F41" s="19" t="s">
        <v>1016</v>
      </c>
      <c r="G41" s="19"/>
      <c r="H41" s="19"/>
      <c r="I41" s="19"/>
      <c r="J41" s="52">
        <f>AVERAGE(J42,J49,J57:J59)</f>
        <v>45.714285714285708</v>
      </c>
      <c r="K41" s="54"/>
      <c r="L41" s="52">
        <f>AVERAGE(L42,L49,L57:L59)</f>
        <v>45.714285714285708</v>
      </c>
      <c r="M41" s="53"/>
      <c r="N41" s="52">
        <f>AVERAGE(N42,N49,N57:N59)</f>
        <v>45.714285714285708</v>
      </c>
      <c r="O41" s="51"/>
      <c r="P41" s="52">
        <f>AVERAGE(P42,P49,P57:P59)</f>
        <v>45.714285714285708</v>
      </c>
      <c r="Q41" s="51"/>
      <c r="R41" s="52">
        <f>AVERAGE(R42,R49,R57:R59)</f>
        <v>45.714285714285708</v>
      </c>
      <c r="S41" s="51"/>
      <c r="T41" s="52">
        <f>AVERAGE(T42,T49,T57:T59)</f>
        <v>45.714285714285708</v>
      </c>
      <c r="U41" s="51"/>
      <c r="V41" s="52">
        <f>AVERAGE(V42,V49,V57:V59)</f>
        <v>45.714285714285708</v>
      </c>
      <c r="W41" s="17"/>
      <c r="X41" s="52">
        <f>AVERAGE(X42,X49,X57:X59)</f>
        <v>45.714285714285708</v>
      </c>
      <c r="Y41" s="51"/>
    </row>
    <row r="42" spans="1:25" s="64" customFormat="1" ht="148.5" customHeight="1" x14ac:dyDescent="0.3">
      <c r="A42" s="15">
        <v>28</v>
      </c>
      <c r="B42" s="15"/>
      <c r="C42" s="14"/>
      <c r="D42" s="105" t="s">
        <v>1015</v>
      </c>
      <c r="E42" s="105"/>
      <c r="F42" s="15" t="s">
        <v>1015</v>
      </c>
      <c r="G42" s="15"/>
      <c r="H42" s="15"/>
      <c r="I42" s="15"/>
      <c r="J42" s="66">
        <f>AVERAGE(J43:J48)</f>
        <v>100</v>
      </c>
      <c r="K42" s="68"/>
      <c r="L42" s="66">
        <f>AVERAGE(L43:L48)</f>
        <v>100</v>
      </c>
      <c r="M42" s="67"/>
      <c r="N42" s="66">
        <f>AVERAGE(N43:N48)</f>
        <v>100</v>
      </c>
      <c r="O42" s="65"/>
      <c r="P42" s="66">
        <f>AVERAGE(P43:P48)</f>
        <v>100</v>
      </c>
      <c r="Q42" s="65"/>
      <c r="R42" s="66">
        <f>AVERAGE(R43:R48)</f>
        <v>100</v>
      </c>
      <c r="S42" s="65"/>
      <c r="T42" s="66">
        <f>AVERAGE(T43:T48)</f>
        <v>100</v>
      </c>
      <c r="U42" s="65"/>
      <c r="V42" s="66">
        <f>AVERAGE(V43:V48)</f>
        <v>100</v>
      </c>
      <c r="W42" s="10"/>
      <c r="X42" s="66">
        <f>AVERAGE(X43:X48)</f>
        <v>100</v>
      </c>
      <c r="Y42" s="65"/>
    </row>
    <row r="43" spans="1:25" ht="60" x14ac:dyDescent="0.25">
      <c r="A43" s="4" t="s">
        <v>1014</v>
      </c>
      <c r="B43" s="4"/>
      <c r="C43" s="4"/>
      <c r="D43" s="4"/>
      <c r="E43" s="8" t="s">
        <v>1013</v>
      </c>
      <c r="F43" s="7" t="s">
        <v>1012</v>
      </c>
      <c r="G43" s="7" t="s">
        <v>602</v>
      </c>
      <c r="H43" s="7" t="s">
        <v>615</v>
      </c>
      <c r="I43" s="7" t="s">
        <v>614</v>
      </c>
      <c r="J43" s="28">
        <v>100</v>
      </c>
      <c r="K43" s="7" t="s">
        <v>1011</v>
      </c>
      <c r="L43" s="35">
        <v>100</v>
      </c>
      <c r="M43" s="71"/>
      <c r="N43" s="35">
        <v>100</v>
      </c>
      <c r="O43" s="35"/>
      <c r="P43" s="35">
        <v>100</v>
      </c>
      <c r="Q43" s="35"/>
      <c r="R43" s="28">
        <v>100</v>
      </c>
      <c r="S43" s="28"/>
      <c r="T43" s="28">
        <v>100</v>
      </c>
      <c r="U43" s="28"/>
      <c r="V43" s="28">
        <v>100</v>
      </c>
      <c r="W43" s="24"/>
      <c r="X43" s="28">
        <v>100</v>
      </c>
      <c r="Y43" s="29"/>
    </row>
    <row r="44" spans="1:25" ht="75" x14ac:dyDescent="0.25">
      <c r="A44" s="4" t="s">
        <v>1010</v>
      </c>
      <c r="B44" s="4"/>
      <c r="C44" s="4"/>
      <c r="D44" s="4"/>
      <c r="E44" s="8" t="s">
        <v>1009</v>
      </c>
      <c r="F44" s="7" t="s">
        <v>1008</v>
      </c>
      <c r="G44" s="7" t="s">
        <v>1007</v>
      </c>
      <c r="H44" s="7" t="s">
        <v>601</v>
      </c>
      <c r="I44" s="7" t="s">
        <v>446</v>
      </c>
      <c r="J44" s="28"/>
      <c r="K44" s="28"/>
      <c r="L44" s="35"/>
      <c r="M44" s="71"/>
      <c r="N44" s="35"/>
      <c r="O44" s="35"/>
      <c r="P44" s="35"/>
      <c r="Q44" s="35"/>
      <c r="R44" s="28"/>
      <c r="S44" s="28"/>
      <c r="T44" s="28"/>
      <c r="U44" s="28"/>
      <c r="V44" s="28"/>
      <c r="W44" s="24"/>
      <c r="X44" s="28"/>
      <c r="Y44" s="90"/>
    </row>
    <row r="45" spans="1:25" ht="120" x14ac:dyDescent="0.25">
      <c r="A45" s="4" t="s">
        <v>1006</v>
      </c>
      <c r="B45" s="4"/>
      <c r="C45" s="4"/>
      <c r="D45" s="4"/>
      <c r="E45" s="8" t="s">
        <v>1005</v>
      </c>
      <c r="F45" s="7" t="s">
        <v>1004</v>
      </c>
      <c r="G45" s="7" t="s">
        <v>441</v>
      </c>
      <c r="H45" s="7" t="s">
        <v>440</v>
      </c>
      <c r="I45" s="7" t="s">
        <v>220</v>
      </c>
      <c r="J45" s="28"/>
      <c r="K45" s="28"/>
      <c r="L45" s="35"/>
      <c r="M45" s="71"/>
      <c r="N45" s="35"/>
      <c r="O45" s="35"/>
      <c r="P45" s="35"/>
      <c r="Q45" s="35"/>
      <c r="R45" s="28"/>
      <c r="S45" s="28"/>
      <c r="T45" s="28"/>
      <c r="U45" s="28"/>
      <c r="V45" s="28"/>
      <c r="W45" s="24"/>
      <c r="X45" s="28"/>
      <c r="Y45" s="63"/>
    </row>
    <row r="46" spans="1:25" ht="75" x14ac:dyDescent="0.25">
      <c r="A46" s="4" t="s">
        <v>1003</v>
      </c>
      <c r="B46" s="4"/>
      <c r="C46" s="4"/>
      <c r="D46" s="4"/>
      <c r="E46" s="8" t="s">
        <v>1002</v>
      </c>
      <c r="F46" s="7" t="s">
        <v>437</v>
      </c>
      <c r="G46" s="7" t="s">
        <v>436</v>
      </c>
      <c r="H46" s="7" t="s">
        <v>435</v>
      </c>
      <c r="I46" s="7" t="s">
        <v>434</v>
      </c>
      <c r="J46" s="28"/>
      <c r="K46" s="28"/>
      <c r="L46" s="35"/>
      <c r="M46" s="71"/>
      <c r="N46" s="35"/>
      <c r="O46" s="35"/>
      <c r="P46" s="35"/>
      <c r="Q46" s="35"/>
      <c r="R46" s="28"/>
      <c r="S46" s="28"/>
      <c r="T46" s="28"/>
      <c r="U46" s="28"/>
      <c r="V46" s="28"/>
      <c r="W46" s="5"/>
      <c r="X46" s="28"/>
      <c r="Y46" s="28"/>
    </row>
    <row r="47" spans="1:25" ht="90" x14ac:dyDescent="0.25">
      <c r="A47" s="4" t="s">
        <v>1001</v>
      </c>
      <c r="B47" s="4"/>
      <c r="C47" s="4"/>
      <c r="D47" s="4"/>
      <c r="E47" s="8" t="s">
        <v>1000</v>
      </c>
      <c r="F47" s="7" t="s">
        <v>999</v>
      </c>
      <c r="G47" s="7" t="s">
        <v>233</v>
      </c>
      <c r="H47" s="7" t="s">
        <v>267</v>
      </c>
      <c r="I47" s="7" t="s">
        <v>430</v>
      </c>
      <c r="J47" s="28"/>
      <c r="K47" s="28"/>
      <c r="L47" s="35"/>
      <c r="M47" s="71"/>
      <c r="N47" s="35"/>
      <c r="O47" s="35"/>
      <c r="P47" s="35"/>
      <c r="Q47" s="35"/>
      <c r="R47" s="28"/>
      <c r="S47" s="28"/>
      <c r="T47" s="28"/>
      <c r="U47" s="28"/>
      <c r="V47" s="28"/>
      <c r="W47" s="24"/>
      <c r="X47" s="28"/>
      <c r="Y47" s="28"/>
    </row>
    <row r="48" spans="1:25" ht="45" x14ac:dyDescent="0.25">
      <c r="A48" s="4" t="s">
        <v>998</v>
      </c>
      <c r="B48" s="4"/>
      <c r="C48" s="4"/>
      <c r="D48" s="4"/>
      <c r="E48" s="8" t="s">
        <v>997</v>
      </c>
      <c r="F48" s="7" t="s">
        <v>427</v>
      </c>
      <c r="G48" s="7" t="s">
        <v>426</v>
      </c>
      <c r="H48" s="7" t="s">
        <v>425</v>
      </c>
      <c r="I48" s="7" t="s">
        <v>424</v>
      </c>
      <c r="J48" s="28"/>
      <c r="K48" s="28"/>
      <c r="L48" s="35"/>
      <c r="M48" s="71"/>
      <c r="N48" s="35"/>
      <c r="O48" s="35"/>
      <c r="P48" s="35"/>
      <c r="Q48" s="35"/>
      <c r="R48" s="28"/>
      <c r="S48" s="28"/>
      <c r="T48" s="28"/>
      <c r="U48" s="28"/>
      <c r="V48" s="28"/>
      <c r="W48" s="24"/>
      <c r="X48" s="28"/>
      <c r="Y48" s="28"/>
    </row>
    <row r="49" spans="1:25" s="64" customFormat="1" ht="69" x14ac:dyDescent="0.25">
      <c r="A49" s="15"/>
      <c r="B49" s="15"/>
      <c r="C49" s="15"/>
      <c r="D49" s="76" t="s">
        <v>996</v>
      </c>
      <c r="E49" s="76"/>
      <c r="F49" s="12" t="s">
        <v>996</v>
      </c>
      <c r="G49" s="12"/>
      <c r="H49" s="12"/>
      <c r="I49" s="12"/>
      <c r="J49" s="104">
        <f>AVERAGE(J50:J56)</f>
        <v>78.571428571428569</v>
      </c>
      <c r="K49" s="68"/>
      <c r="L49" s="104">
        <f>AVERAGE(L50:L56)</f>
        <v>78.571428571428569</v>
      </c>
      <c r="M49" s="67"/>
      <c r="N49" s="104">
        <f>AVERAGE(N50:N56)</f>
        <v>78.571428571428569</v>
      </c>
      <c r="O49" s="65"/>
      <c r="P49" s="104">
        <f>AVERAGE(P50:P56)</f>
        <v>78.571428571428569</v>
      </c>
      <c r="Q49" s="65"/>
      <c r="R49" s="104">
        <f>AVERAGE(R50:R56)</f>
        <v>78.571428571428569</v>
      </c>
      <c r="S49" s="65"/>
      <c r="T49" s="104">
        <f>AVERAGE(T50:T56)</f>
        <v>78.571428571428569</v>
      </c>
      <c r="U49" s="65"/>
      <c r="V49" s="104">
        <f>AVERAGE(V50:V56)</f>
        <v>78.571428571428569</v>
      </c>
      <c r="W49" s="10"/>
      <c r="X49" s="104">
        <f>AVERAGE(X50:X56)</f>
        <v>78.571428571428569</v>
      </c>
      <c r="Y49" s="65"/>
    </row>
    <row r="50" spans="1:25" ht="375" x14ac:dyDescent="0.25">
      <c r="A50" s="4" t="s">
        <v>995</v>
      </c>
      <c r="B50" s="4"/>
      <c r="C50" s="4"/>
      <c r="D50" s="4"/>
      <c r="E50" s="8" t="s">
        <v>994</v>
      </c>
      <c r="F50" s="7" t="s">
        <v>993</v>
      </c>
      <c r="G50" s="7" t="s">
        <v>602</v>
      </c>
      <c r="H50" s="7" t="s">
        <v>615</v>
      </c>
      <c r="I50" s="7" t="s">
        <v>614</v>
      </c>
      <c r="J50" s="28">
        <v>50</v>
      </c>
      <c r="K50" s="28" t="s">
        <v>992</v>
      </c>
      <c r="L50" s="35">
        <v>50</v>
      </c>
      <c r="M50" s="71"/>
      <c r="N50" s="35">
        <v>50</v>
      </c>
      <c r="O50" s="35"/>
      <c r="P50" s="35">
        <v>50</v>
      </c>
      <c r="Q50" s="35"/>
      <c r="R50" s="28">
        <v>50</v>
      </c>
      <c r="S50" s="28"/>
      <c r="T50" s="28">
        <v>50</v>
      </c>
      <c r="U50" s="28"/>
      <c r="V50" s="28">
        <v>50</v>
      </c>
      <c r="W50" s="24"/>
      <c r="X50" s="28">
        <v>50</v>
      </c>
      <c r="Y50" s="103"/>
    </row>
    <row r="51" spans="1:25" ht="90" x14ac:dyDescent="0.25">
      <c r="A51" s="4" t="s">
        <v>991</v>
      </c>
      <c r="B51" s="4"/>
      <c r="C51" s="4"/>
      <c r="D51" s="4"/>
      <c r="E51" s="8" t="s">
        <v>990</v>
      </c>
      <c r="F51" s="7" t="s">
        <v>609</v>
      </c>
      <c r="G51" s="7" t="s">
        <v>608</v>
      </c>
      <c r="H51" s="7" t="s">
        <v>469</v>
      </c>
      <c r="I51" s="7" t="s">
        <v>607</v>
      </c>
      <c r="J51" s="28">
        <v>100</v>
      </c>
      <c r="K51" s="101" t="s">
        <v>989</v>
      </c>
      <c r="L51" s="35">
        <v>100</v>
      </c>
      <c r="M51" s="71"/>
      <c r="N51" s="35">
        <v>100</v>
      </c>
      <c r="O51" s="35"/>
      <c r="P51" s="35">
        <v>100</v>
      </c>
      <c r="Q51" s="35"/>
      <c r="R51" s="28">
        <v>100</v>
      </c>
      <c r="S51" s="28"/>
      <c r="T51" s="28">
        <v>100</v>
      </c>
      <c r="U51" s="28"/>
      <c r="V51" s="28">
        <v>100</v>
      </c>
      <c r="W51" s="24"/>
      <c r="X51" s="28">
        <v>100</v>
      </c>
      <c r="Y51" s="28"/>
    </row>
    <row r="52" spans="1:25" ht="75" x14ac:dyDescent="0.25">
      <c r="A52" s="4" t="s">
        <v>988</v>
      </c>
      <c r="B52" s="4"/>
      <c r="C52" s="4"/>
      <c r="D52" s="4"/>
      <c r="E52" s="8" t="s">
        <v>987</v>
      </c>
      <c r="F52" s="7" t="s">
        <v>986</v>
      </c>
      <c r="G52" s="7" t="s">
        <v>602</v>
      </c>
      <c r="H52" s="7" t="s">
        <v>601</v>
      </c>
      <c r="I52" s="7" t="s">
        <v>600</v>
      </c>
      <c r="J52" s="28">
        <v>50</v>
      </c>
      <c r="K52" s="101" t="s">
        <v>985</v>
      </c>
      <c r="L52" s="35">
        <v>50</v>
      </c>
      <c r="M52" s="71"/>
      <c r="N52" s="28">
        <v>50</v>
      </c>
      <c r="O52" s="28"/>
      <c r="P52" s="28">
        <v>50</v>
      </c>
      <c r="Q52" s="35"/>
      <c r="R52" s="28">
        <v>50</v>
      </c>
      <c r="S52" s="28"/>
      <c r="T52" s="28">
        <v>50</v>
      </c>
      <c r="U52" s="28"/>
      <c r="V52" s="28">
        <v>50</v>
      </c>
      <c r="W52" s="24"/>
      <c r="X52" s="28">
        <v>50</v>
      </c>
      <c r="Y52" s="4"/>
    </row>
    <row r="53" spans="1:25" ht="120" x14ac:dyDescent="0.25">
      <c r="A53" s="4" t="s">
        <v>984</v>
      </c>
      <c r="B53" s="4"/>
      <c r="C53" s="4"/>
      <c r="D53" s="4"/>
      <c r="E53" s="8" t="s">
        <v>983</v>
      </c>
      <c r="F53" s="7" t="s">
        <v>596</v>
      </c>
      <c r="G53" s="7" t="s">
        <v>441</v>
      </c>
      <c r="H53" s="7" t="s">
        <v>440</v>
      </c>
      <c r="I53" s="7" t="s">
        <v>220</v>
      </c>
      <c r="J53" s="28">
        <v>100</v>
      </c>
      <c r="K53" s="28"/>
      <c r="L53" s="28">
        <v>100</v>
      </c>
      <c r="M53" s="71"/>
      <c r="N53" s="28">
        <v>100</v>
      </c>
      <c r="O53" s="35"/>
      <c r="P53" s="28">
        <v>100</v>
      </c>
      <c r="Q53" s="35"/>
      <c r="R53" s="28">
        <v>100</v>
      </c>
      <c r="S53" s="28"/>
      <c r="T53" s="28">
        <v>100</v>
      </c>
      <c r="U53" s="28"/>
      <c r="V53" s="28">
        <v>100</v>
      </c>
      <c r="W53" s="24"/>
      <c r="X53" s="28">
        <v>100</v>
      </c>
      <c r="Y53" s="28"/>
    </row>
    <row r="54" spans="1:25" ht="210" x14ac:dyDescent="0.25">
      <c r="A54" s="4" t="s">
        <v>982</v>
      </c>
      <c r="B54" s="4"/>
      <c r="C54" s="4"/>
      <c r="D54" s="4"/>
      <c r="E54" s="8" t="s">
        <v>981</v>
      </c>
      <c r="F54" s="7" t="s">
        <v>437</v>
      </c>
      <c r="G54" s="7" t="s">
        <v>436</v>
      </c>
      <c r="H54" s="7" t="s">
        <v>435</v>
      </c>
      <c r="I54" s="7" t="s">
        <v>434</v>
      </c>
      <c r="J54" s="28">
        <v>100</v>
      </c>
      <c r="K54" s="28" t="s">
        <v>980</v>
      </c>
      <c r="L54" s="28">
        <v>100</v>
      </c>
      <c r="M54" s="71"/>
      <c r="N54" s="28">
        <v>100</v>
      </c>
      <c r="O54" s="35"/>
      <c r="P54" s="28">
        <v>100</v>
      </c>
      <c r="Q54" s="35"/>
      <c r="R54" s="28">
        <v>100</v>
      </c>
      <c r="S54" s="28"/>
      <c r="T54" s="28">
        <v>100</v>
      </c>
      <c r="U54" s="28"/>
      <c r="V54" s="28">
        <v>100</v>
      </c>
      <c r="W54" s="5"/>
      <c r="X54" s="28">
        <v>100</v>
      </c>
      <c r="Y54" s="28"/>
    </row>
    <row r="55" spans="1:25" ht="90" x14ac:dyDescent="0.25">
      <c r="A55" s="4" t="s">
        <v>979</v>
      </c>
      <c r="B55" s="4"/>
      <c r="C55" s="4"/>
      <c r="D55" s="4"/>
      <c r="E55" s="8" t="s">
        <v>978</v>
      </c>
      <c r="F55" s="7" t="s">
        <v>591</v>
      </c>
      <c r="G55" s="7" t="s">
        <v>233</v>
      </c>
      <c r="H55" s="7" t="s">
        <v>267</v>
      </c>
      <c r="I55" s="7" t="s">
        <v>430</v>
      </c>
      <c r="J55" s="28">
        <v>100</v>
      </c>
      <c r="K55" s="28"/>
      <c r="L55" s="28">
        <v>100</v>
      </c>
      <c r="M55" s="71"/>
      <c r="N55" s="28">
        <v>100</v>
      </c>
      <c r="O55" s="35"/>
      <c r="P55" s="28">
        <v>100</v>
      </c>
      <c r="Q55" s="35"/>
      <c r="R55" s="28">
        <v>100</v>
      </c>
      <c r="S55" s="28"/>
      <c r="T55" s="28">
        <v>100</v>
      </c>
      <c r="U55" s="28"/>
      <c r="V55" s="28">
        <v>100</v>
      </c>
      <c r="W55" s="24"/>
      <c r="X55" s="28">
        <v>100</v>
      </c>
      <c r="Y55" s="28"/>
    </row>
    <row r="56" spans="1:25" ht="90" x14ac:dyDescent="0.25">
      <c r="A56" s="4" t="s">
        <v>977</v>
      </c>
      <c r="B56" s="4"/>
      <c r="C56" s="4"/>
      <c r="D56" s="4"/>
      <c r="E56" s="8" t="s">
        <v>976</v>
      </c>
      <c r="F56" s="7" t="s">
        <v>427</v>
      </c>
      <c r="G56" s="7" t="s">
        <v>426</v>
      </c>
      <c r="H56" s="7" t="s">
        <v>425</v>
      </c>
      <c r="I56" s="7" t="s">
        <v>424</v>
      </c>
      <c r="J56" s="28">
        <v>50</v>
      </c>
      <c r="K56" s="28" t="s">
        <v>454</v>
      </c>
      <c r="L56" s="28">
        <v>50</v>
      </c>
      <c r="M56" s="28"/>
      <c r="N56" s="28">
        <v>50</v>
      </c>
      <c r="O56" s="28"/>
      <c r="P56" s="28">
        <v>50</v>
      </c>
      <c r="Q56" s="28"/>
      <c r="R56" s="28">
        <v>50</v>
      </c>
      <c r="S56" s="28"/>
      <c r="T56" s="28">
        <v>50</v>
      </c>
      <c r="U56" s="28"/>
      <c r="V56" s="28">
        <v>50</v>
      </c>
      <c r="W56" s="24"/>
      <c r="X56" s="28">
        <v>50</v>
      </c>
      <c r="Y56" s="63"/>
    </row>
    <row r="57" spans="1:25" ht="75" x14ac:dyDescent="0.25">
      <c r="A57" s="4">
        <v>30</v>
      </c>
      <c r="B57" s="4"/>
      <c r="C57" s="4"/>
      <c r="D57" s="8" t="s">
        <v>975</v>
      </c>
      <c r="E57" s="8"/>
      <c r="F57" s="7" t="s">
        <v>974</v>
      </c>
      <c r="G57" s="7" t="s">
        <v>8</v>
      </c>
      <c r="H57" s="7" t="s">
        <v>973</v>
      </c>
      <c r="I57" s="7" t="s">
        <v>972</v>
      </c>
      <c r="J57" s="28">
        <v>50</v>
      </c>
      <c r="K57" s="28"/>
      <c r="L57" s="28">
        <v>50</v>
      </c>
      <c r="M57" s="28"/>
      <c r="N57" s="28">
        <v>50</v>
      </c>
      <c r="O57" s="28"/>
      <c r="P57" s="28">
        <v>50</v>
      </c>
      <c r="Q57" s="35"/>
      <c r="R57" s="28">
        <v>50</v>
      </c>
      <c r="S57" s="28"/>
      <c r="T57" s="28">
        <v>50</v>
      </c>
      <c r="U57" s="28"/>
      <c r="V57" s="28">
        <v>50</v>
      </c>
      <c r="W57" s="24"/>
      <c r="X57" s="28">
        <v>50</v>
      </c>
      <c r="Y57" s="28"/>
    </row>
    <row r="58" spans="1:25" ht="240" x14ac:dyDescent="0.25">
      <c r="A58" s="4">
        <v>31</v>
      </c>
      <c r="B58" s="4"/>
      <c r="C58" s="4"/>
      <c r="D58" s="8" t="s">
        <v>423</v>
      </c>
      <c r="E58" s="8"/>
      <c r="F58" s="7" t="s">
        <v>586</v>
      </c>
      <c r="G58" s="7" t="s">
        <v>585</v>
      </c>
      <c r="H58" s="7" t="s">
        <v>584</v>
      </c>
      <c r="I58" s="7" t="s">
        <v>583</v>
      </c>
      <c r="J58" s="28">
        <v>0</v>
      </c>
      <c r="K58" s="28" t="s">
        <v>971</v>
      </c>
      <c r="L58" s="28">
        <v>0</v>
      </c>
      <c r="M58" s="28"/>
      <c r="N58" s="28">
        <v>0</v>
      </c>
      <c r="O58" s="28"/>
      <c r="P58" s="28">
        <v>0</v>
      </c>
      <c r="Q58" s="28"/>
      <c r="R58" s="28">
        <v>0</v>
      </c>
      <c r="S58" s="28" t="s">
        <v>970</v>
      </c>
      <c r="T58" s="28">
        <v>0</v>
      </c>
      <c r="U58" s="28"/>
      <c r="V58" s="28">
        <v>0</v>
      </c>
      <c r="W58" s="24"/>
      <c r="X58" s="28">
        <v>0</v>
      </c>
      <c r="Y58" s="28"/>
    </row>
    <row r="59" spans="1:25" ht="390" x14ac:dyDescent="0.25">
      <c r="A59" s="4">
        <v>32</v>
      </c>
      <c r="B59" s="4"/>
      <c r="C59" s="4"/>
      <c r="D59" s="8" t="s">
        <v>969</v>
      </c>
      <c r="E59" s="8"/>
      <c r="F59" s="7" t="s">
        <v>582</v>
      </c>
      <c r="G59" s="7" t="s">
        <v>8</v>
      </c>
      <c r="H59" s="7" t="s">
        <v>968</v>
      </c>
      <c r="I59" s="7" t="s">
        <v>580</v>
      </c>
      <c r="J59" s="28">
        <v>0</v>
      </c>
      <c r="K59" s="28" t="s">
        <v>967</v>
      </c>
      <c r="L59" s="28">
        <v>0</v>
      </c>
      <c r="M59" s="28"/>
      <c r="N59" s="28">
        <v>0</v>
      </c>
      <c r="O59" s="28"/>
      <c r="P59" s="28">
        <v>0</v>
      </c>
      <c r="Q59" s="35"/>
      <c r="R59" s="28">
        <v>0</v>
      </c>
      <c r="S59" s="28" t="s">
        <v>966</v>
      </c>
      <c r="T59" s="28">
        <v>0</v>
      </c>
      <c r="U59" s="28"/>
      <c r="V59" s="28">
        <v>0</v>
      </c>
      <c r="W59" s="24"/>
      <c r="X59" s="28">
        <v>0</v>
      </c>
      <c r="Y59" s="28"/>
    </row>
    <row r="60" spans="1:25" s="50" customFormat="1" ht="96" customHeight="1" x14ac:dyDescent="0.25">
      <c r="A60" s="19"/>
      <c r="B60" s="19"/>
      <c r="C60" s="20" t="s">
        <v>577</v>
      </c>
      <c r="D60" s="19"/>
      <c r="E60" s="19"/>
      <c r="F60" s="55" t="s">
        <v>576</v>
      </c>
      <c r="G60" s="55"/>
      <c r="H60" s="55"/>
      <c r="I60" s="55"/>
      <c r="J60" s="62">
        <f>AVERAGE(J61:J65)</f>
        <v>50</v>
      </c>
      <c r="K60" s="61"/>
      <c r="L60" s="62">
        <f>AVERAGE(L61:L65)</f>
        <v>50</v>
      </c>
      <c r="M60" s="61"/>
      <c r="N60" s="62">
        <f>AVERAGE(N61:N65)</f>
        <v>50</v>
      </c>
      <c r="O60" s="61"/>
      <c r="P60" s="62">
        <f>AVERAGE(P61:P65)</f>
        <v>50</v>
      </c>
      <c r="Q60" s="61"/>
      <c r="R60" s="62">
        <f>AVERAGE(R61:R65)</f>
        <v>50</v>
      </c>
      <c r="S60" s="61"/>
      <c r="T60" s="62">
        <f>AVERAGE(T61:T65)</f>
        <v>50</v>
      </c>
      <c r="U60" s="61"/>
      <c r="V60" s="62">
        <f>AVERAGE(V61:V65)</f>
        <v>50</v>
      </c>
      <c r="W60" s="17"/>
      <c r="X60" s="62">
        <f>AVERAGE(X61:X65)</f>
        <v>50</v>
      </c>
      <c r="Y60" s="61"/>
    </row>
    <row r="61" spans="1:25" ht="60" x14ac:dyDescent="0.25">
      <c r="A61" s="4">
        <v>33</v>
      </c>
      <c r="B61" s="4"/>
      <c r="C61" s="4"/>
      <c r="D61" s="8" t="s">
        <v>575</v>
      </c>
      <c r="E61" s="8"/>
      <c r="F61" s="7" t="s">
        <v>400</v>
      </c>
      <c r="G61" s="7" t="s">
        <v>574</v>
      </c>
      <c r="H61" s="7" t="s">
        <v>398</v>
      </c>
      <c r="I61" s="7" t="s">
        <v>397</v>
      </c>
      <c r="J61" s="28">
        <v>0</v>
      </c>
      <c r="K61" s="28" t="s">
        <v>965</v>
      </c>
      <c r="L61" s="28">
        <v>0</v>
      </c>
      <c r="M61" s="28"/>
      <c r="N61" s="28">
        <v>0</v>
      </c>
      <c r="O61" s="28"/>
      <c r="P61" s="28">
        <v>0</v>
      </c>
      <c r="Q61" s="35"/>
      <c r="R61" s="28">
        <v>0</v>
      </c>
      <c r="S61" s="28"/>
      <c r="T61" s="28">
        <v>0</v>
      </c>
      <c r="U61" s="28"/>
      <c r="V61" s="28">
        <v>0</v>
      </c>
      <c r="W61" s="24"/>
      <c r="X61" s="28">
        <v>0</v>
      </c>
      <c r="Y61" s="28"/>
    </row>
    <row r="62" spans="1:25" ht="45" x14ac:dyDescent="0.25">
      <c r="A62" s="4">
        <v>34</v>
      </c>
      <c r="B62" s="4"/>
      <c r="C62" s="4"/>
      <c r="D62" s="8" t="s">
        <v>571</v>
      </c>
      <c r="E62" s="8"/>
      <c r="F62" s="7" t="s">
        <v>571</v>
      </c>
      <c r="G62" s="7" t="s">
        <v>964</v>
      </c>
      <c r="H62" s="7" t="s">
        <v>963</v>
      </c>
      <c r="I62" s="7" t="s">
        <v>962</v>
      </c>
      <c r="J62" s="28">
        <v>50</v>
      </c>
      <c r="K62" s="28"/>
      <c r="L62" s="28">
        <v>50</v>
      </c>
      <c r="M62" s="28"/>
      <c r="N62" s="28">
        <v>50</v>
      </c>
      <c r="O62" s="28"/>
      <c r="P62" s="28">
        <v>50</v>
      </c>
      <c r="Q62" s="28"/>
      <c r="R62" s="28">
        <v>50</v>
      </c>
      <c r="S62" s="28"/>
      <c r="T62" s="28">
        <v>50</v>
      </c>
      <c r="U62" s="28"/>
      <c r="V62" s="28">
        <v>50</v>
      </c>
      <c r="W62" s="5"/>
      <c r="X62" s="28">
        <v>50</v>
      </c>
      <c r="Y62" s="28"/>
    </row>
    <row r="63" spans="1:25" ht="180" x14ac:dyDescent="0.25">
      <c r="A63" s="4">
        <v>35</v>
      </c>
      <c r="B63" s="4"/>
      <c r="C63" s="4"/>
      <c r="D63" s="8" t="s">
        <v>555</v>
      </c>
      <c r="E63" s="8"/>
      <c r="F63" s="7" t="s">
        <v>961</v>
      </c>
      <c r="G63" s="7" t="s">
        <v>960</v>
      </c>
      <c r="H63" s="7" t="s">
        <v>959</v>
      </c>
      <c r="I63" s="7" t="s">
        <v>958</v>
      </c>
      <c r="J63" s="28">
        <v>0</v>
      </c>
      <c r="K63" s="101" t="s">
        <v>957</v>
      </c>
      <c r="L63" s="28">
        <v>0</v>
      </c>
      <c r="M63" s="32"/>
      <c r="N63" s="28">
        <v>0</v>
      </c>
      <c r="O63" s="28"/>
      <c r="P63" s="28">
        <v>0</v>
      </c>
      <c r="Q63" s="28"/>
      <c r="R63" s="28">
        <v>0</v>
      </c>
      <c r="S63" s="102"/>
      <c r="T63" s="28">
        <v>0</v>
      </c>
      <c r="U63" s="102"/>
      <c r="V63" s="28">
        <v>0</v>
      </c>
      <c r="W63" s="5"/>
      <c r="X63" s="28">
        <v>0</v>
      </c>
      <c r="Y63" s="28"/>
    </row>
    <row r="64" spans="1:25" ht="135" x14ac:dyDescent="0.25">
      <c r="A64" s="4">
        <v>36</v>
      </c>
      <c r="B64" s="4"/>
      <c r="C64" s="4"/>
      <c r="D64" s="8" t="s">
        <v>956</v>
      </c>
      <c r="E64" s="8"/>
      <c r="F64" s="7" t="s">
        <v>955</v>
      </c>
      <c r="G64" s="7" t="s">
        <v>954</v>
      </c>
      <c r="H64" s="7" t="s">
        <v>953</v>
      </c>
      <c r="I64" s="7" t="s">
        <v>952</v>
      </c>
      <c r="J64" s="28">
        <v>100</v>
      </c>
      <c r="K64" s="28"/>
      <c r="L64" s="28">
        <v>100</v>
      </c>
      <c r="M64" s="32"/>
      <c r="N64" s="28">
        <v>100</v>
      </c>
      <c r="O64" s="28"/>
      <c r="P64" s="28">
        <v>100</v>
      </c>
      <c r="Q64" s="28"/>
      <c r="R64" s="28">
        <v>100</v>
      </c>
      <c r="S64" s="28"/>
      <c r="T64" s="28">
        <v>100</v>
      </c>
      <c r="U64" s="28"/>
      <c r="V64" s="28">
        <v>100</v>
      </c>
      <c r="W64" s="5"/>
      <c r="X64" s="28">
        <v>100</v>
      </c>
      <c r="Y64" s="28"/>
    </row>
    <row r="65" spans="1:25" ht="105" x14ac:dyDescent="0.25">
      <c r="A65" s="4">
        <v>37</v>
      </c>
      <c r="B65" s="4"/>
      <c r="C65" s="4"/>
      <c r="D65" s="8" t="s">
        <v>385</v>
      </c>
      <c r="E65" s="8"/>
      <c r="F65" s="7" t="s">
        <v>951</v>
      </c>
      <c r="G65" s="7" t="s">
        <v>537</v>
      </c>
      <c r="H65" s="7" t="s">
        <v>382</v>
      </c>
      <c r="I65" s="7" t="s">
        <v>381</v>
      </c>
      <c r="J65" s="28">
        <v>100</v>
      </c>
      <c r="K65" s="28" t="s">
        <v>950</v>
      </c>
      <c r="L65" s="28">
        <v>100</v>
      </c>
      <c r="M65" s="32"/>
      <c r="N65" s="28">
        <v>100</v>
      </c>
      <c r="O65" s="28"/>
      <c r="P65" s="28">
        <v>100</v>
      </c>
      <c r="Q65" s="28"/>
      <c r="R65" s="28">
        <v>100</v>
      </c>
      <c r="T65" s="28">
        <v>100</v>
      </c>
      <c r="V65" s="28">
        <v>100</v>
      </c>
      <c r="W65" s="5"/>
      <c r="X65" s="28">
        <v>100</v>
      </c>
      <c r="Y65" s="28"/>
    </row>
    <row r="66" spans="1:25" s="50" customFormat="1" ht="102" customHeight="1" x14ac:dyDescent="0.25">
      <c r="A66" s="19"/>
      <c r="B66" s="19"/>
      <c r="C66" s="20" t="s">
        <v>949</v>
      </c>
      <c r="D66" s="19"/>
      <c r="E66" s="19"/>
      <c r="F66" s="19" t="s">
        <v>948</v>
      </c>
      <c r="G66" s="19"/>
      <c r="H66" s="19"/>
      <c r="I66" s="19"/>
      <c r="J66" s="52">
        <f>AVERAGE(J67:J72)</f>
        <v>100</v>
      </c>
      <c r="K66" s="54"/>
      <c r="L66" s="52">
        <f>AVERAGE(L67:L72)</f>
        <v>100</v>
      </c>
      <c r="M66" s="53"/>
      <c r="N66" s="52">
        <f>AVERAGE(N67:N72)</f>
        <v>100</v>
      </c>
      <c r="O66" s="51"/>
      <c r="P66" s="52">
        <f>AVERAGE(P67:P72)</f>
        <v>100</v>
      </c>
      <c r="Q66" s="51"/>
      <c r="R66" s="52">
        <f>AVERAGE(R67:R72)</f>
        <v>100</v>
      </c>
      <c r="S66" s="51"/>
      <c r="T66" s="52">
        <f>AVERAGE(T67:T72)</f>
        <v>100</v>
      </c>
      <c r="U66" s="51"/>
      <c r="V66" s="52">
        <f>AVERAGE(V67:V72)</f>
        <v>100</v>
      </c>
      <c r="W66" s="17"/>
      <c r="X66" s="52">
        <f>AVERAGE(X67:X72)</f>
        <v>100</v>
      </c>
      <c r="Y66" s="51"/>
    </row>
    <row r="67" spans="1:25" ht="86.25" x14ac:dyDescent="0.25">
      <c r="A67" s="4">
        <v>38</v>
      </c>
      <c r="B67" s="4"/>
      <c r="C67" s="4"/>
      <c r="D67" s="8" t="s">
        <v>947</v>
      </c>
      <c r="E67" s="8"/>
      <c r="F67" s="7" t="s">
        <v>946</v>
      </c>
      <c r="G67" s="7" t="s">
        <v>945</v>
      </c>
      <c r="H67" s="7" t="s">
        <v>944</v>
      </c>
      <c r="I67" s="7" t="s">
        <v>943</v>
      </c>
      <c r="J67" s="28">
        <v>100</v>
      </c>
      <c r="K67" s="28"/>
      <c r="L67" s="28">
        <v>100</v>
      </c>
      <c r="M67" s="32"/>
      <c r="N67" s="28">
        <v>100</v>
      </c>
      <c r="O67" s="28"/>
      <c r="P67" s="28">
        <v>100</v>
      </c>
      <c r="Q67" s="28"/>
      <c r="R67" s="28">
        <v>100</v>
      </c>
      <c r="S67" s="28"/>
      <c r="T67" s="28">
        <v>100</v>
      </c>
      <c r="U67" s="28"/>
      <c r="V67" s="28">
        <v>100</v>
      </c>
      <c r="W67" s="5"/>
      <c r="X67" s="28">
        <v>100</v>
      </c>
      <c r="Y67" s="28"/>
    </row>
    <row r="68" spans="1:25" ht="150" x14ac:dyDescent="0.25">
      <c r="A68" s="4">
        <v>39</v>
      </c>
      <c r="B68" s="4"/>
      <c r="C68" s="4"/>
      <c r="D68" s="8" t="s">
        <v>942</v>
      </c>
      <c r="E68" s="8"/>
      <c r="F68" s="7" t="s">
        <v>941</v>
      </c>
      <c r="G68" s="7" t="s">
        <v>940</v>
      </c>
      <c r="H68" s="7" t="s">
        <v>939</v>
      </c>
      <c r="I68" s="7" t="s">
        <v>8</v>
      </c>
      <c r="J68" s="28">
        <v>100</v>
      </c>
      <c r="K68" s="101" t="s">
        <v>938</v>
      </c>
      <c r="L68" s="28">
        <v>100</v>
      </c>
      <c r="M68" s="32"/>
      <c r="N68" s="28">
        <v>100</v>
      </c>
      <c r="O68" s="28"/>
      <c r="P68" s="28">
        <v>100</v>
      </c>
      <c r="Q68" s="28"/>
      <c r="R68" s="28">
        <v>100</v>
      </c>
      <c r="S68" s="28"/>
      <c r="T68" s="28">
        <v>100</v>
      </c>
      <c r="U68" s="28"/>
      <c r="V68" s="28">
        <v>100</v>
      </c>
      <c r="W68" s="5"/>
      <c r="X68" s="28">
        <v>100</v>
      </c>
      <c r="Y68" s="28"/>
    </row>
    <row r="69" spans="1:25" ht="120" x14ac:dyDescent="0.25">
      <c r="A69" s="4">
        <v>40</v>
      </c>
      <c r="B69" s="4"/>
      <c r="C69" s="4"/>
      <c r="D69" s="8" t="s">
        <v>937</v>
      </c>
      <c r="E69" s="8"/>
      <c r="F69" s="7" t="s">
        <v>936</v>
      </c>
      <c r="G69" s="7" t="s">
        <v>929</v>
      </c>
      <c r="H69" s="7" t="s">
        <v>928</v>
      </c>
      <c r="I69" s="7" t="s">
        <v>8</v>
      </c>
      <c r="J69" s="28">
        <v>100</v>
      </c>
      <c r="K69" s="28" t="s">
        <v>935</v>
      </c>
      <c r="L69" s="28">
        <v>100</v>
      </c>
      <c r="N69" s="28">
        <v>100</v>
      </c>
      <c r="O69" s="28"/>
      <c r="P69" s="28">
        <v>100</v>
      </c>
      <c r="Q69" s="28"/>
      <c r="R69" s="28">
        <v>100</v>
      </c>
      <c r="T69" s="28">
        <v>100</v>
      </c>
      <c r="V69" s="28">
        <v>100</v>
      </c>
      <c r="W69" s="5"/>
      <c r="X69" s="28">
        <v>100</v>
      </c>
      <c r="Y69" s="28"/>
    </row>
    <row r="70" spans="1:25" ht="90" x14ac:dyDescent="0.25">
      <c r="A70" s="4">
        <v>41</v>
      </c>
      <c r="B70" s="4"/>
      <c r="C70" s="4"/>
      <c r="D70" s="8" t="s">
        <v>934</v>
      </c>
      <c r="E70" s="8"/>
      <c r="F70" s="7" t="s">
        <v>934</v>
      </c>
      <c r="G70" s="7" t="s">
        <v>929</v>
      </c>
      <c r="H70" s="7" t="s">
        <v>928</v>
      </c>
      <c r="I70" s="7" t="s">
        <v>8</v>
      </c>
      <c r="J70" s="28">
        <v>100</v>
      </c>
      <c r="K70" s="101" t="s">
        <v>933</v>
      </c>
      <c r="L70" s="28">
        <v>100</v>
      </c>
      <c r="M70" s="29"/>
      <c r="N70" s="28">
        <v>100</v>
      </c>
      <c r="O70" s="28"/>
      <c r="P70" s="28">
        <v>100</v>
      </c>
      <c r="Q70" s="28"/>
      <c r="R70" s="28">
        <v>100</v>
      </c>
      <c r="S70" s="28"/>
      <c r="T70" s="28">
        <v>100</v>
      </c>
      <c r="U70" s="28"/>
      <c r="V70" s="28">
        <v>100</v>
      </c>
      <c r="W70" s="5"/>
      <c r="X70" s="28">
        <v>100</v>
      </c>
      <c r="Y70" s="28"/>
    </row>
    <row r="71" spans="1:25" ht="75" x14ac:dyDescent="0.25">
      <c r="A71" s="4">
        <v>42</v>
      </c>
      <c r="B71" s="4"/>
      <c r="C71" s="4"/>
      <c r="D71" s="8" t="s">
        <v>932</v>
      </c>
      <c r="E71" s="8"/>
      <c r="F71" s="7" t="s">
        <v>528</v>
      </c>
      <c r="G71" s="7" t="s">
        <v>929</v>
      </c>
      <c r="H71" s="7" t="s">
        <v>928</v>
      </c>
      <c r="I71" s="7" t="s">
        <v>8</v>
      </c>
      <c r="J71" s="28">
        <v>100</v>
      </c>
      <c r="K71" s="28" t="s">
        <v>931</v>
      </c>
      <c r="L71" s="28">
        <v>100</v>
      </c>
      <c r="M71" s="29"/>
      <c r="N71" s="28">
        <v>100</v>
      </c>
      <c r="O71" s="28"/>
      <c r="P71" s="28">
        <v>100</v>
      </c>
      <c r="Q71" s="63"/>
      <c r="R71" s="28">
        <v>100</v>
      </c>
      <c r="S71" s="28"/>
      <c r="T71" s="28">
        <v>100</v>
      </c>
      <c r="U71" s="28"/>
      <c r="V71" s="28">
        <v>100</v>
      </c>
      <c r="W71" s="70"/>
      <c r="X71" s="28">
        <v>100</v>
      </c>
      <c r="Y71" s="28"/>
    </row>
    <row r="72" spans="1:25" ht="45" x14ac:dyDescent="0.25">
      <c r="A72" s="4">
        <v>43</v>
      </c>
      <c r="B72" s="4"/>
      <c r="C72" s="4"/>
      <c r="D72" s="8" t="s">
        <v>930</v>
      </c>
      <c r="E72" s="8"/>
      <c r="F72" s="7" t="s">
        <v>526</v>
      </c>
      <c r="G72" s="7" t="s">
        <v>929</v>
      </c>
      <c r="H72" s="7" t="s">
        <v>928</v>
      </c>
      <c r="I72" s="7" t="s">
        <v>8</v>
      </c>
      <c r="J72" s="28">
        <v>100</v>
      </c>
      <c r="K72" s="28"/>
      <c r="L72" s="28">
        <v>100</v>
      </c>
      <c r="M72" s="29"/>
      <c r="N72" s="28">
        <v>100</v>
      </c>
      <c r="O72" s="28"/>
      <c r="P72" s="28">
        <v>100</v>
      </c>
      <c r="Q72" s="35"/>
      <c r="R72" s="28">
        <v>100</v>
      </c>
      <c r="S72" s="28"/>
      <c r="T72" s="28">
        <v>100</v>
      </c>
      <c r="U72" s="28"/>
      <c r="V72" s="28">
        <v>100</v>
      </c>
      <c r="W72" s="24"/>
      <c r="X72" s="28">
        <v>100</v>
      </c>
      <c r="Y72" s="28"/>
    </row>
    <row r="73" spans="1:25" s="50" customFormat="1" ht="60" x14ac:dyDescent="0.25">
      <c r="A73" s="100"/>
      <c r="B73" s="20" t="s">
        <v>927</v>
      </c>
      <c r="C73" s="19"/>
      <c r="D73" s="19"/>
      <c r="E73" s="19"/>
      <c r="F73" s="19" t="s">
        <v>926</v>
      </c>
      <c r="G73" s="19"/>
      <c r="H73" s="19"/>
      <c r="I73" s="19"/>
      <c r="J73" s="62">
        <f>AVERAGE(J74,J81,J90,J100)</f>
        <v>65.416666666666657</v>
      </c>
      <c r="K73" s="61"/>
      <c r="L73" s="62">
        <f>AVERAGE(L74,L81,L90,L100)</f>
        <v>65.416666666666657</v>
      </c>
      <c r="M73" s="61"/>
      <c r="N73" s="62">
        <f>AVERAGE(N74,N81,N90,N100)</f>
        <v>65.416666666666657</v>
      </c>
      <c r="O73" s="61"/>
      <c r="P73" s="62">
        <f>AVERAGE(P74,P81,P90,P100)</f>
        <v>65.416666666666657</v>
      </c>
      <c r="Q73" s="61"/>
      <c r="R73" s="62">
        <f>AVERAGE(R74,R81,R90,R100)</f>
        <v>65.416666666666657</v>
      </c>
      <c r="S73" s="61"/>
      <c r="T73" s="62" t="e">
        <f>AVERAGE(T74,T81,T90,T100)</f>
        <v>#DIV/0!</v>
      </c>
      <c r="U73" s="61"/>
      <c r="V73" s="61"/>
      <c r="W73" s="17"/>
      <c r="X73" s="61"/>
      <c r="Y73" s="61"/>
    </row>
    <row r="74" spans="1:25" s="50" customFormat="1" ht="45" x14ac:dyDescent="0.25">
      <c r="A74" s="19"/>
      <c r="B74" s="19"/>
      <c r="C74" s="20" t="s">
        <v>925</v>
      </c>
      <c r="D74" s="19"/>
      <c r="E74" s="19"/>
      <c r="F74" s="19" t="s">
        <v>924</v>
      </c>
      <c r="G74" s="19"/>
      <c r="H74" s="19"/>
      <c r="I74" s="19"/>
      <c r="J74" s="62">
        <f>AVERAGE(J75:J80)</f>
        <v>41.666666666666664</v>
      </c>
      <c r="K74" s="61"/>
      <c r="L74" s="62">
        <f>AVERAGE(L75:L80)</f>
        <v>41.666666666666664</v>
      </c>
      <c r="M74" s="61"/>
      <c r="N74" s="62">
        <f>AVERAGE(N75:N80)</f>
        <v>41.666666666666664</v>
      </c>
      <c r="O74" s="61"/>
      <c r="P74" s="62">
        <f>AVERAGE(P75:P80)</f>
        <v>41.666666666666664</v>
      </c>
      <c r="Q74" s="61"/>
      <c r="R74" s="62">
        <f>AVERAGE(R75:R80)</f>
        <v>41.666666666666664</v>
      </c>
      <c r="S74" s="61"/>
      <c r="T74" s="62" t="e">
        <f>AVERAGE(T75:T80)</f>
        <v>#DIV/0!</v>
      </c>
      <c r="U74" s="61"/>
      <c r="V74" s="62"/>
      <c r="W74" s="17"/>
      <c r="X74" s="62"/>
      <c r="Y74" s="61"/>
    </row>
    <row r="75" spans="1:25" ht="225" x14ac:dyDescent="0.25">
      <c r="A75" s="4">
        <v>44</v>
      </c>
      <c r="B75" s="4"/>
      <c r="C75" s="4"/>
      <c r="D75" s="8" t="s">
        <v>923</v>
      </c>
      <c r="E75" s="8"/>
      <c r="F75" s="7" t="s">
        <v>922</v>
      </c>
      <c r="G75" s="7" t="s">
        <v>899</v>
      </c>
      <c r="H75" s="7" t="s">
        <v>898</v>
      </c>
      <c r="I75" s="7" t="s">
        <v>897</v>
      </c>
      <c r="J75" s="99">
        <v>100</v>
      </c>
      <c r="K75" s="7" t="s">
        <v>921</v>
      </c>
      <c r="L75" s="7">
        <v>100</v>
      </c>
      <c r="M75" s="7"/>
      <c r="N75" s="7">
        <v>100</v>
      </c>
      <c r="O75" s="7"/>
      <c r="P75" s="7">
        <v>100</v>
      </c>
      <c r="Q75" s="7"/>
      <c r="R75" s="7">
        <v>100</v>
      </c>
      <c r="S75" s="29"/>
      <c r="T75" s="7"/>
      <c r="U75" s="29"/>
      <c r="V75" s="7"/>
      <c r="W75" s="24"/>
      <c r="X75" s="7"/>
      <c r="Y75" s="7"/>
    </row>
    <row r="76" spans="1:25" ht="180" x14ac:dyDescent="0.25">
      <c r="A76" s="4">
        <v>45</v>
      </c>
      <c r="B76" s="4"/>
      <c r="C76" s="4"/>
      <c r="D76" s="8" t="s">
        <v>920</v>
      </c>
      <c r="E76" s="8"/>
      <c r="F76" s="7" t="s">
        <v>919</v>
      </c>
      <c r="G76" s="7" t="s">
        <v>909</v>
      </c>
      <c r="H76" s="7" t="s">
        <v>918</v>
      </c>
      <c r="I76" s="7" t="s">
        <v>917</v>
      </c>
      <c r="J76" s="28">
        <v>100</v>
      </c>
      <c r="K76" s="28" t="s">
        <v>916</v>
      </c>
      <c r="L76" s="7">
        <v>100</v>
      </c>
      <c r="M76" s="7"/>
      <c r="N76" s="7">
        <v>100</v>
      </c>
      <c r="O76" s="7"/>
      <c r="P76" s="7">
        <v>100</v>
      </c>
      <c r="Q76" s="7"/>
      <c r="R76" s="28">
        <v>100</v>
      </c>
      <c r="T76" s="59"/>
      <c r="V76" s="28"/>
      <c r="W76" s="24"/>
      <c r="X76" s="28"/>
      <c r="Y76" s="28"/>
    </row>
    <row r="77" spans="1:25" ht="105" x14ac:dyDescent="0.25">
      <c r="A77" s="4">
        <v>46</v>
      </c>
      <c r="B77" s="4"/>
      <c r="C77" s="4"/>
      <c r="D77" s="8" t="s">
        <v>915</v>
      </c>
      <c r="E77" s="8"/>
      <c r="F77" s="7" t="s">
        <v>914</v>
      </c>
      <c r="G77" s="7" t="s">
        <v>805</v>
      </c>
      <c r="H77" s="7" t="s">
        <v>816</v>
      </c>
      <c r="I77" s="7" t="s">
        <v>913</v>
      </c>
      <c r="J77" s="28">
        <v>0</v>
      </c>
      <c r="K77" s="28" t="s">
        <v>912</v>
      </c>
      <c r="L77" s="35">
        <v>0</v>
      </c>
      <c r="M77" s="71"/>
      <c r="N77" s="35">
        <v>0</v>
      </c>
      <c r="O77" s="35"/>
      <c r="P77" s="35">
        <v>0</v>
      </c>
      <c r="Q77" s="35"/>
      <c r="R77" s="28">
        <v>0</v>
      </c>
      <c r="S77" s="28"/>
      <c r="T77" s="28"/>
      <c r="U77" s="28"/>
      <c r="V77" s="28"/>
      <c r="W77" s="24"/>
      <c r="X77" s="28"/>
      <c r="Y77" s="28"/>
    </row>
    <row r="78" spans="1:25" ht="120" x14ac:dyDescent="0.25">
      <c r="A78" s="4">
        <v>47</v>
      </c>
      <c r="B78" s="4"/>
      <c r="C78" s="4"/>
      <c r="D78" s="8" t="s">
        <v>911</v>
      </c>
      <c r="E78" s="8"/>
      <c r="F78" s="7" t="s">
        <v>910</v>
      </c>
      <c r="G78" s="7" t="s">
        <v>909</v>
      </c>
      <c r="H78" s="7" t="s">
        <v>908</v>
      </c>
      <c r="I78" s="7" t="s">
        <v>907</v>
      </c>
      <c r="J78" s="99">
        <v>50</v>
      </c>
      <c r="K78" s="7" t="s">
        <v>906</v>
      </c>
      <c r="L78" s="99">
        <v>50</v>
      </c>
      <c r="M78" s="7"/>
      <c r="N78" s="99">
        <v>50</v>
      </c>
      <c r="O78" s="7"/>
      <c r="P78" s="99">
        <v>50</v>
      </c>
      <c r="Q78" s="7"/>
      <c r="R78" s="99">
        <v>50</v>
      </c>
      <c r="T78" s="99"/>
      <c r="V78" s="28"/>
      <c r="W78" s="24"/>
      <c r="X78" s="28"/>
      <c r="Y78" s="28"/>
    </row>
    <row r="79" spans="1:25" ht="165" x14ac:dyDescent="0.25">
      <c r="A79" s="4">
        <v>48</v>
      </c>
      <c r="B79" s="4"/>
      <c r="C79" s="4"/>
      <c r="D79" s="8" t="s">
        <v>905</v>
      </c>
      <c r="E79" s="8"/>
      <c r="F79" s="7" t="s">
        <v>904</v>
      </c>
      <c r="G79" s="7" t="s">
        <v>233</v>
      </c>
      <c r="H79" s="7" t="s">
        <v>816</v>
      </c>
      <c r="I79" s="7" t="s">
        <v>903</v>
      </c>
      <c r="J79" s="99">
        <v>0</v>
      </c>
      <c r="K79" s="7" t="s">
        <v>902</v>
      </c>
      <c r="L79" s="99">
        <v>0</v>
      </c>
      <c r="M79" s="99"/>
      <c r="N79" s="99">
        <v>0</v>
      </c>
      <c r="O79" s="99"/>
      <c r="P79" s="99">
        <v>0</v>
      </c>
      <c r="Q79" s="99"/>
      <c r="R79" s="99">
        <v>0</v>
      </c>
      <c r="S79" s="29"/>
      <c r="T79" s="99"/>
      <c r="U79" s="29"/>
      <c r="V79" s="28"/>
      <c r="W79" s="24"/>
      <c r="X79" s="28"/>
      <c r="Y79" s="28"/>
    </row>
    <row r="80" spans="1:25" ht="180" x14ac:dyDescent="0.25">
      <c r="A80" s="4">
        <v>49</v>
      </c>
      <c r="B80" s="4"/>
      <c r="C80" s="4"/>
      <c r="D80" s="8" t="s">
        <v>901</v>
      </c>
      <c r="E80" s="8"/>
      <c r="F80" s="7" t="s">
        <v>900</v>
      </c>
      <c r="G80" s="7" t="s">
        <v>899</v>
      </c>
      <c r="H80" s="7" t="s">
        <v>898</v>
      </c>
      <c r="I80" s="7" t="s">
        <v>897</v>
      </c>
      <c r="J80" s="99">
        <v>0</v>
      </c>
      <c r="K80" s="7" t="s">
        <v>896</v>
      </c>
      <c r="L80" s="99">
        <v>0</v>
      </c>
      <c r="M80" s="99"/>
      <c r="N80" s="99">
        <v>0</v>
      </c>
      <c r="O80" s="99"/>
      <c r="P80" s="99">
        <v>0</v>
      </c>
      <c r="Q80" s="7"/>
      <c r="R80" s="99">
        <v>0</v>
      </c>
      <c r="T80" s="99"/>
      <c r="V80" s="28"/>
      <c r="W80" s="24"/>
      <c r="X80" s="28"/>
      <c r="Y80" s="28"/>
    </row>
    <row r="81" spans="1:25" s="50" customFormat="1" ht="123" customHeight="1" x14ac:dyDescent="0.25">
      <c r="A81" s="19"/>
      <c r="B81" s="19"/>
      <c r="C81" s="20" t="s">
        <v>895</v>
      </c>
      <c r="D81" s="55"/>
      <c r="E81" s="55"/>
      <c r="F81" s="55" t="s">
        <v>894</v>
      </c>
      <c r="G81" s="55"/>
      <c r="H81" s="19"/>
      <c r="I81" s="19"/>
      <c r="J81" s="52">
        <f>AVERAGE(J82,J83,J87:J89)</f>
        <v>90</v>
      </c>
      <c r="K81" s="54"/>
      <c r="L81" s="52">
        <f>AVERAGE(L82,L83,L87:L89)</f>
        <v>90</v>
      </c>
      <c r="M81" s="53"/>
      <c r="N81" s="52">
        <f>AVERAGE(N82,N83,N87:N89)</f>
        <v>90</v>
      </c>
      <c r="O81" s="51"/>
      <c r="P81" s="52">
        <f>AVERAGE(P82,P83,P87:P89)</f>
        <v>90</v>
      </c>
      <c r="Q81" s="51"/>
      <c r="R81" s="52">
        <f>AVERAGE(R82,R83,R87:R89)</f>
        <v>90</v>
      </c>
      <c r="S81" s="51"/>
      <c r="T81" s="52" t="e">
        <f>AVERAGE(T82,T83,T87:T89)</f>
        <v>#DIV/0!</v>
      </c>
      <c r="U81" s="51"/>
      <c r="V81" s="51"/>
      <c r="W81" s="17"/>
      <c r="X81" s="51"/>
      <c r="Y81" s="51"/>
    </row>
    <row r="82" spans="1:25" ht="375" x14ac:dyDescent="0.25">
      <c r="A82" s="4">
        <v>50</v>
      </c>
      <c r="B82" s="4"/>
      <c r="C82" s="4"/>
      <c r="D82" s="8" t="s">
        <v>893</v>
      </c>
      <c r="E82" s="8"/>
      <c r="F82" s="7" t="s">
        <v>892</v>
      </c>
      <c r="G82" s="7" t="s">
        <v>48</v>
      </c>
      <c r="H82" s="7" t="s">
        <v>891</v>
      </c>
      <c r="I82" s="7" t="s">
        <v>890</v>
      </c>
      <c r="J82" s="28">
        <v>50</v>
      </c>
      <c r="K82" s="28" t="s">
        <v>889</v>
      </c>
      <c r="L82" s="28">
        <v>50</v>
      </c>
      <c r="M82" s="71"/>
      <c r="N82" s="28">
        <v>50</v>
      </c>
      <c r="O82" s="35"/>
      <c r="P82" s="28">
        <v>50</v>
      </c>
      <c r="Q82" s="35"/>
      <c r="R82" s="28">
        <v>50</v>
      </c>
      <c r="T82" s="28"/>
      <c r="V82" s="28"/>
      <c r="W82" s="24"/>
      <c r="X82" s="28"/>
      <c r="Y82" s="28"/>
    </row>
    <row r="83" spans="1:25" s="64" customFormat="1" ht="86.25" x14ac:dyDescent="0.25">
      <c r="A83" s="15">
        <v>51</v>
      </c>
      <c r="B83" s="15"/>
      <c r="C83" s="15"/>
      <c r="D83" s="76" t="s">
        <v>888</v>
      </c>
      <c r="E83" s="76"/>
      <c r="F83" s="12" t="s">
        <v>888</v>
      </c>
      <c r="G83" s="12"/>
      <c r="H83" s="12"/>
      <c r="I83" s="12"/>
      <c r="J83" s="66">
        <f>AVERAGE(J84:J86)</f>
        <v>100</v>
      </c>
      <c r="K83" s="98"/>
      <c r="L83" s="66">
        <f>AVERAGE(L84:L86)</f>
        <v>100</v>
      </c>
      <c r="M83" s="67"/>
      <c r="N83" s="66">
        <f>AVERAGE(N84:N86)</f>
        <v>100</v>
      </c>
      <c r="O83" s="65"/>
      <c r="P83" s="66">
        <f>AVERAGE(P84:P86)</f>
        <v>100</v>
      </c>
      <c r="Q83" s="65"/>
      <c r="R83" s="66">
        <f>AVERAGE(R84:R86)</f>
        <v>100</v>
      </c>
      <c r="S83" s="65"/>
      <c r="T83" s="66" t="e">
        <f>AVERAGE(T84:T86)</f>
        <v>#DIV/0!</v>
      </c>
      <c r="U83" s="65"/>
      <c r="V83" s="65"/>
      <c r="W83" s="10"/>
      <c r="X83" s="65"/>
      <c r="Y83" s="65"/>
    </row>
    <row r="84" spans="1:25" ht="180" x14ac:dyDescent="0.25">
      <c r="A84" s="4" t="s">
        <v>887</v>
      </c>
      <c r="B84" s="4"/>
      <c r="C84" s="4"/>
      <c r="D84" s="4"/>
      <c r="E84" s="8" t="s">
        <v>886</v>
      </c>
      <c r="F84" s="7" t="s">
        <v>885</v>
      </c>
      <c r="G84" s="7" t="s">
        <v>805</v>
      </c>
      <c r="H84" s="7" t="s">
        <v>816</v>
      </c>
      <c r="I84" s="7" t="s">
        <v>884</v>
      </c>
      <c r="J84" s="28">
        <v>100</v>
      </c>
      <c r="K84" s="28" t="s">
        <v>883</v>
      </c>
      <c r="L84" s="28">
        <v>100</v>
      </c>
      <c r="M84" s="71"/>
      <c r="N84" s="28">
        <v>100</v>
      </c>
      <c r="O84" s="35"/>
      <c r="P84" s="28">
        <v>100</v>
      </c>
      <c r="Q84" s="35"/>
      <c r="R84" s="28">
        <v>100</v>
      </c>
      <c r="S84" s="28"/>
      <c r="T84" s="28"/>
      <c r="U84" s="28"/>
      <c r="V84" s="28"/>
      <c r="W84" s="24"/>
      <c r="X84" s="28"/>
      <c r="Y84" s="28"/>
    </row>
    <row r="85" spans="1:25" ht="120" x14ac:dyDescent="0.25">
      <c r="A85" s="4" t="s">
        <v>882</v>
      </c>
      <c r="B85" s="4"/>
      <c r="C85" s="4"/>
      <c r="D85" s="4"/>
      <c r="E85" s="8" t="s">
        <v>881</v>
      </c>
      <c r="F85" s="7" t="s">
        <v>880</v>
      </c>
      <c r="G85" s="7" t="s">
        <v>805</v>
      </c>
      <c r="H85" s="7" t="s">
        <v>879</v>
      </c>
      <c r="I85" s="7" t="s">
        <v>878</v>
      </c>
      <c r="J85" s="28">
        <v>100</v>
      </c>
      <c r="K85" s="28"/>
      <c r="L85" s="28">
        <v>100</v>
      </c>
      <c r="M85" s="71"/>
      <c r="N85" s="28">
        <v>100</v>
      </c>
      <c r="O85" s="35"/>
      <c r="P85" s="28">
        <v>100</v>
      </c>
      <c r="Q85" s="35"/>
      <c r="R85" s="28">
        <v>100</v>
      </c>
      <c r="S85" s="28"/>
      <c r="T85" s="28"/>
      <c r="U85" s="28"/>
      <c r="V85" s="28"/>
      <c r="W85" s="24"/>
      <c r="X85" s="28"/>
      <c r="Y85" s="28"/>
    </row>
    <row r="86" spans="1:25" ht="210" x14ac:dyDescent="0.25">
      <c r="A86" s="4" t="s">
        <v>877</v>
      </c>
      <c r="B86" s="4"/>
      <c r="C86" s="4"/>
      <c r="D86" s="4"/>
      <c r="E86" s="8" t="s">
        <v>876</v>
      </c>
      <c r="F86" s="7" t="s">
        <v>875</v>
      </c>
      <c r="G86" s="7" t="s">
        <v>826</v>
      </c>
      <c r="H86" s="7" t="s">
        <v>874</v>
      </c>
      <c r="I86" s="7" t="s">
        <v>873</v>
      </c>
      <c r="J86" s="28">
        <v>100</v>
      </c>
      <c r="K86" s="28" t="s">
        <v>872</v>
      </c>
      <c r="L86" s="28">
        <v>100</v>
      </c>
      <c r="M86" s="71"/>
      <c r="N86" s="28">
        <v>100</v>
      </c>
      <c r="O86" s="35"/>
      <c r="P86" s="28">
        <v>100</v>
      </c>
      <c r="Q86" s="35"/>
      <c r="R86" s="28">
        <v>100</v>
      </c>
      <c r="T86" s="28"/>
      <c r="V86" s="28"/>
      <c r="W86" s="24"/>
      <c r="X86" s="28"/>
      <c r="Y86" s="28"/>
    </row>
    <row r="87" spans="1:25" ht="180" x14ac:dyDescent="0.25">
      <c r="A87" s="4">
        <v>52</v>
      </c>
      <c r="B87" s="4"/>
      <c r="C87" s="4"/>
      <c r="D87" s="8" t="s">
        <v>871</v>
      </c>
      <c r="E87" s="8"/>
      <c r="F87" s="7" t="s">
        <v>870</v>
      </c>
      <c r="G87" s="7" t="s">
        <v>869</v>
      </c>
      <c r="H87" s="7" t="s">
        <v>868</v>
      </c>
      <c r="I87" s="7" t="s">
        <v>867</v>
      </c>
      <c r="J87" s="28">
        <v>100</v>
      </c>
      <c r="K87" s="28" t="s">
        <v>866</v>
      </c>
      <c r="L87" s="28">
        <v>100</v>
      </c>
      <c r="M87" s="71"/>
      <c r="N87" s="28">
        <v>100</v>
      </c>
      <c r="O87" s="35"/>
      <c r="P87" s="28">
        <v>100</v>
      </c>
      <c r="Q87" s="35"/>
      <c r="R87" s="28">
        <v>100</v>
      </c>
      <c r="S87" s="29"/>
      <c r="T87" s="28"/>
      <c r="U87" s="29"/>
      <c r="V87" s="28"/>
      <c r="W87" s="24"/>
      <c r="X87" s="28"/>
      <c r="Y87" s="28"/>
    </row>
    <row r="88" spans="1:25" ht="120" x14ac:dyDescent="0.25">
      <c r="A88" s="4">
        <v>53</v>
      </c>
      <c r="B88" s="4"/>
      <c r="C88" s="4"/>
      <c r="D88" s="8" t="s">
        <v>865</v>
      </c>
      <c r="E88" s="8"/>
      <c r="F88" s="7" t="s">
        <v>864</v>
      </c>
      <c r="G88" s="7" t="s">
        <v>805</v>
      </c>
      <c r="H88" s="7" t="s">
        <v>816</v>
      </c>
      <c r="I88" s="7" t="s">
        <v>863</v>
      </c>
      <c r="J88" s="28">
        <v>100</v>
      </c>
      <c r="K88" s="28" t="s">
        <v>862</v>
      </c>
      <c r="L88" s="28">
        <v>100</v>
      </c>
      <c r="M88" s="71"/>
      <c r="N88" s="28">
        <v>100</v>
      </c>
      <c r="O88" s="35"/>
      <c r="P88" s="28">
        <v>100</v>
      </c>
      <c r="Q88" s="35"/>
      <c r="R88" s="28">
        <v>100</v>
      </c>
      <c r="T88" s="28"/>
      <c r="V88" s="28"/>
      <c r="W88" s="24"/>
      <c r="X88" s="28"/>
      <c r="Y88" s="28"/>
    </row>
    <row r="89" spans="1:25" ht="375" x14ac:dyDescent="0.25">
      <c r="A89" s="4">
        <v>54</v>
      </c>
      <c r="B89" s="4"/>
      <c r="C89" s="4"/>
      <c r="D89" s="8" t="s">
        <v>861</v>
      </c>
      <c r="E89" s="8"/>
      <c r="F89" s="7" t="s">
        <v>860</v>
      </c>
      <c r="G89" s="7" t="s">
        <v>793</v>
      </c>
      <c r="H89" s="7" t="s">
        <v>792</v>
      </c>
      <c r="I89" s="7" t="s">
        <v>791</v>
      </c>
      <c r="J89" s="28">
        <v>100</v>
      </c>
      <c r="K89" s="28" t="s">
        <v>859</v>
      </c>
      <c r="L89" s="35">
        <v>100</v>
      </c>
      <c r="M89" s="71"/>
      <c r="N89" s="35">
        <v>100</v>
      </c>
      <c r="O89" s="35"/>
      <c r="P89" s="35">
        <v>100</v>
      </c>
      <c r="Q89" s="35"/>
      <c r="R89" s="28">
        <v>100</v>
      </c>
      <c r="S89" s="28" t="s">
        <v>858</v>
      </c>
      <c r="T89" s="28"/>
      <c r="U89" s="28"/>
      <c r="V89" s="28"/>
      <c r="W89" s="24"/>
      <c r="X89" s="28"/>
      <c r="Y89" s="28"/>
    </row>
    <row r="90" spans="1:25" s="50" customFormat="1" ht="199.5" customHeight="1" x14ac:dyDescent="0.25">
      <c r="A90" s="19"/>
      <c r="B90" s="19"/>
      <c r="C90" s="20" t="s">
        <v>857</v>
      </c>
      <c r="D90" s="19"/>
      <c r="E90" s="57"/>
      <c r="F90" s="56" t="s">
        <v>856</v>
      </c>
      <c r="G90" s="55"/>
      <c r="H90" s="55"/>
      <c r="I90" s="55"/>
      <c r="J90" s="62">
        <f>AVERAGE(J91,J94,J97,J98,J99)</f>
        <v>50</v>
      </c>
      <c r="K90" s="61"/>
      <c r="L90" s="62">
        <f>AVERAGE(L91,L94,L97,L98,L99)</f>
        <v>50</v>
      </c>
      <c r="M90" s="61"/>
      <c r="N90" s="62">
        <f>AVERAGE(N91,N94,N97,N98,N99)</f>
        <v>50</v>
      </c>
      <c r="O90" s="61"/>
      <c r="P90" s="62">
        <f>AVERAGE(P91,P94,P97,P98,P99)</f>
        <v>50</v>
      </c>
      <c r="Q90" s="61"/>
      <c r="R90" s="62">
        <f>AVERAGE(R91,R94,R97,R98,R99)</f>
        <v>50</v>
      </c>
      <c r="S90" s="61"/>
      <c r="T90" s="62"/>
      <c r="U90" s="61"/>
      <c r="V90" s="61"/>
      <c r="W90" s="17"/>
      <c r="X90" s="61"/>
      <c r="Y90" s="61"/>
    </row>
    <row r="91" spans="1:25" s="64" customFormat="1" ht="199.5" customHeight="1" x14ac:dyDescent="0.25">
      <c r="A91" s="15">
        <v>55</v>
      </c>
      <c r="B91" s="15"/>
      <c r="C91" s="14"/>
      <c r="D91" s="69" t="s">
        <v>855</v>
      </c>
      <c r="E91" s="69"/>
      <c r="F91" s="21" t="s">
        <v>855</v>
      </c>
      <c r="G91" s="12"/>
      <c r="H91" s="12"/>
      <c r="I91" s="12"/>
      <c r="J91" s="96">
        <f>AVERAGE(J92,J93)</f>
        <v>75</v>
      </c>
      <c r="K91" s="95"/>
      <c r="L91" s="96">
        <f>AVERAGE(L92,L93)</f>
        <v>75</v>
      </c>
      <c r="M91" s="97"/>
      <c r="N91" s="96">
        <f>AVERAGE(N92,N93)</f>
        <v>75</v>
      </c>
      <c r="O91" s="95"/>
      <c r="P91" s="96">
        <f>AVERAGE(P92,P93)</f>
        <v>75</v>
      </c>
      <c r="Q91" s="95"/>
      <c r="R91" s="96">
        <f>AVERAGE(R92,R93)</f>
        <v>75</v>
      </c>
      <c r="S91" s="95"/>
      <c r="T91" s="96"/>
      <c r="U91" s="95"/>
      <c r="V91" s="95"/>
      <c r="W91" s="10"/>
      <c r="X91" s="95"/>
      <c r="Y91" s="95"/>
    </row>
    <row r="92" spans="1:25" ht="120" x14ac:dyDescent="0.25">
      <c r="A92" s="4" t="s">
        <v>854</v>
      </c>
      <c r="B92" s="4"/>
      <c r="C92" s="4"/>
      <c r="D92" s="4"/>
      <c r="E92" s="8" t="s">
        <v>853</v>
      </c>
      <c r="F92" s="7" t="s">
        <v>852</v>
      </c>
      <c r="G92" s="7" t="s">
        <v>840</v>
      </c>
      <c r="H92" s="7" t="s">
        <v>851</v>
      </c>
      <c r="I92" s="7" t="s">
        <v>850</v>
      </c>
      <c r="J92" s="28">
        <v>100</v>
      </c>
      <c r="K92" s="28" t="s">
        <v>849</v>
      </c>
      <c r="L92" s="28">
        <v>100</v>
      </c>
      <c r="M92" s="94"/>
      <c r="N92" s="28">
        <v>100</v>
      </c>
      <c r="O92" s="63"/>
      <c r="P92" s="28">
        <v>100</v>
      </c>
      <c r="Q92" s="63"/>
      <c r="R92" s="28">
        <v>100</v>
      </c>
      <c r="S92" s="28"/>
      <c r="T92" s="28"/>
      <c r="U92" s="28"/>
      <c r="V92" s="28"/>
      <c r="W92" s="70"/>
      <c r="X92" s="28"/>
      <c r="Y92" s="28"/>
    </row>
    <row r="93" spans="1:25" ht="150" x14ac:dyDescent="0.25">
      <c r="A93" s="4" t="s">
        <v>848</v>
      </c>
      <c r="B93" s="4"/>
      <c r="C93" s="4"/>
      <c r="D93" s="4"/>
      <c r="E93" s="8" t="s">
        <v>847</v>
      </c>
      <c r="F93" s="7" t="s">
        <v>846</v>
      </c>
      <c r="G93" s="7" t="s">
        <v>826</v>
      </c>
      <c r="H93" s="7" t="s">
        <v>816</v>
      </c>
      <c r="I93" s="7" t="s">
        <v>833</v>
      </c>
      <c r="J93" s="28">
        <v>50</v>
      </c>
      <c r="K93" s="28" t="s">
        <v>845</v>
      </c>
      <c r="L93" s="28">
        <v>50</v>
      </c>
      <c r="M93" s="32"/>
      <c r="N93" s="28">
        <v>50</v>
      </c>
      <c r="O93" s="28"/>
      <c r="P93" s="28">
        <v>50</v>
      </c>
      <c r="Q93" s="28"/>
      <c r="R93" s="28">
        <v>50</v>
      </c>
      <c r="T93" s="28"/>
      <c r="V93" s="28"/>
      <c r="W93" s="5"/>
      <c r="X93" s="28"/>
      <c r="Y93" s="28"/>
    </row>
    <row r="94" spans="1:25" s="64" customFormat="1" ht="51.75" x14ac:dyDescent="0.25">
      <c r="A94" s="15">
        <v>56</v>
      </c>
      <c r="B94" s="15"/>
      <c r="C94" s="15"/>
      <c r="D94" s="76" t="s">
        <v>844</v>
      </c>
      <c r="E94" s="76"/>
      <c r="F94" s="12" t="s">
        <v>844</v>
      </c>
      <c r="G94" s="12"/>
      <c r="H94" s="12"/>
      <c r="I94" s="12"/>
      <c r="J94" s="66">
        <f>AVERAGE(J95,J96)</f>
        <v>75</v>
      </c>
      <c r="K94" s="12"/>
      <c r="L94" s="66">
        <f>AVERAGE(L95,L96)</f>
        <v>75</v>
      </c>
      <c r="M94" s="67"/>
      <c r="N94" s="66">
        <f>AVERAGE(N95,N96)</f>
        <v>75</v>
      </c>
      <c r="O94" s="65"/>
      <c r="P94" s="66">
        <f>AVERAGE(P95,P96)</f>
        <v>75</v>
      </c>
      <c r="Q94" s="65"/>
      <c r="R94" s="66">
        <f>AVERAGE(R95,R96)</f>
        <v>75</v>
      </c>
      <c r="S94" s="68"/>
      <c r="T94" s="66"/>
      <c r="U94" s="68"/>
      <c r="V94" s="65"/>
      <c r="W94" s="10"/>
      <c r="X94" s="65"/>
      <c r="Y94" s="65"/>
    </row>
    <row r="95" spans="1:25" ht="75" x14ac:dyDescent="0.25">
      <c r="A95" s="4" t="s">
        <v>843</v>
      </c>
      <c r="B95" s="4"/>
      <c r="C95" s="4"/>
      <c r="D95" s="4"/>
      <c r="E95" s="8" t="s">
        <v>842</v>
      </c>
      <c r="F95" s="7" t="s">
        <v>841</v>
      </c>
      <c r="G95" s="7" t="s">
        <v>840</v>
      </c>
      <c r="H95" s="7" t="s">
        <v>839</v>
      </c>
      <c r="I95" s="7" t="s">
        <v>838</v>
      </c>
      <c r="J95" s="28">
        <v>100</v>
      </c>
      <c r="K95" s="28" t="s">
        <v>837</v>
      </c>
      <c r="L95" s="28">
        <v>100</v>
      </c>
      <c r="M95" s="32"/>
      <c r="N95" s="28">
        <v>100</v>
      </c>
      <c r="O95" s="28"/>
      <c r="P95" s="28">
        <v>100</v>
      </c>
      <c r="Q95" s="28"/>
      <c r="R95" s="28">
        <v>100</v>
      </c>
      <c r="S95" s="29"/>
      <c r="T95" s="28"/>
      <c r="U95" s="29"/>
      <c r="V95" s="28"/>
      <c r="W95" s="5"/>
      <c r="X95" s="28"/>
      <c r="Y95" s="28"/>
    </row>
    <row r="96" spans="1:25" ht="135" x14ac:dyDescent="0.25">
      <c r="A96" s="4" t="s">
        <v>836</v>
      </c>
      <c r="B96" s="4"/>
      <c r="C96" s="4"/>
      <c r="D96" s="4"/>
      <c r="E96" s="8" t="s">
        <v>835</v>
      </c>
      <c r="F96" s="7" t="s">
        <v>834</v>
      </c>
      <c r="G96" s="7" t="s">
        <v>826</v>
      </c>
      <c r="H96" s="7" t="s">
        <v>816</v>
      </c>
      <c r="I96" s="7" t="s">
        <v>833</v>
      </c>
      <c r="J96" s="28">
        <v>50</v>
      </c>
      <c r="K96" s="28" t="s">
        <v>832</v>
      </c>
      <c r="L96" s="28">
        <v>50</v>
      </c>
      <c r="M96" s="32"/>
      <c r="N96" s="28">
        <v>50</v>
      </c>
      <c r="O96" s="28"/>
      <c r="P96" s="28">
        <v>50</v>
      </c>
      <c r="Q96" s="28"/>
      <c r="R96" s="28">
        <v>50</v>
      </c>
      <c r="T96" s="28"/>
      <c r="V96" s="28"/>
      <c r="W96" s="5"/>
      <c r="X96" s="28"/>
      <c r="Y96" s="28"/>
    </row>
    <row r="97" spans="1:25" ht="150" x14ac:dyDescent="0.25">
      <c r="A97" s="4">
        <v>57</v>
      </c>
      <c r="B97" s="4"/>
      <c r="C97" s="4"/>
      <c r="D97" s="8" t="s">
        <v>831</v>
      </c>
      <c r="E97" s="8"/>
      <c r="F97" s="7" t="s">
        <v>830</v>
      </c>
      <c r="G97" s="7" t="s">
        <v>805</v>
      </c>
      <c r="H97" s="7" t="s">
        <v>816</v>
      </c>
      <c r="I97" s="7" t="s">
        <v>829</v>
      </c>
      <c r="J97" s="28">
        <v>0</v>
      </c>
      <c r="K97" s="28"/>
      <c r="L97" s="28">
        <v>0</v>
      </c>
      <c r="M97" s="32"/>
      <c r="N97" s="28">
        <v>0</v>
      </c>
      <c r="O97" s="28"/>
      <c r="P97" s="28">
        <v>0</v>
      </c>
      <c r="Q97" s="28"/>
      <c r="R97" s="28">
        <v>0</v>
      </c>
      <c r="S97" s="28"/>
      <c r="T97" s="28"/>
      <c r="U97" s="28"/>
      <c r="V97" s="28"/>
      <c r="W97" s="5"/>
      <c r="X97" s="28"/>
      <c r="Y97" s="28"/>
    </row>
    <row r="98" spans="1:25" ht="210" x14ac:dyDescent="0.25">
      <c r="A98" s="4">
        <v>58</v>
      </c>
      <c r="B98" s="4"/>
      <c r="C98" s="4"/>
      <c r="D98" s="8" t="s">
        <v>828</v>
      </c>
      <c r="E98" s="8"/>
      <c r="F98" s="7" t="s">
        <v>827</v>
      </c>
      <c r="G98" s="7" t="s">
        <v>826</v>
      </c>
      <c r="H98" s="7" t="s">
        <v>816</v>
      </c>
      <c r="I98" s="7" t="s">
        <v>825</v>
      </c>
      <c r="J98" s="28">
        <v>0</v>
      </c>
      <c r="K98" s="28" t="s">
        <v>824</v>
      </c>
      <c r="L98" s="28">
        <v>0</v>
      </c>
      <c r="M98" s="32"/>
      <c r="N98" s="28">
        <v>0</v>
      </c>
      <c r="O98" s="28"/>
      <c r="P98" s="28">
        <v>0</v>
      </c>
      <c r="Q98" s="28"/>
      <c r="R98" s="28">
        <v>0</v>
      </c>
      <c r="T98" s="28"/>
      <c r="V98" s="28"/>
      <c r="W98" s="5"/>
      <c r="X98" s="28"/>
      <c r="Y98" s="28"/>
    </row>
    <row r="99" spans="1:25" ht="135" x14ac:dyDescent="0.25">
      <c r="A99" s="4">
        <v>59</v>
      </c>
      <c r="B99" s="4"/>
      <c r="C99" s="4"/>
      <c r="D99" s="8" t="s">
        <v>823</v>
      </c>
      <c r="E99" s="8"/>
      <c r="F99" s="7" t="s">
        <v>822</v>
      </c>
      <c r="G99" s="7" t="s">
        <v>805</v>
      </c>
      <c r="H99" s="7" t="s">
        <v>816</v>
      </c>
      <c r="I99" s="7" t="s">
        <v>803</v>
      </c>
      <c r="J99" s="28">
        <v>100</v>
      </c>
      <c r="K99" s="28" t="s">
        <v>821</v>
      </c>
      <c r="L99" s="28">
        <v>100</v>
      </c>
      <c r="M99" s="71"/>
      <c r="N99" s="28">
        <v>100</v>
      </c>
      <c r="O99" s="35"/>
      <c r="P99" s="28">
        <v>100</v>
      </c>
      <c r="Q99" s="35"/>
      <c r="R99" s="28">
        <v>100</v>
      </c>
      <c r="S99" s="29"/>
      <c r="T99" s="28"/>
      <c r="U99" s="29"/>
      <c r="V99" s="28"/>
      <c r="W99" s="24"/>
      <c r="X99" s="28"/>
      <c r="Y99" s="28"/>
    </row>
    <row r="100" spans="1:25" s="50" customFormat="1" ht="88.5" customHeight="1" x14ac:dyDescent="0.25">
      <c r="A100" s="19"/>
      <c r="B100" s="19"/>
      <c r="C100" s="20" t="s">
        <v>820</v>
      </c>
      <c r="D100" s="19"/>
      <c r="E100" s="57"/>
      <c r="F100" s="56" t="s">
        <v>819</v>
      </c>
      <c r="G100" s="55"/>
      <c r="H100" s="55"/>
      <c r="I100" s="55"/>
      <c r="J100" s="52">
        <f>AVERAGE(J101:J105)</f>
        <v>80</v>
      </c>
      <c r="K100" s="54"/>
      <c r="L100" s="52">
        <f>AVERAGE(L101:L105)</f>
        <v>80</v>
      </c>
      <c r="M100" s="53"/>
      <c r="N100" s="52">
        <f>AVERAGE(N101:N105)</f>
        <v>80</v>
      </c>
      <c r="O100" s="51"/>
      <c r="P100" s="52">
        <f>AVERAGE(P101:P105)</f>
        <v>80</v>
      </c>
      <c r="Q100" s="51"/>
      <c r="R100" s="52">
        <f>AVERAGE(R101:R105)</f>
        <v>80</v>
      </c>
      <c r="S100" s="51"/>
      <c r="T100" s="52"/>
      <c r="U100" s="51"/>
      <c r="V100" s="51"/>
      <c r="W100" s="17"/>
      <c r="X100" s="51"/>
      <c r="Y100" s="51"/>
    </row>
    <row r="101" spans="1:25" ht="135" x14ac:dyDescent="0.25">
      <c r="A101" s="4">
        <v>60</v>
      </c>
      <c r="B101" s="4"/>
      <c r="C101" s="4"/>
      <c r="D101" s="8" t="s">
        <v>818</v>
      </c>
      <c r="E101" s="8"/>
      <c r="F101" s="7" t="s">
        <v>817</v>
      </c>
      <c r="G101" s="7" t="s">
        <v>805</v>
      </c>
      <c r="H101" s="7" t="s">
        <v>816</v>
      </c>
      <c r="I101" s="7" t="s">
        <v>815</v>
      </c>
      <c r="J101" s="28">
        <v>50</v>
      </c>
      <c r="K101" s="28" t="s">
        <v>814</v>
      </c>
      <c r="L101" s="28">
        <v>50</v>
      </c>
      <c r="M101" s="32"/>
      <c r="N101" s="28">
        <v>50</v>
      </c>
      <c r="O101" s="28"/>
      <c r="P101" s="28">
        <v>50</v>
      </c>
      <c r="Q101" s="28"/>
      <c r="R101" s="28">
        <v>50</v>
      </c>
      <c r="T101" s="28"/>
      <c r="V101" s="28"/>
      <c r="W101" s="5"/>
      <c r="X101" s="28"/>
      <c r="Y101" s="28"/>
    </row>
    <row r="102" spans="1:25" ht="60" x14ac:dyDescent="0.25">
      <c r="A102" s="4">
        <v>61</v>
      </c>
      <c r="B102" s="4"/>
      <c r="C102" s="4"/>
      <c r="D102" s="8" t="s">
        <v>813</v>
      </c>
      <c r="E102" s="8"/>
      <c r="F102" s="7" t="s">
        <v>812</v>
      </c>
      <c r="G102" s="7" t="s">
        <v>811</v>
      </c>
      <c r="H102" s="7" t="s">
        <v>810</v>
      </c>
      <c r="I102" s="7" t="s">
        <v>809</v>
      </c>
      <c r="J102" s="28">
        <v>100</v>
      </c>
      <c r="K102" s="28" t="s">
        <v>808</v>
      </c>
      <c r="L102" s="28">
        <v>100</v>
      </c>
      <c r="M102" s="32"/>
      <c r="N102" s="28">
        <v>100</v>
      </c>
      <c r="O102" s="28"/>
      <c r="P102" s="28">
        <v>100</v>
      </c>
      <c r="Q102" s="28"/>
      <c r="R102" s="28">
        <v>100</v>
      </c>
      <c r="S102" s="29"/>
      <c r="T102" s="28"/>
      <c r="U102" s="29"/>
      <c r="V102" s="28"/>
      <c r="W102" s="5"/>
      <c r="X102" s="28"/>
      <c r="Y102" s="28"/>
    </row>
    <row r="103" spans="1:25" ht="135" x14ac:dyDescent="0.25">
      <c r="A103" s="4">
        <v>62</v>
      </c>
      <c r="B103" s="4"/>
      <c r="C103" s="4"/>
      <c r="D103" s="8" t="s">
        <v>807</v>
      </c>
      <c r="E103" s="8"/>
      <c r="F103" s="7" t="s">
        <v>806</v>
      </c>
      <c r="G103" s="7" t="s">
        <v>805</v>
      </c>
      <c r="H103" s="7" t="s">
        <v>804</v>
      </c>
      <c r="I103" s="7" t="s">
        <v>803</v>
      </c>
      <c r="J103" s="28">
        <v>50</v>
      </c>
      <c r="K103" s="28" t="s">
        <v>802</v>
      </c>
      <c r="L103" s="28">
        <v>50</v>
      </c>
      <c r="M103" s="32"/>
      <c r="N103" s="28">
        <v>50</v>
      </c>
      <c r="O103" s="28"/>
      <c r="P103" s="28">
        <v>50</v>
      </c>
      <c r="Q103" s="28"/>
      <c r="R103" s="28">
        <v>50</v>
      </c>
      <c r="S103" s="28"/>
      <c r="T103" s="28"/>
      <c r="U103" s="28"/>
      <c r="V103" s="28"/>
      <c r="W103" s="5"/>
      <c r="X103" s="28"/>
      <c r="Y103" s="28"/>
    </row>
    <row r="104" spans="1:25" ht="240" x14ac:dyDescent="0.25">
      <c r="A104" s="4">
        <v>63</v>
      </c>
      <c r="B104" s="4"/>
      <c r="C104" s="4"/>
      <c r="D104" s="8" t="s">
        <v>801</v>
      </c>
      <c r="E104" s="8"/>
      <c r="F104" s="7" t="s">
        <v>800</v>
      </c>
      <c r="G104" s="7" t="s">
        <v>799</v>
      </c>
      <c r="H104" s="7" t="s">
        <v>798</v>
      </c>
      <c r="I104" s="7" t="s">
        <v>797</v>
      </c>
      <c r="J104" s="28">
        <v>100</v>
      </c>
      <c r="K104" s="28" t="s">
        <v>796</v>
      </c>
      <c r="L104" s="28">
        <v>100</v>
      </c>
      <c r="M104" s="32"/>
      <c r="N104" s="28">
        <v>100</v>
      </c>
      <c r="O104" s="28"/>
      <c r="P104" s="28">
        <v>100</v>
      </c>
      <c r="Q104" s="28"/>
      <c r="R104" s="28">
        <v>100</v>
      </c>
      <c r="T104" s="28"/>
      <c r="V104" s="28"/>
      <c r="W104" s="5"/>
      <c r="X104" s="28"/>
      <c r="Y104" s="28"/>
    </row>
    <row r="105" spans="1:25" ht="165" x14ac:dyDescent="0.25">
      <c r="A105" s="4">
        <v>64</v>
      </c>
      <c r="B105" s="4"/>
      <c r="C105" s="4"/>
      <c r="D105" s="8" t="s">
        <v>795</v>
      </c>
      <c r="E105" s="8"/>
      <c r="F105" s="7" t="s">
        <v>794</v>
      </c>
      <c r="G105" s="7" t="s">
        <v>793</v>
      </c>
      <c r="H105" s="7" t="s">
        <v>792</v>
      </c>
      <c r="I105" s="7" t="s">
        <v>791</v>
      </c>
      <c r="J105" s="28">
        <v>100</v>
      </c>
      <c r="K105" s="28"/>
      <c r="L105" s="28">
        <v>100</v>
      </c>
      <c r="M105" s="32"/>
      <c r="N105" s="28">
        <v>100</v>
      </c>
      <c r="O105" s="28"/>
      <c r="P105" s="28">
        <v>100</v>
      </c>
      <c r="Q105" s="28"/>
      <c r="R105" s="28">
        <v>100</v>
      </c>
      <c r="S105" s="28"/>
      <c r="T105" s="28"/>
      <c r="U105" s="28"/>
      <c r="V105" s="28"/>
      <c r="W105" s="5"/>
      <c r="X105" s="28"/>
      <c r="Y105" s="28"/>
    </row>
    <row r="106" spans="1:25" s="50" customFormat="1" ht="130.5" customHeight="1" x14ac:dyDescent="0.25">
      <c r="A106" s="19"/>
      <c r="B106" s="20" t="s">
        <v>790</v>
      </c>
      <c r="C106" s="19"/>
      <c r="D106" s="19"/>
      <c r="E106" s="19"/>
      <c r="F106" s="55" t="s">
        <v>789</v>
      </c>
      <c r="G106" s="87"/>
      <c r="H106" s="87"/>
      <c r="I106" s="19"/>
      <c r="J106" s="62">
        <f>AVERAGE(J107,J112,J115,J140)</f>
        <v>81.875</v>
      </c>
      <c r="K106" s="61"/>
      <c r="L106" s="62">
        <f>AVERAGE(L107,L112,L115,L140)</f>
        <v>87.5</v>
      </c>
      <c r="M106" s="61"/>
      <c r="N106" s="62">
        <f>AVERAGE(N107,N112,N115,N140)</f>
        <v>87.5</v>
      </c>
      <c r="O106" s="61"/>
      <c r="P106" s="62">
        <f>AVERAGE(P107,P112,P115,P140)</f>
        <v>87.5</v>
      </c>
      <c r="Q106" s="61"/>
      <c r="R106" s="62">
        <f>AVERAGE(R107,R112,R115,R140)</f>
        <v>87.5</v>
      </c>
      <c r="S106" s="61"/>
      <c r="T106" s="62">
        <f>AVERAGE(T107,T112,T115,T140)</f>
        <v>87.5</v>
      </c>
      <c r="U106" s="61"/>
      <c r="V106" s="62">
        <f>AVERAGE(V107,V112,V115,V140)</f>
        <v>87.5</v>
      </c>
      <c r="W106" s="17"/>
      <c r="X106" s="62">
        <f>AVERAGE(X107,X112,X115,X140)</f>
        <v>87.5</v>
      </c>
      <c r="Y106" s="61"/>
    </row>
    <row r="107" spans="1:25" s="50" customFormat="1" ht="144.75" customHeight="1" x14ac:dyDescent="0.25">
      <c r="A107" s="19"/>
      <c r="B107" s="19"/>
      <c r="C107" s="20" t="s">
        <v>788</v>
      </c>
      <c r="D107" s="19"/>
      <c r="E107" s="19"/>
      <c r="F107" s="19" t="s">
        <v>787</v>
      </c>
      <c r="G107" s="19"/>
      <c r="H107" s="19"/>
      <c r="I107" s="19"/>
      <c r="J107" s="62">
        <f>AVERAGE(J108:J111)</f>
        <v>75</v>
      </c>
      <c r="K107" s="61"/>
      <c r="L107" s="62">
        <f>AVERAGE(L108:L111)</f>
        <v>75</v>
      </c>
      <c r="M107" s="61"/>
      <c r="N107" s="62">
        <f>AVERAGE(N108:N111)</f>
        <v>75</v>
      </c>
      <c r="O107" s="61"/>
      <c r="P107" s="62">
        <f>AVERAGE(P108:P111)</f>
        <v>75</v>
      </c>
      <c r="Q107" s="61"/>
      <c r="R107" s="62">
        <f>AVERAGE(R108:R111)</f>
        <v>75</v>
      </c>
      <c r="S107" s="61"/>
      <c r="T107" s="62">
        <f>AVERAGE(T108:T111)</f>
        <v>75</v>
      </c>
      <c r="U107" s="61"/>
      <c r="V107" s="62">
        <f>AVERAGE(V108:V111)</f>
        <v>75</v>
      </c>
      <c r="W107" s="17"/>
      <c r="X107" s="62">
        <f>AVERAGE(X108:X111)</f>
        <v>75</v>
      </c>
      <c r="Y107" s="61"/>
    </row>
    <row r="108" spans="1:25" ht="45" x14ac:dyDescent="0.25">
      <c r="A108" s="4">
        <v>65</v>
      </c>
      <c r="B108" s="4"/>
      <c r="C108" s="4"/>
      <c r="D108" s="8" t="s">
        <v>786</v>
      </c>
      <c r="E108" s="8"/>
      <c r="F108" s="7" t="s">
        <v>786</v>
      </c>
      <c r="G108" s="7" t="s">
        <v>785</v>
      </c>
      <c r="H108" s="7" t="s">
        <v>784</v>
      </c>
      <c r="I108" s="7" t="s">
        <v>763</v>
      </c>
      <c r="J108" s="28">
        <v>0</v>
      </c>
      <c r="K108" s="28" t="s">
        <v>783</v>
      </c>
      <c r="L108" s="28">
        <v>0</v>
      </c>
      <c r="M108" s="29"/>
      <c r="N108" s="28">
        <v>0</v>
      </c>
      <c r="O108" s="35"/>
      <c r="P108" s="35">
        <v>0</v>
      </c>
      <c r="Q108" s="35"/>
      <c r="R108" s="28">
        <v>0</v>
      </c>
      <c r="S108" s="29"/>
      <c r="T108" s="28">
        <v>0</v>
      </c>
      <c r="U108" s="29"/>
      <c r="V108" s="28">
        <v>0</v>
      </c>
      <c r="W108" s="24"/>
      <c r="X108" s="28">
        <v>0</v>
      </c>
      <c r="Y108" s="28"/>
    </row>
    <row r="109" spans="1:25" ht="120" x14ac:dyDescent="0.25">
      <c r="A109" s="4">
        <v>66</v>
      </c>
      <c r="B109" s="4"/>
      <c r="C109" s="4"/>
      <c r="D109" s="8" t="s">
        <v>782</v>
      </c>
      <c r="E109" s="8"/>
      <c r="F109" s="7" t="s">
        <v>781</v>
      </c>
      <c r="G109" s="7" t="s">
        <v>777</v>
      </c>
      <c r="H109" s="7" t="s">
        <v>780</v>
      </c>
      <c r="I109" s="7" t="s">
        <v>763</v>
      </c>
      <c r="J109" s="28">
        <v>100</v>
      </c>
      <c r="K109" s="28" t="s">
        <v>770</v>
      </c>
      <c r="L109" s="35">
        <v>100</v>
      </c>
      <c r="M109" s="71"/>
      <c r="N109" s="28">
        <v>100</v>
      </c>
      <c r="O109" s="29"/>
      <c r="P109" s="28">
        <v>100</v>
      </c>
      <c r="Q109" s="35"/>
      <c r="R109" s="28">
        <v>100</v>
      </c>
      <c r="S109" s="29"/>
      <c r="T109" s="28">
        <v>100</v>
      </c>
      <c r="U109" s="29"/>
      <c r="V109" s="28">
        <v>100</v>
      </c>
      <c r="W109" s="24"/>
      <c r="X109" s="28">
        <v>100</v>
      </c>
      <c r="Y109" s="28"/>
    </row>
    <row r="110" spans="1:25" ht="120" x14ac:dyDescent="0.25">
      <c r="A110" s="4">
        <v>67</v>
      </c>
      <c r="B110" s="4"/>
      <c r="C110" s="4"/>
      <c r="D110" s="8" t="s">
        <v>779</v>
      </c>
      <c r="E110" s="8"/>
      <c r="F110" s="7" t="s">
        <v>778</v>
      </c>
      <c r="G110" s="7" t="s">
        <v>777</v>
      </c>
      <c r="H110" s="7" t="s">
        <v>776</v>
      </c>
      <c r="I110" s="7" t="s">
        <v>763</v>
      </c>
      <c r="J110" s="28">
        <v>100</v>
      </c>
      <c r="K110" s="28" t="s">
        <v>770</v>
      </c>
      <c r="L110" s="35">
        <v>100</v>
      </c>
      <c r="M110" s="71"/>
      <c r="N110" s="28">
        <v>100</v>
      </c>
      <c r="O110" s="29"/>
      <c r="P110" s="28">
        <v>100</v>
      </c>
      <c r="Q110" s="35"/>
      <c r="R110" s="28">
        <v>100</v>
      </c>
      <c r="S110" s="29"/>
      <c r="T110" s="28">
        <v>100</v>
      </c>
      <c r="U110" s="29"/>
      <c r="V110" s="28">
        <v>100</v>
      </c>
      <c r="W110" s="24"/>
      <c r="X110" s="28">
        <v>100</v>
      </c>
      <c r="Y110" s="28"/>
    </row>
    <row r="111" spans="1:25" ht="45" x14ac:dyDescent="0.25">
      <c r="A111" s="4">
        <v>68</v>
      </c>
      <c r="B111" s="4"/>
      <c r="C111" s="4"/>
      <c r="D111" s="8" t="s">
        <v>775</v>
      </c>
      <c r="E111" s="8"/>
      <c r="F111" s="7" t="s">
        <v>774</v>
      </c>
      <c r="G111" s="7" t="s">
        <v>773</v>
      </c>
      <c r="H111" s="7" t="s">
        <v>772</v>
      </c>
      <c r="I111" s="7" t="s">
        <v>771</v>
      </c>
      <c r="J111" s="28">
        <v>100</v>
      </c>
      <c r="K111" s="28" t="s">
        <v>770</v>
      </c>
      <c r="L111" s="35">
        <v>100</v>
      </c>
      <c r="M111" s="71"/>
      <c r="N111" s="28">
        <v>100</v>
      </c>
      <c r="O111" s="29"/>
      <c r="P111" s="28">
        <v>100</v>
      </c>
      <c r="Q111" s="35"/>
      <c r="R111" s="28">
        <v>100</v>
      </c>
      <c r="T111" s="28">
        <v>100</v>
      </c>
      <c r="V111" s="28">
        <v>100</v>
      </c>
      <c r="W111" s="24"/>
      <c r="X111" s="28">
        <v>100</v>
      </c>
      <c r="Y111" s="28"/>
    </row>
    <row r="112" spans="1:25" s="50" customFormat="1" ht="91.5" customHeight="1" x14ac:dyDescent="0.25">
      <c r="A112" s="19"/>
      <c r="B112" s="19"/>
      <c r="C112" s="20" t="s">
        <v>769</v>
      </c>
      <c r="D112" s="19"/>
      <c r="E112" s="93"/>
      <c r="F112" s="92" t="s">
        <v>768</v>
      </c>
      <c r="G112" s="55"/>
      <c r="H112" s="55"/>
      <c r="I112" s="55"/>
      <c r="J112" s="91">
        <f>AVERAGE(J113,J114)</f>
        <v>100</v>
      </c>
      <c r="K112" s="54"/>
      <c r="L112" s="91">
        <f>AVERAGE(L113,L114)</f>
        <v>100</v>
      </c>
      <c r="M112" s="53"/>
      <c r="N112" s="91">
        <f>AVERAGE(N113,N114)</f>
        <v>100</v>
      </c>
      <c r="O112" s="51"/>
      <c r="P112" s="91">
        <f>AVERAGE(P113,P114)</f>
        <v>100</v>
      </c>
      <c r="Q112" s="51"/>
      <c r="R112" s="91">
        <f>AVERAGE(R113,R114)</f>
        <v>100</v>
      </c>
      <c r="S112" s="51"/>
      <c r="T112" s="91">
        <f>AVERAGE(T113,T114)</f>
        <v>100</v>
      </c>
      <c r="U112" s="51"/>
      <c r="V112" s="91">
        <f>AVERAGE(V113,V114)</f>
        <v>100</v>
      </c>
      <c r="W112" s="17"/>
      <c r="X112" s="91">
        <f>AVERAGE(X113,X114)</f>
        <v>100</v>
      </c>
      <c r="Y112" s="51"/>
    </row>
    <row r="113" spans="1:25" ht="120" x14ac:dyDescent="0.25">
      <c r="A113" s="4">
        <v>69</v>
      </c>
      <c r="B113" s="4"/>
      <c r="C113" s="4"/>
      <c r="D113" s="8" t="s">
        <v>767</v>
      </c>
      <c r="E113" s="8"/>
      <c r="F113" s="7" t="s">
        <v>766</v>
      </c>
      <c r="G113" s="7" t="s">
        <v>765</v>
      </c>
      <c r="H113" s="7" t="s">
        <v>764</v>
      </c>
      <c r="I113" s="7" t="s">
        <v>763</v>
      </c>
      <c r="J113" s="28">
        <v>100</v>
      </c>
      <c r="K113" s="28"/>
      <c r="L113" s="35">
        <v>100</v>
      </c>
      <c r="M113" s="71"/>
      <c r="N113" s="28">
        <v>100</v>
      </c>
      <c r="O113" s="29"/>
      <c r="P113" s="28">
        <v>100</v>
      </c>
      <c r="Q113" s="35"/>
      <c r="R113" s="28">
        <v>100</v>
      </c>
      <c r="S113" s="28"/>
      <c r="T113" s="28">
        <v>100</v>
      </c>
      <c r="U113" s="28"/>
      <c r="V113" s="28">
        <v>100</v>
      </c>
      <c r="W113" s="24"/>
      <c r="X113" s="28">
        <v>100</v>
      </c>
      <c r="Y113" s="28"/>
    </row>
    <row r="114" spans="1:25" ht="60" x14ac:dyDescent="0.25">
      <c r="A114" s="4">
        <v>70</v>
      </c>
      <c r="B114" s="4"/>
      <c r="C114" s="4"/>
      <c r="D114" s="8" t="s">
        <v>762</v>
      </c>
      <c r="E114" s="8"/>
      <c r="F114" s="7" t="s">
        <v>761</v>
      </c>
      <c r="G114" s="7" t="s">
        <v>760</v>
      </c>
      <c r="H114" s="7" t="s">
        <v>759</v>
      </c>
      <c r="I114" s="7" t="s">
        <v>758</v>
      </c>
      <c r="J114" s="28">
        <v>100</v>
      </c>
      <c r="K114" s="28"/>
      <c r="L114" s="35">
        <v>100</v>
      </c>
      <c r="M114" s="71"/>
      <c r="N114" s="28">
        <v>100</v>
      </c>
      <c r="O114" s="29"/>
      <c r="P114" s="28">
        <v>100</v>
      </c>
      <c r="Q114" s="35"/>
      <c r="R114" s="28">
        <v>100</v>
      </c>
      <c r="S114" s="28"/>
      <c r="T114" s="28">
        <v>100</v>
      </c>
      <c r="U114" s="28"/>
      <c r="V114" s="28">
        <v>100</v>
      </c>
      <c r="W114" s="24"/>
      <c r="X114" s="28">
        <v>100</v>
      </c>
      <c r="Y114" s="28"/>
    </row>
    <row r="115" spans="1:25" s="50" customFormat="1" ht="72" customHeight="1" x14ac:dyDescent="0.25">
      <c r="A115" s="19"/>
      <c r="B115" s="19"/>
      <c r="C115" s="20" t="s">
        <v>757</v>
      </c>
      <c r="D115" s="19"/>
      <c r="E115" s="57"/>
      <c r="F115" s="56" t="s">
        <v>756</v>
      </c>
      <c r="G115" s="55"/>
      <c r="H115" s="55"/>
      <c r="I115" s="55"/>
      <c r="J115" s="52">
        <f>AVERAGE(J116,J122,J128,J134)</f>
        <v>62.5</v>
      </c>
      <c r="K115" s="54"/>
      <c r="L115" s="52">
        <f>AVERAGE(L116,L122,L128,L134)</f>
        <v>85</v>
      </c>
      <c r="M115" s="53"/>
      <c r="N115" s="52">
        <f>AVERAGE(N116,N122,N128,N134)</f>
        <v>85</v>
      </c>
      <c r="O115" s="51"/>
      <c r="P115" s="52">
        <f>AVERAGE(P116,P122,P128,P134)</f>
        <v>85</v>
      </c>
      <c r="Q115" s="51"/>
      <c r="R115" s="52">
        <f>AVERAGE(R116,R122,R128,R134)</f>
        <v>85</v>
      </c>
      <c r="S115" s="51"/>
      <c r="T115" s="52">
        <f>AVERAGE(T116,T122,T128,T134)</f>
        <v>85</v>
      </c>
      <c r="U115" s="51"/>
      <c r="V115" s="52">
        <f>AVERAGE(V116,V122,V128,V134)</f>
        <v>85</v>
      </c>
      <c r="W115" s="17"/>
      <c r="X115" s="52">
        <f>AVERAGE(X116,X122,X128,X134)</f>
        <v>85</v>
      </c>
      <c r="Y115" s="51"/>
    </row>
    <row r="116" spans="1:25" s="64" customFormat="1" ht="72" customHeight="1" x14ac:dyDescent="0.25">
      <c r="A116" s="15">
        <v>71</v>
      </c>
      <c r="B116" s="15"/>
      <c r="C116" s="14"/>
      <c r="D116" s="69" t="s">
        <v>755</v>
      </c>
      <c r="E116" s="69"/>
      <c r="F116" s="21" t="s">
        <v>755</v>
      </c>
      <c r="G116" s="12"/>
      <c r="H116" s="12"/>
      <c r="I116" s="12"/>
      <c r="J116" s="66">
        <f>AVERAGE(J117:J121)</f>
        <v>10</v>
      </c>
      <c r="K116" s="68"/>
      <c r="L116" s="66">
        <f>AVERAGE(L117:L121)</f>
        <v>100</v>
      </c>
      <c r="M116" s="67"/>
      <c r="N116" s="66">
        <f>AVERAGE(N117:N121)</f>
        <v>100</v>
      </c>
      <c r="O116" s="65"/>
      <c r="P116" s="66">
        <f>AVERAGE(P117:P121)</f>
        <v>100</v>
      </c>
      <c r="Q116" s="65"/>
      <c r="R116" s="66">
        <f>AVERAGE(R117:R121)</f>
        <v>100</v>
      </c>
      <c r="S116" s="65"/>
      <c r="T116" s="66">
        <f>AVERAGE(T117:T121)</f>
        <v>100</v>
      </c>
      <c r="U116" s="65"/>
      <c r="V116" s="66">
        <f>AVERAGE(V117:V121)</f>
        <v>100</v>
      </c>
      <c r="W116" s="10"/>
      <c r="X116" s="66">
        <f>AVERAGE(X117:X121)</f>
        <v>100</v>
      </c>
      <c r="Y116" s="65"/>
    </row>
    <row r="117" spans="1:25" ht="375" x14ac:dyDescent="0.25">
      <c r="A117" s="4" t="s">
        <v>754</v>
      </c>
      <c r="B117" s="4"/>
      <c r="C117" s="4"/>
      <c r="D117" s="4"/>
      <c r="E117" s="8" t="s">
        <v>698</v>
      </c>
      <c r="F117" s="7" t="s">
        <v>753</v>
      </c>
      <c r="G117" s="7" t="s">
        <v>752</v>
      </c>
      <c r="H117" s="7" t="s">
        <v>751</v>
      </c>
      <c r="I117" s="7" t="s">
        <v>750</v>
      </c>
      <c r="J117" s="28">
        <v>50</v>
      </c>
      <c r="K117" s="28" t="s">
        <v>749</v>
      </c>
      <c r="L117" s="28">
        <v>100</v>
      </c>
      <c r="M117" s="28" t="s">
        <v>748</v>
      </c>
      <c r="N117" s="28">
        <v>100</v>
      </c>
      <c r="O117" s="35"/>
      <c r="P117" s="28">
        <v>100</v>
      </c>
      <c r="Q117" s="35"/>
      <c r="R117" s="28">
        <v>100</v>
      </c>
      <c r="S117" s="28"/>
      <c r="T117" s="28">
        <v>100</v>
      </c>
      <c r="U117" s="28"/>
      <c r="V117" s="28">
        <v>100</v>
      </c>
      <c r="W117" s="24"/>
      <c r="X117" s="28">
        <v>100</v>
      </c>
      <c r="Y117" s="28"/>
    </row>
    <row r="118" spans="1:25" ht="285" x14ac:dyDescent="0.25">
      <c r="A118" s="4" t="s">
        <v>747</v>
      </c>
      <c r="B118" s="4"/>
      <c r="C118" s="4"/>
      <c r="D118" s="4"/>
      <c r="E118" s="8" t="s">
        <v>691</v>
      </c>
      <c r="F118" s="7" t="s">
        <v>746</v>
      </c>
      <c r="G118" s="7" t="s">
        <v>689</v>
      </c>
      <c r="H118" s="7" t="s">
        <v>745</v>
      </c>
      <c r="I118" s="7" t="s">
        <v>687</v>
      </c>
      <c r="J118" s="28">
        <v>0</v>
      </c>
      <c r="K118" s="28" t="s">
        <v>738</v>
      </c>
      <c r="L118" s="35">
        <v>100</v>
      </c>
      <c r="M118" s="28" t="s">
        <v>744</v>
      </c>
      <c r="N118" s="28">
        <v>100</v>
      </c>
      <c r="O118" s="35"/>
      <c r="P118" s="28">
        <v>100</v>
      </c>
      <c r="Q118" s="35"/>
      <c r="R118" s="28">
        <v>100</v>
      </c>
      <c r="S118" s="28"/>
      <c r="T118" s="28">
        <v>100</v>
      </c>
      <c r="U118" s="28"/>
      <c r="V118" s="28">
        <v>100</v>
      </c>
      <c r="W118" s="24"/>
      <c r="X118" s="28">
        <v>100</v>
      </c>
      <c r="Y118" s="28"/>
    </row>
    <row r="119" spans="1:25" ht="285" x14ac:dyDescent="0.25">
      <c r="A119" s="4" t="s">
        <v>743</v>
      </c>
      <c r="B119" s="4"/>
      <c r="C119" s="4"/>
      <c r="D119" s="4"/>
      <c r="E119" s="8" t="s">
        <v>685</v>
      </c>
      <c r="F119" s="7" t="s">
        <v>684</v>
      </c>
      <c r="G119" s="7" t="s">
        <v>683</v>
      </c>
      <c r="H119" s="7" t="s">
        <v>682</v>
      </c>
      <c r="I119" s="7" t="s">
        <v>681</v>
      </c>
      <c r="J119" s="28">
        <v>0</v>
      </c>
      <c r="K119" s="28" t="s">
        <v>738</v>
      </c>
      <c r="L119" s="28">
        <v>100</v>
      </c>
      <c r="M119" s="28" t="s">
        <v>742</v>
      </c>
      <c r="N119" s="28">
        <v>100</v>
      </c>
      <c r="O119" s="35"/>
      <c r="P119" s="28">
        <v>100</v>
      </c>
      <c r="Q119" s="35"/>
      <c r="R119" s="28">
        <v>100</v>
      </c>
      <c r="S119" s="28"/>
      <c r="T119" s="28">
        <v>100</v>
      </c>
      <c r="U119" s="28"/>
      <c r="V119" s="28">
        <v>100</v>
      </c>
      <c r="W119" s="24"/>
      <c r="X119" s="28">
        <v>100</v>
      </c>
      <c r="Y119" s="28"/>
    </row>
    <row r="120" spans="1:25" ht="285" x14ac:dyDescent="0.25">
      <c r="A120" s="4" t="s">
        <v>741</v>
      </c>
      <c r="B120" s="4"/>
      <c r="C120" s="4"/>
      <c r="D120" s="4"/>
      <c r="E120" s="8" t="s">
        <v>679</v>
      </c>
      <c r="F120" s="7" t="s">
        <v>678</v>
      </c>
      <c r="G120" s="7" t="s">
        <v>677</v>
      </c>
      <c r="H120" s="7" t="s">
        <v>676</v>
      </c>
      <c r="I120" s="7" t="s">
        <v>675</v>
      </c>
      <c r="J120" s="28">
        <v>0</v>
      </c>
      <c r="K120" s="28" t="s">
        <v>738</v>
      </c>
      <c r="L120" s="28">
        <v>100</v>
      </c>
      <c r="M120" s="28" t="s">
        <v>740</v>
      </c>
      <c r="N120" s="28">
        <v>100</v>
      </c>
      <c r="O120" s="35"/>
      <c r="P120" s="28">
        <v>100</v>
      </c>
      <c r="Q120" s="35"/>
      <c r="R120" s="28">
        <v>100</v>
      </c>
      <c r="S120" s="28"/>
      <c r="T120" s="28">
        <v>100</v>
      </c>
      <c r="U120" s="28"/>
      <c r="V120" s="28">
        <v>100</v>
      </c>
      <c r="W120" s="24"/>
      <c r="X120" s="28">
        <v>100</v>
      </c>
      <c r="Y120" s="28"/>
    </row>
    <row r="121" spans="1:25" ht="409.6" x14ac:dyDescent="0.25">
      <c r="A121" s="4" t="s">
        <v>739</v>
      </c>
      <c r="B121" s="4"/>
      <c r="C121" s="4"/>
      <c r="D121" s="4"/>
      <c r="E121" s="8" t="s">
        <v>672</v>
      </c>
      <c r="F121" s="7" t="s">
        <v>671</v>
      </c>
      <c r="G121" s="7" t="s">
        <v>670</v>
      </c>
      <c r="H121" s="7" t="s">
        <v>669</v>
      </c>
      <c r="I121" s="7" t="s">
        <v>668</v>
      </c>
      <c r="J121" s="28">
        <v>0</v>
      </c>
      <c r="K121" s="28" t="s">
        <v>738</v>
      </c>
      <c r="L121" s="28">
        <v>100</v>
      </c>
      <c r="M121" s="90" t="s">
        <v>737</v>
      </c>
      <c r="N121" s="28">
        <v>100</v>
      </c>
      <c r="O121" s="35"/>
      <c r="P121" s="28">
        <v>100</v>
      </c>
      <c r="Q121" s="35"/>
      <c r="R121" s="28">
        <v>100</v>
      </c>
      <c r="S121" s="28"/>
      <c r="T121" s="28">
        <v>100</v>
      </c>
      <c r="U121" s="28"/>
      <c r="V121" s="28">
        <v>100</v>
      </c>
      <c r="W121" s="24"/>
      <c r="X121" s="28">
        <v>100</v>
      </c>
      <c r="Y121" s="28"/>
    </row>
    <row r="122" spans="1:25" s="64" customFormat="1" ht="69" x14ac:dyDescent="0.25">
      <c r="A122" s="15">
        <v>72</v>
      </c>
      <c r="B122" s="15"/>
      <c r="C122" s="15"/>
      <c r="D122" s="69" t="s">
        <v>736</v>
      </c>
      <c r="E122" s="69"/>
      <c r="F122" s="12" t="s">
        <v>735</v>
      </c>
      <c r="G122" s="12"/>
      <c r="H122" s="12"/>
      <c r="I122" s="12"/>
      <c r="J122" s="66">
        <f>AVERAGE(J123:J127)</f>
        <v>40</v>
      </c>
      <c r="K122" s="68"/>
      <c r="L122" s="66">
        <f>AVERAGE(L123:L127)</f>
        <v>40</v>
      </c>
      <c r="M122" s="67"/>
      <c r="N122" s="65">
        <f>AVERAGE(N123:N127)</f>
        <v>40</v>
      </c>
      <c r="O122" s="65"/>
      <c r="P122" s="65">
        <f>AVERAGE(P123:P127)</f>
        <v>40</v>
      </c>
      <c r="Q122" s="65"/>
      <c r="R122" s="65">
        <f>AVERAGE(R123:R127)</f>
        <v>40</v>
      </c>
      <c r="S122" s="65"/>
      <c r="T122" s="65">
        <f>AVERAGE(T123:T127)</f>
        <v>40</v>
      </c>
      <c r="U122" s="65"/>
      <c r="V122" s="65">
        <f>AVERAGE(V123:V127)</f>
        <v>40</v>
      </c>
      <c r="W122" s="10"/>
      <c r="X122" s="65">
        <f>AVERAGE(X123:X127)</f>
        <v>40</v>
      </c>
      <c r="Y122" s="65"/>
    </row>
    <row r="123" spans="1:25" ht="150" x14ac:dyDescent="0.25">
      <c r="A123" s="4" t="s">
        <v>734</v>
      </c>
      <c r="B123" s="4"/>
      <c r="C123" s="4"/>
      <c r="D123" s="4"/>
      <c r="E123" s="8" t="s">
        <v>698</v>
      </c>
      <c r="F123" s="7" t="s">
        <v>733</v>
      </c>
      <c r="G123" s="7" t="s">
        <v>732</v>
      </c>
      <c r="H123" s="7" t="s">
        <v>731</v>
      </c>
      <c r="I123" s="7" t="s">
        <v>730</v>
      </c>
      <c r="J123" s="28">
        <v>50</v>
      </c>
      <c r="K123" s="28" t="s">
        <v>729</v>
      </c>
      <c r="L123" s="28">
        <v>50</v>
      </c>
      <c r="M123" s="71"/>
      <c r="N123" s="28">
        <v>50</v>
      </c>
      <c r="O123" s="35"/>
      <c r="P123" s="28">
        <v>50</v>
      </c>
      <c r="Q123" s="35"/>
      <c r="R123" s="28">
        <v>50</v>
      </c>
      <c r="S123" s="28"/>
      <c r="T123" s="28">
        <v>50</v>
      </c>
      <c r="U123" s="28"/>
      <c r="V123" s="28">
        <v>50</v>
      </c>
      <c r="W123" s="24"/>
      <c r="X123" s="28">
        <v>50</v>
      </c>
      <c r="Y123" s="28"/>
    </row>
    <row r="124" spans="1:25" ht="105" x14ac:dyDescent="0.25">
      <c r="A124" s="4" t="s">
        <v>728</v>
      </c>
      <c r="B124" s="4"/>
      <c r="C124" s="4"/>
      <c r="D124" s="4"/>
      <c r="E124" s="8" t="s">
        <v>691</v>
      </c>
      <c r="F124" s="7" t="s">
        <v>727</v>
      </c>
      <c r="G124" s="7" t="s">
        <v>726</v>
      </c>
      <c r="H124" s="7" t="s">
        <v>708</v>
      </c>
      <c r="I124" s="7" t="s">
        <v>687</v>
      </c>
      <c r="J124" s="28">
        <v>0</v>
      </c>
      <c r="K124" s="28" t="s">
        <v>725</v>
      </c>
      <c r="L124" s="35">
        <v>0</v>
      </c>
      <c r="M124" s="71"/>
      <c r="N124" s="35">
        <v>0</v>
      </c>
      <c r="O124" s="35"/>
      <c r="P124" s="35">
        <v>0</v>
      </c>
      <c r="Q124" s="35"/>
      <c r="R124" s="28">
        <v>0</v>
      </c>
      <c r="T124" s="28">
        <v>0</v>
      </c>
      <c r="V124" s="28">
        <v>0</v>
      </c>
      <c r="W124" s="24"/>
      <c r="X124" s="28">
        <v>0</v>
      </c>
      <c r="Y124" s="28"/>
    </row>
    <row r="125" spans="1:25" ht="60" x14ac:dyDescent="0.25">
      <c r="A125" s="4" t="s">
        <v>724</v>
      </c>
      <c r="B125" s="4"/>
      <c r="C125" s="4"/>
      <c r="D125" s="4"/>
      <c r="E125" s="8" t="s">
        <v>685</v>
      </c>
      <c r="F125" s="7" t="s">
        <v>723</v>
      </c>
      <c r="G125" s="7" t="s">
        <v>683</v>
      </c>
      <c r="H125" s="7" t="s">
        <v>682</v>
      </c>
      <c r="I125" s="7" t="s">
        <v>681</v>
      </c>
      <c r="J125" s="28">
        <v>50</v>
      </c>
      <c r="K125" s="28" t="s">
        <v>722</v>
      </c>
      <c r="L125" s="28">
        <v>50</v>
      </c>
      <c r="M125" s="71"/>
      <c r="N125" s="28">
        <v>50</v>
      </c>
      <c r="O125" s="35"/>
      <c r="P125" s="28">
        <v>50</v>
      </c>
      <c r="Q125" s="35"/>
      <c r="R125" s="28">
        <v>50</v>
      </c>
      <c r="S125" s="29"/>
      <c r="T125" s="28">
        <v>50</v>
      </c>
      <c r="U125" s="29"/>
      <c r="V125" s="28">
        <v>50</v>
      </c>
      <c r="W125" s="24"/>
      <c r="X125" s="28">
        <v>50</v>
      </c>
      <c r="Y125" s="28"/>
    </row>
    <row r="126" spans="1:25" ht="180" x14ac:dyDescent="0.25">
      <c r="A126" s="4" t="s">
        <v>721</v>
      </c>
      <c r="B126" s="4"/>
      <c r="C126" s="4"/>
      <c r="D126" s="4"/>
      <c r="E126" s="8" t="s">
        <v>679</v>
      </c>
      <c r="F126" s="7" t="s">
        <v>678</v>
      </c>
      <c r="G126" s="7" t="s">
        <v>677</v>
      </c>
      <c r="H126" s="7" t="s">
        <v>676</v>
      </c>
      <c r="I126" s="7" t="s">
        <v>675</v>
      </c>
      <c r="J126" s="28">
        <v>50</v>
      </c>
      <c r="K126" s="28" t="s">
        <v>720</v>
      </c>
      <c r="L126" s="28">
        <v>50</v>
      </c>
      <c r="M126" s="71"/>
      <c r="N126" s="28">
        <v>50</v>
      </c>
      <c r="O126" s="35"/>
      <c r="P126" s="28">
        <v>50</v>
      </c>
      <c r="Q126" s="35"/>
      <c r="R126" s="28">
        <v>50</v>
      </c>
      <c r="T126" s="28">
        <v>50</v>
      </c>
      <c r="V126" s="28">
        <v>50</v>
      </c>
      <c r="W126" s="24"/>
      <c r="X126" s="28">
        <v>50</v>
      </c>
      <c r="Y126" s="28"/>
    </row>
    <row r="127" spans="1:25" ht="120" x14ac:dyDescent="0.25">
      <c r="A127" s="4" t="s">
        <v>719</v>
      </c>
      <c r="B127" s="4"/>
      <c r="C127" s="4"/>
      <c r="D127" s="4"/>
      <c r="E127" s="8" t="s">
        <v>672</v>
      </c>
      <c r="F127" s="7" t="s">
        <v>671</v>
      </c>
      <c r="G127" s="7" t="s">
        <v>670</v>
      </c>
      <c r="H127" s="7" t="s">
        <v>669</v>
      </c>
      <c r="I127" s="7" t="s">
        <v>668</v>
      </c>
      <c r="J127" s="28">
        <v>50</v>
      </c>
      <c r="K127" s="28"/>
      <c r="L127" s="28">
        <v>50</v>
      </c>
      <c r="M127" s="71"/>
      <c r="N127" s="28">
        <v>50</v>
      </c>
      <c r="O127" s="35"/>
      <c r="P127" s="28">
        <v>50</v>
      </c>
      <c r="Q127" s="35"/>
      <c r="R127" s="28">
        <v>50</v>
      </c>
      <c r="S127" s="28"/>
      <c r="T127" s="28">
        <v>50</v>
      </c>
      <c r="U127" s="28"/>
      <c r="V127" s="28">
        <v>50</v>
      </c>
      <c r="W127" s="24"/>
      <c r="X127" s="28">
        <v>50</v>
      </c>
      <c r="Y127" s="28"/>
    </row>
    <row r="128" spans="1:25" s="64" customFormat="1" ht="51.75" x14ac:dyDescent="0.25">
      <c r="A128" s="15">
        <v>73</v>
      </c>
      <c r="B128" s="15"/>
      <c r="C128" s="15"/>
      <c r="D128" s="69" t="s">
        <v>718</v>
      </c>
      <c r="E128" s="69"/>
      <c r="F128" s="12" t="s">
        <v>717</v>
      </c>
      <c r="G128" s="12"/>
      <c r="H128" s="12"/>
      <c r="I128" s="12"/>
      <c r="J128" s="66">
        <f>AVERAGE(J129:J133)</f>
        <v>100</v>
      </c>
      <c r="K128" s="68"/>
      <c r="L128" s="66">
        <f>AVERAGE(L129:L133)</f>
        <v>100</v>
      </c>
      <c r="M128" s="67"/>
      <c r="N128" s="66">
        <f>AVERAGE(N129:N133)</f>
        <v>100</v>
      </c>
      <c r="O128" s="65"/>
      <c r="P128" s="66">
        <f>AVERAGE(P129:P133)</f>
        <v>100</v>
      </c>
      <c r="Q128" s="65"/>
      <c r="R128" s="66">
        <f>AVERAGE(R129:R133)</f>
        <v>100</v>
      </c>
      <c r="S128" s="65"/>
      <c r="T128" s="66">
        <f>AVERAGE(T129:T133)</f>
        <v>100</v>
      </c>
      <c r="U128" s="65"/>
      <c r="V128" s="66">
        <f>AVERAGE(V129:V133)</f>
        <v>100</v>
      </c>
      <c r="W128" s="10"/>
      <c r="X128" s="66">
        <f>AVERAGE(X129:X133)</f>
        <v>100</v>
      </c>
      <c r="Y128" s="65"/>
    </row>
    <row r="129" spans="1:25" ht="45" x14ac:dyDescent="0.25">
      <c r="A129" s="4" t="s">
        <v>716</v>
      </c>
      <c r="B129" s="4"/>
      <c r="C129" s="4"/>
      <c r="D129" s="4"/>
      <c r="E129" s="8" t="s">
        <v>698</v>
      </c>
      <c r="F129" s="7" t="s">
        <v>715</v>
      </c>
      <c r="G129" s="7" t="s">
        <v>714</v>
      </c>
      <c r="H129" s="7" t="s">
        <v>713</v>
      </c>
      <c r="I129" s="7" t="s">
        <v>712</v>
      </c>
      <c r="J129" s="28">
        <v>100</v>
      </c>
      <c r="K129" s="28" t="s">
        <v>711</v>
      </c>
      <c r="L129" s="28">
        <v>100</v>
      </c>
      <c r="M129" s="71"/>
      <c r="N129" s="28">
        <v>100</v>
      </c>
      <c r="O129" s="35"/>
      <c r="P129" s="28">
        <v>100</v>
      </c>
      <c r="Q129" s="35"/>
      <c r="R129" s="28">
        <v>100</v>
      </c>
      <c r="T129" s="28">
        <v>100</v>
      </c>
      <c r="V129" s="28">
        <v>100</v>
      </c>
      <c r="W129" s="24"/>
      <c r="X129" s="28">
        <v>100</v>
      </c>
      <c r="Y129" s="28"/>
    </row>
    <row r="130" spans="1:25" ht="105" x14ac:dyDescent="0.25">
      <c r="A130" s="4" t="s">
        <v>710</v>
      </c>
      <c r="B130" s="4"/>
      <c r="C130" s="4"/>
      <c r="D130" s="4"/>
      <c r="E130" s="8" t="s">
        <v>691</v>
      </c>
      <c r="F130" s="7" t="s">
        <v>709</v>
      </c>
      <c r="G130" s="7" t="s">
        <v>689</v>
      </c>
      <c r="H130" s="7" t="s">
        <v>708</v>
      </c>
      <c r="I130" s="7" t="s">
        <v>707</v>
      </c>
      <c r="J130" s="28">
        <v>100</v>
      </c>
      <c r="K130" s="28"/>
      <c r="L130" s="28">
        <v>100</v>
      </c>
      <c r="M130" s="71"/>
      <c r="N130" s="28">
        <v>100</v>
      </c>
      <c r="O130" s="35"/>
      <c r="P130" s="28">
        <v>100</v>
      </c>
      <c r="Q130" s="35"/>
      <c r="R130" s="28">
        <v>100</v>
      </c>
      <c r="S130" s="28"/>
      <c r="T130" s="28">
        <v>100</v>
      </c>
      <c r="U130" s="28"/>
      <c r="V130" s="28">
        <v>100</v>
      </c>
      <c r="W130" s="24"/>
      <c r="X130" s="28">
        <v>100</v>
      </c>
      <c r="Y130" s="28"/>
    </row>
    <row r="131" spans="1:25" ht="45" x14ac:dyDescent="0.25">
      <c r="A131" s="4" t="s">
        <v>706</v>
      </c>
      <c r="B131" s="4"/>
      <c r="C131" s="4"/>
      <c r="D131" s="4"/>
      <c r="E131" s="8" t="s">
        <v>685</v>
      </c>
      <c r="F131" s="7" t="s">
        <v>684</v>
      </c>
      <c r="G131" s="7" t="s">
        <v>683</v>
      </c>
      <c r="H131" s="7" t="s">
        <v>682</v>
      </c>
      <c r="I131" s="7" t="s">
        <v>681</v>
      </c>
      <c r="J131" s="28">
        <v>100</v>
      </c>
      <c r="K131" s="28" t="s">
        <v>705</v>
      </c>
      <c r="L131" s="28">
        <v>100</v>
      </c>
      <c r="M131" s="71"/>
      <c r="N131" s="28">
        <v>100</v>
      </c>
      <c r="O131" s="35"/>
      <c r="P131" s="28">
        <v>100</v>
      </c>
      <c r="Q131" s="35"/>
      <c r="R131" s="28">
        <v>100</v>
      </c>
      <c r="S131" s="28"/>
      <c r="T131" s="28">
        <v>100</v>
      </c>
      <c r="U131" s="28"/>
      <c r="V131" s="28">
        <v>100</v>
      </c>
      <c r="W131" s="24"/>
      <c r="X131" s="28">
        <v>100</v>
      </c>
      <c r="Y131" s="28"/>
    </row>
    <row r="132" spans="1:25" ht="180" x14ac:dyDescent="0.25">
      <c r="A132" s="4" t="s">
        <v>704</v>
      </c>
      <c r="B132" s="4"/>
      <c r="C132" s="4"/>
      <c r="D132" s="4"/>
      <c r="E132" s="8" t="s">
        <v>679</v>
      </c>
      <c r="F132" s="7" t="s">
        <v>703</v>
      </c>
      <c r="G132" s="7" t="s">
        <v>677</v>
      </c>
      <c r="H132" s="7" t="s">
        <v>676</v>
      </c>
      <c r="I132" s="7" t="s">
        <v>675</v>
      </c>
      <c r="J132" s="28">
        <v>100</v>
      </c>
      <c r="K132" s="28" t="s">
        <v>157</v>
      </c>
      <c r="L132" s="28">
        <v>100</v>
      </c>
      <c r="M132" s="71"/>
      <c r="N132" s="28">
        <v>100</v>
      </c>
      <c r="O132" s="35"/>
      <c r="P132" s="28">
        <v>100</v>
      </c>
      <c r="Q132" s="35"/>
      <c r="R132" s="28">
        <v>100</v>
      </c>
      <c r="S132" s="28"/>
      <c r="T132" s="28">
        <v>100</v>
      </c>
      <c r="U132" s="28"/>
      <c r="V132" s="28">
        <v>100</v>
      </c>
      <c r="W132" s="24"/>
      <c r="X132" s="28">
        <v>100</v>
      </c>
      <c r="Y132" s="28"/>
    </row>
    <row r="133" spans="1:25" ht="120" x14ac:dyDescent="0.25">
      <c r="A133" s="4" t="s">
        <v>702</v>
      </c>
      <c r="B133" s="4"/>
      <c r="C133" s="4"/>
      <c r="D133" s="4"/>
      <c r="E133" s="8" t="s">
        <v>672</v>
      </c>
      <c r="F133" s="7" t="s">
        <v>671</v>
      </c>
      <c r="G133" s="7" t="s">
        <v>670</v>
      </c>
      <c r="H133" s="7" t="s">
        <v>669</v>
      </c>
      <c r="I133" s="7" t="s">
        <v>668</v>
      </c>
      <c r="J133" s="28">
        <v>100</v>
      </c>
      <c r="K133" s="28" t="s">
        <v>157</v>
      </c>
      <c r="L133" s="28">
        <v>100</v>
      </c>
      <c r="M133" s="71"/>
      <c r="N133" s="28">
        <v>100</v>
      </c>
      <c r="O133" s="35"/>
      <c r="P133" s="28">
        <v>100</v>
      </c>
      <c r="Q133" s="35"/>
      <c r="R133" s="28">
        <v>100</v>
      </c>
      <c r="S133" s="28"/>
      <c r="T133" s="28">
        <v>100</v>
      </c>
      <c r="U133" s="28"/>
      <c r="V133" s="28">
        <v>100</v>
      </c>
      <c r="W133" s="24"/>
      <c r="X133" s="28">
        <v>100</v>
      </c>
      <c r="Y133" s="28"/>
    </row>
    <row r="134" spans="1:25" s="64" customFormat="1" ht="51.75" x14ac:dyDescent="0.25">
      <c r="A134" s="15">
        <v>74</v>
      </c>
      <c r="B134" s="15"/>
      <c r="C134" s="15"/>
      <c r="D134" s="69" t="s">
        <v>701</v>
      </c>
      <c r="E134" s="69"/>
      <c r="F134" s="12" t="s">
        <v>700</v>
      </c>
      <c r="G134" s="12"/>
      <c r="H134" s="12"/>
      <c r="I134" s="12"/>
      <c r="J134" s="66">
        <f>AVERAGE(J135:J139)</f>
        <v>100</v>
      </c>
      <c r="K134" s="68"/>
      <c r="L134" s="66">
        <f>AVERAGE(L135:L139)</f>
        <v>100</v>
      </c>
      <c r="M134" s="67"/>
      <c r="N134" s="66">
        <f>AVERAGE(N135:N139)</f>
        <v>100</v>
      </c>
      <c r="O134" s="65"/>
      <c r="P134" s="66">
        <f>AVERAGE(P135:P139)</f>
        <v>100</v>
      </c>
      <c r="Q134" s="65"/>
      <c r="R134" s="66">
        <f>AVERAGE(R135:R139)</f>
        <v>100</v>
      </c>
      <c r="S134" s="65"/>
      <c r="T134" s="66">
        <f>AVERAGE(T135:T139)</f>
        <v>100</v>
      </c>
      <c r="U134" s="65"/>
      <c r="V134" s="66">
        <f>AVERAGE(V135:V139)</f>
        <v>100</v>
      </c>
      <c r="W134" s="10"/>
      <c r="X134" s="66">
        <f>AVERAGE(X135:X139)</f>
        <v>100</v>
      </c>
      <c r="Y134" s="65"/>
    </row>
    <row r="135" spans="1:25" ht="150" x14ac:dyDescent="0.25">
      <c r="A135" s="4" t="s">
        <v>699</v>
      </c>
      <c r="B135" s="4"/>
      <c r="C135" s="4"/>
      <c r="D135" s="4"/>
      <c r="E135" s="8" t="s">
        <v>698</v>
      </c>
      <c r="F135" s="7" t="s">
        <v>697</v>
      </c>
      <c r="G135" s="7" t="s">
        <v>696</v>
      </c>
      <c r="H135" s="7" t="s">
        <v>695</v>
      </c>
      <c r="I135" s="7" t="s">
        <v>694</v>
      </c>
      <c r="J135" s="28">
        <v>100</v>
      </c>
      <c r="K135" s="28" t="s">
        <v>693</v>
      </c>
      <c r="L135" s="28">
        <v>100</v>
      </c>
      <c r="M135" s="71"/>
      <c r="N135" s="28">
        <v>100</v>
      </c>
      <c r="O135" s="35"/>
      <c r="P135" s="28">
        <v>100</v>
      </c>
      <c r="Q135" s="35"/>
      <c r="R135" s="28">
        <v>100</v>
      </c>
      <c r="T135" s="28">
        <v>100</v>
      </c>
      <c r="V135" s="28">
        <v>100</v>
      </c>
      <c r="W135" s="89"/>
      <c r="X135" s="28">
        <v>100</v>
      </c>
      <c r="Y135" s="28"/>
    </row>
    <row r="136" spans="1:25" ht="105" x14ac:dyDescent="0.25">
      <c r="A136" s="4" t="s">
        <v>692</v>
      </c>
      <c r="B136" s="4"/>
      <c r="C136" s="4"/>
      <c r="D136" s="4"/>
      <c r="E136" s="8" t="s">
        <v>691</v>
      </c>
      <c r="F136" s="7" t="s">
        <v>690</v>
      </c>
      <c r="G136" s="7" t="s">
        <v>689</v>
      </c>
      <c r="H136" s="7" t="s">
        <v>688</v>
      </c>
      <c r="I136" s="7" t="s">
        <v>687</v>
      </c>
      <c r="J136" s="28">
        <v>100</v>
      </c>
      <c r="K136" s="85"/>
      <c r="L136" s="28">
        <v>100</v>
      </c>
      <c r="M136" s="71"/>
      <c r="N136" s="28">
        <v>100</v>
      </c>
      <c r="O136" s="35"/>
      <c r="P136" s="28">
        <v>100</v>
      </c>
      <c r="Q136" s="35"/>
      <c r="R136" s="28">
        <v>100</v>
      </c>
      <c r="S136" s="28"/>
      <c r="T136" s="28">
        <v>100</v>
      </c>
      <c r="U136" s="28"/>
      <c r="V136" s="28">
        <v>100</v>
      </c>
      <c r="W136" s="24"/>
      <c r="X136" s="28">
        <v>100</v>
      </c>
      <c r="Y136" s="28"/>
    </row>
    <row r="137" spans="1:25" ht="45" x14ac:dyDescent="0.25">
      <c r="A137" s="4" t="s">
        <v>686</v>
      </c>
      <c r="B137" s="4"/>
      <c r="C137" s="4"/>
      <c r="D137" s="4"/>
      <c r="E137" s="8" t="s">
        <v>685</v>
      </c>
      <c r="F137" s="7" t="s">
        <v>684</v>
      </c>
      <c r="G137" s="7" t="s">
        <v>683</v>
      </c>
      <c r="H137" s="7" t="s">
        <v>682</v>
      </c>
      <c r="I137" s="7" t="s">
        <v>681</v>
      </c>
      <c r="J137" s="28">
        <v>100</v>
      </c>
      <c r="K137" s="83"/>
      <c r="L137" s="28">
        <v>100</v>
      </c>
      <c r="M137" s="71"/>
      <c r="N137" s="28">
        <v>100</v>
      </c>
      <c r="O137" s="35"/>
      <c r="P137" s="28">
        <v>100</v>
      </c>
      <c r="Q137" s="35"/>
      <c r="R137" s="28">
        <v>100</v>
      </c>
      <c r="S137" s="28"/>
      <c r="T137" s="28">
        <v>100</v>
      </c>
      <c r="U137" s="28"/>
      <c r="V137" s="28">
        <v>100</v>
      </c>
      <c r="W137" s="24"/>
      <c r="X137" s="28">
        <v>100</v>
      </c>
      <c r="Y137" s="28"/>
    </row>
    <row r="138" spans="1:25" ht="180" x14ac:dyDescent="0.25">
      <c r="A138" s="4" t="s">
        <v>680</v>
      </c>
      <c r="B138" s="4"/>
      <c r="C138" s="4"/>
      <c r="D138" s="4"/>
      <c r="E138" s="8" t="s">
        <v>679</v>
      </c>
      <c r="F138" s="7" t="s">
        <v>678</v>
      </c>
      <c r="G138" s="7" t="s">
        <v>677</v>
      </c>
      <c r="H138" s="7" t="s">
        <v>676</v>
      </c>
      <c r="I138" s="7" t="s">
        <v>675</v>
      </c>
      <c r="J138" s="28">
        <v>100</v>
      </c>
      <c r="K138" s="28" t="s">
        <v>674</v>
      </c>
      <c r="L138" s="28">
        <v>100</v>
      </c>
      <c r="M138" s="71"/>
      <c r="N138" s="28">
        <v>100</v>
      </c>
      <c r="O138" s="35"/>
      <c r="P138" s="28">
        <v>100</v>
      </c>
      <c r="Q138" s="35"/>
      <c r="R138" s="28">
        <v>100</v>
      </c>
      <c r="T138" s="28">
        <v>100</v>
      </c>
      <c r="V138" s="28">
        <v>100</v>
      </c>
      <c r="W138" s="24"/>
      <c r="X138" s="28">
        <v>100</v>
      </c>
      <c r="Y138" s="28"/>
    </row>
    <row r="139" spans="1:25" ht="120" x14ac:dyDescent="0.25">
      <c r="A139" s="4" t="s">
        <v>673</v>
      </c>
      <c r="B139" s="4"/>
      <c r="C139" s="4"/>
      <c r="D139" s="4"/>
      <c r="E139" s="8" t="s">
        <v>672</v>
      </c>
      <c r="F139" s="7" t="s">
        <v>671</v>
      </c>
      <c r="G139" s="7" t="s">
        <v>670</v>
      </c>
      <c r="H139" s="7" t="s">
        <v>669</v>
      </c>
      <c r="I139" s="7" t="s">
        <v>668</v>
      </c>
      <c r="J139" s="28">
        <v>100</v>
      </c>
      <c r="K139" s="28"/>
      <c r="L139" s="28">
        <v>100</v>
      </c>
      <c r="M139" s="71"/>
      <c r="N139" s="28">
        <v>100</v>
      </c>
      <c r="O139" s="35"/>
      <c r="P139" s="28">
        <v>100</v>
      </c>
      <c r="Q139" s="35"/>
      <c r="R139" s="28">
        <v>100</v>
      </c>
      <c r="S139" s="28"/>
      <c r="T139" s="28">
        <v>100</v>
      </c>
      <c r="U139" s="28"/>
      <c r="V139" s="28">
        <v>100</v>
      </c>
      <c r="W139" s="24"/>
      <c r="X139" s="28">
        <v>100</v>
      </c>
      <c r="Y139" s="28"/>
    </row>
    <row r="140" spans="1:25" s="50" customFormat="1" ht="138" customHeight="1" x14ac:dyDescent="0.25">
      <c r="A140" s="19"/>
      <c r="B140" s="19"/>
      <c r="C140" s="20" t="s">
        <v>667</v>
      </c>
      <c r="D140" s="19"/>
      <c r="E140" s="57"/>
      <c r="F140" s="56" t="s">
        <v>666</v>
      </c>
      <c r="G140" s="55"/>
      <c r="H140" s="55"/>
      <c r="I140" s="55"/>
      <c r="J140" s="52">
        <f>AVERAGE(J141:J145)</f>
        <v>90</v>
      </c>
      <c r="K140" s="54"/>
      <c r="L140" s="52">
        <f>AVERAGE(L141:L145)</f>
        <v>90</v>
      </c>
      <c r="M140" s="53"/>
      <c r="N140" s="52">
        <f>AVERAGE(N141:N145)</f>
        <v>90</v>
      </c>
      <c r="O140" s="51"/>
      <c r="P140" s="52">
        <f>AVERAGE(P141:P145)</f>
        <v>90</v>
      </c>
      <c r="Q140" s="51"/>
      <c r="R140" s="52">
        <f>AVERAGE(R141:R145)</f>
        <v>90</v>
      </c>
      <c r="S140" s="51"/>
      <c r="T140" s="52">
        <f>AVERAGE(T141:T145)</f>
        <v>90</v>
      </c>
      <c r="U140" s="51"/>
      <c r="V140" s="52">
        <f>AVERAGE(V141:V145)</f>
        <v>90</v>
      </c>
      <c r="W140" s="17"/>
      <c r="X140" s="52">
        <f>AVERAGE(X141:X145)</f>
        <v>90</v>
      </c>
      <c r="Y140" s="51"/>
    </row>
    <row r="141" spans="1:25" ht="210" x14ac:dyDescent="0.25">
      <c r="A141" s="4">
        <v>75</v>
      </c>
      <c r="B141" s="4"/>
      <c r="C141" s="4"/>
      <c r="D141" s="8" t="s">
        <v>665</v>
      </c>
      <c r="E141" s="8"/>
      <c r="F141" s="7" t="s">
        <v>664</v>
      </c>
      <c r="G141" s="7" t="s">
        <v>663</v>
      </c>
      <c r="H141" s="7" t="s">
        <v>662</v>
      </c>
      <c r="I141" s="7" t="s">
        <v>661</v>
      </c>
      <c r="J141" s="28">
        <v>100</v>
      </c>
      <c r="K141" s="7" t="s">
        <v>660</v>
      </c>
      <c r="L141" s="35">
        <v>100</v>
      </c>
      <c r="M141" s="71"/>
      <c r="N141" s="28">
        <v>100</v>
      </c>
      <c r="O141" s="28"/>
      <c r="P141" s="28">
        <v>100</v>
      </c>
      <c r="Q141" s="35"/>
      <c r="R141" s="28">
        <v>100</v>
      </c>
      <c r="S141" s="28"/>
      <c r="T141" s="28">
        <v>100</v>
      </c>
      <c r="U141" s="28"/>
      <c r="V141" s="28">
        <v>100</v>
      </c>
      <c r="W141" s="24"/>
      <c r="X141" s="28">
        <v>100</v>
      </c>
      <c r="Y141" s="28"/>
    </row>
    <row r="142" spans="1:25" ht="180" x14ac:dyDescent="0.25">
      <c r="A142" s="4">
        <v>76</v>
      </c>
      <c r="B142" s="4"/>
      <c r="C142" s="4"/>
      <c r="D142" s="8" t="s">
        <v>659</v>
      </c>
      <c r="E142" s="8"/>
      <c r="F142" s="7" t="s">
        <v>658</v>
      </c>
      <c r="G142" s="7" t="s">
        <v>657</v>
      </c>
      <c r="H142" s="7" t="s">
        <v>656</v>
      </c>
      <c r="I142" s="7" t="s">
        <v>644</v>
      </c>
      <c r="J142" s="28">
        <v>100</v>
      </c>
      <c r="K142" s="7" t="s">
        <v>655</v>
      </c>
      <c r="L142" s="35">
        <v>100</v>
      </c>
      <c r="M142" s="71"/>
      <c r="N142" s="28">
        <v>100</v>
      </c>
      <c r="O142" s="28"/>
      <c r="P142" s="28">
        <v>100</v>
      </c>
      <c r="Q142" s="35"/>
      <c r="R142" s="28">
        <v>100</v>
      </c>
      <c r="S142" s="28"/>
      <c r="T142" s="28">
        <v>100</v>
      </c>
      <c r="U142" s="28"/>
      <c r="V142" s="28">
        <v>100</v>
      </c>
      <c r="W142" s="88"/>
      <c r="X142" s="28">
        <v>100</v>
      </c>
      <c r="Y142" s="28"/>
    </row>
    <row r="143" spans="1:25" ht="180" x14ac:dyDescent="0.25">
      <c r="A143" s="4">
        <v>77</v>
      </c>
      <c r="B143" s="4"/>
      <c r="C143" s="4"/>
      <c r="D143" s="8" t="s">
        <v>654</v>
      </c>
      <c r="E143" s="8"/>
      <c r="F143" s="7" t="s">
        <v>653</v>
      </c>
      <c r="G143" s="7" t="s">
        <v>652</v>
      </c>
      <c r="H143" s="7" t="s">
        <v>651</v>
      </c>
      <c r="I143" s="7" t="s">
        <v>644</v>
      </c>
      <c r="J143" s="28">
        <v>50</v>
      </c>
      <c r="K143" s="28"/>
      <c r="L143" s="28">
        <v>50</v>
      </c>
      <c r="M143" s="71"/>
      <c r="N143" s="28">
        <v>50</v>
      </c>
      <c r="O143" s="28"/>
      <c r="P143" s="28">
        <v>50</v>
      </c>
      <c r="Q143" s="35"/>
      <c r="R143" s="28">
        <v>50</v>
      </c>
      <c r="S143" s="28"/>
      <c r="T143" s="28">
        <v>50</v>
      </c>
      <c r="U143" s="28"/>
      <c r="V143" s="28">
        <v>50</v>
      </c>
      <c r="W143" s="24"/>
      <c r="X143" s="28">
        <v>50</v>
      </c>
      <c r="Y143" s="28"/>
    </row>
    <row r="144" spans="1:25" ht="180" x14ac:dyDescent="0.25">
      <c r="A144" s="4">
        <v>78</v>
      </c>
      <c r="B144" s="4"/>
      <c r="C144" s="4"/>
      <c r="D144" s="8" t="s">
        <v>650</v>
      </c>
      <c r="E144" s="8"/>
      <c r="F144" s="7" t="s">
        <v>649</v>
      </c>
      <c r="G144" s="7" t="s">
        <v>646</v>
      </c>
      <c r="H144" s="7" t="s">
        <v>645</v>
      </c>
      <c r="I144" s="7" t="s">
        <v>644</v>
      </c>
      <c r="J144" s="28">
        <v>100</v>
      </c>
      <c r="K144" s="28"/>
      <c r="L144" s="35">
        <v>100</v>
      </c>
      <c r="M144" s="71"/>
      <c r="N144" s="28">
        <v>100</v>
      </c>
      <c r="O144" s="28"/>
      <c r="P144" s="28">
        <v>100</v>
      </c>
      <c r="Q144" s="35"/>
      <c r="R144" s="28">
        <v>100</v>
      </c>
      <c r="S144" s="28"/>
      <c r="T144" s="28">
        <v>100</v>
      </c>
      <c r="U144" s="28"/>
      <c r="V144" s="28">
        <v>100</v>
      </c>
      <c r="W144" s="24"/>
      <c r="X144" s="28">
        <v>100</v>
      </c>
      <c r="Y144" s="28"/>
    </row>
    <row r="145" spans="1:25" ht="180" x14ac:dyDescent="0.25">
      <c r="A145" s="4">
        <v>79</v>
      </c>
      <c r="B145" s="4"/>
      <c r="C145" s="4"/>
      <c r="D145" s="8" t="s">
        <v>648</v>
      </c>
      <c r="E145" s="8"/>
      <c r="F145" s="7" t="s">
        <v>647</v>
      </c>
      <c r="G145" s="7" t="s">
        <v>646</v>
      </c>
      <c r="H145" s="7" t="s">
        <v>645</v>
      </c>
      <c r="I145" s="7" t="s">
        <v>644</v>
      </c>
      <c r="J145" s="28">
        <v>100</v>
      </c>
      <c r="K145" s="28"/>
      <c r="L145" s="35">
        <v>100</v>
      </c>
      <c r="M145" s="71"/>
      <c r="N145" s="28">
        <v>100</v>
      </c>
      <c r="O145" s="28"/>
      <c r="P145" s="28">
        <v>100</v>
      </c>
      <c r="Q145" s="35"/>
      <c r="R145" s="28">
        <v>100</v>
      </c>
      <c r="S145" s="28"/>
      <c r="T145" s="28">
        <v>100</v>
      </c>
      <c r="U145" s="28"/>
      <c r="V145" s="28">
        <v>100</v>
      </c>
      <c r="W145" s="24"/>
      <c r="X145" s="28">
        <v>100</v>
      </c>
      <c r="Y145" s="28"/>
    </row>
    <row r="146" spans="1:25" s="50" customFormat="1" ht="60" x14ac:dyDescent="0.25">
      <c r="A146" s="19"/>
      <c r="B146" s="20" t="s">
        <v>643</v>
      </c>
      <c r="C146" s="19"/>
      <c r="D146" s="19"/>
      <c r="E146" s="19"/>
      <c r="F146" s="19" t="s">
        <v>642</v>
      </c>
      <c r="G146" s="87"/>
      <c r="H146" s="87"/>
      <c r="I146" s="87"/>
      <c r="J146" s="62">
        <f>AVERAGE(J147,J152,J163,J172)</f>
        <v>69.56845238095238</v>
      </c>
      <c r="K146" s="61"/>
      <c r="L146" s="62">
        <f>AVERAGE(L147,L152,L163,L172)</f>
        <v>69.56845238095238</v>
      </c>
      <c r="M146" s="61"/>
      <c r="N146" s="62">
        <f>AVERAGE(N147,N152,N163,N172)</f>
        <v>69.56845238095238</v>
      </c>
      <c r="O146" s="61"/>
      <c r="P146" s="62">
        <f>AVERAGE(P147,P152,P163,P172)</f>
        <v>69.56845238095238</v>
      </c>
      <c r="Q146" s="61"/>
      <c r="R146" s="62">
        <f>AVERAGE(R147,R152,R163,R172)</f>
        <v>69.56845238095238</v>
      </c>
      <c r="S146" s="61"/>
      <c r="T146" s="62">
        <f>AVERAGE(T147,T152,T163,T172)</f>
        <v>73.735119047619051</v>
      </c>
      <c r="U146" s="61"/>
      <c r="V146" s="62">
        <f>AVERAGE(V147,V152,V163,V172)</f>
        <v>73.735119047619051</v>
      </c>
      <c r="W146" s="17"/>
      <c r="X146" s="62">
        <f>AVERAGE(X147,X152,X163,X172)</f>
        <v>73.735119047619051</v>
      </c>
      <c r="Y146" s="61"/>
    </row>
    <row r="147" spans="1:25" s="50" customFormat="1" ht="45" x14ac:dyDescent="0.25">
      <c r="A147" s="19"/>
      <c r="B147" s="19"/>
      <c r="C147" s="20" t="s">
        <v>641</v>
      </c>
      <c r="D147" s="19"/>
      <c r="E147" s="19"/>
      <c r="F147" s="19" t="s">
        <v>640</v>
      </c>
      <c r="G147" s="86"/>
      <c r="H147" s="86"/>
      <c r="I147" s="86"/>
      <c r="J147" s="62">
        <f>AVERAGE(J148:J151)</f>
        <v>50</v>
      </c>
      <c r="K147" s="61"/>
      <c r="L147" s="62">
        <f>AVERAGE(L148:L151)</f>
        <v>50</v>
      </c>
      <c r="M147" s="61"/>
      <c r="N147" s="62">
        <f>AVERAGE(N148:N151)</f>
        <v>50</v>
      </c>
      <c r="O147" s="61"/>
      <c r="P147" s="62">
        <f>AVERAGE(P148:P151)</f>
        <v>50</v>
      </c>
      <c r="Q147" s="61"/>
      <c r="R147" s="62">
        <f>AVERAGE(R148:R151)</f>
        <v>50</v>
      </c>
      <c r="S147" s="61"/>
      <c r="T147" s="62">
        <f>AVERAGE(T148:T151)</f>
        <v>50</v>
      </c>
      <c r="U147" s="61"/>
      <c r="V147" s="62">
        <f>AVERAGE(V148:V151)</f>
        <v>50</v>
      </c>
      <c r="W147" s="17"/>
      <c r="X147" s="62">
        <f>AVERAGE(X148:X151)</f>
        <v>50</v>
      </c>
      <c r="Y147" s="61"/>
    </row>
    <row r="148" spans="1:25" ht="30" x14ac:dyDescent="0.25">
      <c r="A148" s="4">
        <v>80</v>
      </c>
      <c r="B148" s="4"/>
      <c r="C148" s="4"/>
      <c r="D148" s="8" t="s">
        <v>639</v>
      </c>
      <c r="E148" s="8"/>
      <c r="F148" s="7" t="s">
        <v>638</v>
      </c>
      <c r="G148" s="7" t="s">
        <v>568</v>
      </c>
      <c r="H148" s="7" t="s">
        <v>569</v>
      </c>
      <c r="I148" s="7" t="s">
        <v>570</v>
      </c>
      <c r="J148" s="63">
        <v>100</v>
      </c>
      <c r="K148" s="63" t="s">
        <v>637</v>
      </c>
      <c r="L148" s="63">
        <v>100</v>
      </c>
      <c r="M148" s="32"/>
      <c r="N148" s="63">
        <v>100</v>
      </c>
      <c r="O148" s="28"/>
      <c r="P148" s="63">
        <v>100</v>
      </c>
      <c r="Q148" s="28"/>
      <c r="R148" s="63">
        <v>100</v>
      </c>
      <c r="S148" s="29"/>
      <c r="T148" s="63">
        <v>100</v>
      </c>
      <c r="U148" s="29"/>
      <c r="V148" s="63">
        <v>100</v>
      </c>
      <c r="W148" s="5"/>
      <c r="X148" s="63">
        <v>100</v>
      </c>
      <c r="Y148" s="63"/>
    </row>
    <row r="149" spans="1:25" ht="60" x14ac:dyDescent="0.25">
      <c r="A149" s="4">
        <v>81</v>
      </c>
      <c r="B149" s="4"/>
      <c r="C149" s="4"/>
      <c r="D149" s="8" t="s">
        <v>636</v>
      </c>
      <c r="E149" s="8"/>
      <c r="F149" s="7" t="s">
        <v>635</v>
      </c>
      <c r="G149" s="7" t="s">
        <v>634</v>
      </c>
      <c r="H149" s="7" t="s">
        <v>633</v>
      </c>
      <c r="I149" s="7" t="s">
        <v>632</v>
      </c>
      <c r="J149" s="28">
        <v>50</v>
      </c>
      <c r="K149" s="28" t="s">
        <v>631</v>
      </c>
      <c r="L149" s="28">
        <v>50</v>
      </c>
      <c r="M149" s="32"/>
      <c r="N149" s="28">
        <v>50</v>
      </c>
      <c r="O149" s="28"/>
      <c r="P149" s="28">
        <v>50</v>
      </c>
      <c r="Q149" s="28"/>
      <c r="R149" s="28">
        <v>50</v>
      </c>
      <c r="S149" s="29"/>
      <c r="T149" s="28">
        <v>50</v>
      </c>
      <c r="U149" s="29"/>
      <c r="V149" s="28">
        <v>50</v>
      </c>
      <c r="W149" s="5"/>
      <c r="X149" s="28">
        <v>50</v>
      </c>
      <c r="Y149" s="28"/>
    </row>
    <row r="150" spans="1:25" ht="75" x14ac:dyDescent="0.25">
      <c r="A150" s="4">
        <v>82</v>
      </c>
      <c r="B150" s="4"/>
      <c r="C150" s="4"/>
      <c r="D150" s="8" t="s">
        <v>630</v>
      </c>
      <c r="E150" s="8"/>
      <c r="F150" s="7" t="s">
        <v>629</v>
      </c>
      <c r="G150" s="7" t="s">
        <v>628</v>
      </c>
      <c r="H150" s="7" t="s">
        <v>627</v>
      </c>
      <c r="I150" s="7" t="s">
        <v>310</v>
      </c>
      <c r="J150" s="28">
        <v>50</v>
      </c>
      <c r="K150" s="28" t="s">
        <v>626</v>
      </c>
      <c r="L150" s="28">
        <v>50</v>
      </c>
      <c r="M150" s="32"/>
      <c r="N150" s="28">
        <v>50</v>
      </c>
      <c r="O150" s="28"/>
      <c r="P150" s="28">
        <v>50</v>
      </c>
      <c r="Q150" s="28"/>
      <c r="R150" s="28">
        <v>50</v>
      </c>
      <c r="S150" s="29"/>
      <c r="T150" s="28">
        <v>50</v>
      </c>
      <c r="U150" s="29"/>
      <c r="V150" s="28">
        <v>50</v>
      </c>
      <c r="W150" s="5"/>
      <c r="X150" s="28">
        <v>50</v>
      </c>
      <c r="Y150" s="28"/>
    </row>
    <row r="151" spans="1:25" ht="60" x14ac:dyDescent="0.25">
      <c r="A151" s="4">
        <v>83</v>
      </c>
      <c r="B151" s="4"/>
      <c r="C151" s="4"/>
      <c r="D151" s="8" t="s">
        <v>506</v>
      </c>
      <c r="E151" s="8"/>
      <c r="F151" s="7" t="s">
        <v>625</v>
      </c>
      <c r="G151" s="7" t="s">
        <v>504</v>
      </c>
      <c r="H151" s="7" t="s">
        <v>624</v>
      </c>
      <c r="I151" s="7" t="s">
        <v>623</v>
      </c>
      <c r="J151" s="28">
        <v>0</v>
      </c>
      <c r="K151" s="28" t="s">
        <v>622</v>
      </c>
      <c r="L151" s="28">
        <v>0</v>
      </c>
      <c r="M151" s="32"/>
      <c r="N151" s="28">
        <v>0</v>
      </c>
      <c r="O151" s="28"/>
      <c r="P151" s="28">
        <v>0</v>
      </c>
      <c r="Q151" s="28"/>
      <c r="R151" s="28">
        <v>0</v>
      </c>
      <c r="S151" s="29"/>
      <c r="T151" s="28">
        <v>0</v>
      </c>
      <c r="U151" s="29"/>
      <c r="V151" s="28">
        <v>0</v>
      </c>
      <c r="W151" s="5"/>
      <c r="X151" s="28">
        <v>0</v>
      </c>
      <c r="Y151" s="28"/>
    </row>
    <row r="152" spans="1:25" s="50" customFormat="1" ht="99.75" customHeight="1" x14ac:dyDescent="0.25">
      <c r="A152" s="19"/>
      <c r="B152" s="19"/>
      <c r="C152" s="20" t="s">
        <v>621</v>
      </c>
      <c r="D152" s="19"/>
      <c r="E152" s="57"/>
      <c r="F152" s="56" t="s">
        <v>620</v>
      </c>
      <c r="G152" s="55"/>
      <c r="H152" s="55"/>
      <c r="I152" s="55"/>
      <c r="J152" s="52">
        <f>AVERAGE(J153,J161:J162)</f>
        <v>59.523809523809518</v>
      </c>
      <c r="K152" s="54"/>
      <c r="L152" s="52">
        <f>AVERAGE(L153,L161:L162)</f>
        <v>59.523809523809518</v>
      </c>
      <c r="M152" s="53"/>
      <c r="N152" s="52">
        <f>AVERAGE(N153,N161:N162)</f>
        <v>59.523809523809518</v>
      </c>
      <c r="O152" s="51"/>
      <c r="P152" s="52">
        <f>AVERAGE(P153,P161:P162)</f>
        <v>59.523809523809518</v>
      </c>
      <c r="Q152" s="51"/>
      <c r="R152" s="52">
        <f>AVERAGE(R153,R161:R162)</f>
        <v>59.523809523809518</v>
      </c>
      <c r="S152" s="51"/>
      <c r="T152" s="52">
        <f>AVERAGE(T153,T161:T162)</f>
        <v>76.19047619047619</v>
      </c>
      <c r="U152" s="51"/>
      <c r="V152" s="52">
        <f>AVERAGE(V153,V161:V162)</f>
        <v>76.19047619047619</v>
      </c>
      <c r="W152" s="17"/>
      <c r="X152" s="52">
        <f>AVERAGE(X153,X161:X162)</f>
        <v>76.19047619047619</v>
      </c>
      <c r="Y152" s="51"/>
    </row>
    <row r="153" spans="1:25" s="64" customFormat="1" ht="99.75" customHeight="1" x14ac:dyDescent="0.25">
      <c r="A153" s="15">
        <v>84</v>
      </c>
      <c r="B153" s="15"/>
      <c r="C153" s="14"/>
      <c r="D153" s="69" t="s">
        <v>619</v>
      </c>
      <c r="E153" s="69"/>
      <c r="F153" s="21" t="s">
        <v>474</v>
      </c>
      <c r="G153" s="12"/>
      <c r="H153" s="12"/>
      <c r="I153" s="12"/>
      <c r="J153" s="66">
        <f>AVERAGE(J154:J160)</f>
        <v>78.571428571428569</v>
      </c>
      <c r="K153" s="68"/>
      <c r="L153" s="66">
        <f>AVERAGE(L154:L160)</f>
        <v>78.571428571428569</v>
      </c>
      <c r="M153" s="67"/>
      <c r="N153" s="66">
        <f>AVERAGE(N154:N160)</f>
        <v>78.571428571428569</v>
      </c>
      <c r="O153" s="65"/>
      <c r="P153" s="66">
        <f>AVERAGE(P154:P160)</f>
        <v>78.571428571428569</v>
      </c>
      <c r="Q153" s="65"/>
      <c r="R153" s="66">
        <f>AVERAGE(R154:R160)</f>
        <v>78.571428571428569</v>
      </c>
      <c r="S153" s="65"/>
      <c r="T153" s="66">
        <f>AVERAGE(T154:T160)</f>
        <v>78.571428571428569</v>
      </c>
      <c r="U153" s="65"/>
      <c r="V153" s="66">
        <f>AVERAGE(V154:V160)</f>
        <v>78.571428571428569</v>
      </c>
      <c r="W153" s="10"/>
      <c r="X153" s="66">
        <f>AVERAGE(X154:X160)</f>
        <v>78.571428571428569</v>
      </c>
      <c r="Y153" s="65"/>
    </row>
    <row r="154" spans="1:25" ht="315" x14ac:dyDescent="0.25">
      <c r="A154" s="4" t="s">
        <v>618</v>
      </c>
      <c r="B154" s="4"/>
      <c r="C154" s="4"/>
      <c r="D154" s="4"/>
      <c r="E154" s="8" t="s">
        <v>617</v>
      </c>
      <c r="F154" s="7" t="s">
        <v>616</v>
      </c>
      <c r="G154" s="7" t="s">
        <v>602</v>
      </c>
      <c r="H154" s="7" t="s">
        <v>615</v>
      </c>
      <c r="I154" s="7" t="s">
        <v>614</v>
      </c>
      <c r="J154" s="28">
        <v>50</v>
      </c>
      <c r="K154" s="28" t="s">
        <v>613</v>
      </c>
      <c r="L154" s="28">
        <v>50</v>
      </c>
      <c r="M154" s="32"/>
      <c r="N154" s="28">
        <v>50</v>
      </c>
      <c r="O154" s="28"/>
      <c r="P154" s="28">
        <v>50</v>
      </c>
      <c r="Q154" s="28"/>
      <c r="R154" s="28">
        <v>50</v>
      </c>
      <c r="S154" s="28" t="s">
        <v>612</v>
      </c>
      <c r="T154" s="28">
        <v>50</v>
      </c>
      <c r="U154" s="28"/>
      <c r="V154" s="28">
        <v>50</v>
      </c>
      <c r="W154" s="24"/>
      <c r="X154" s="28">
        <v>50</v>
      </c>
      <c r="Y154" s="28"/>
    </row>
    <row r="155" spans="1:25" ht="90" x14ac:dyDescent="0.25">
      <c r="A155" s="4" t="s">
        <v>611</v>
      </c>
      <c r="B155" s="4"/>
      <c r="C155" s="4"/>
      <c r="D155" s="4"/>
      <c r="E155" s="8" t="s">
        <v>610</v>
      </c>
      <c r="F155" s="7" t="s">
        <v>609</v>
      </c>
      <c r="G155" s="7" t="s">
        <v>608</v>
      </c>
      <c r="H155" s="7" t="s">
        <v>469</v>
      </c>
      <c r="I155" s="7" t="s">
        <v>607</v>
      </c>
      <c r="J155" s="28">
        <v>100</v>
      </c>
      <c r="K155" s="28" t="s">
        <v>606</v>
      </c>
      <c r="L155" s="28">
        <v>100</v>
      </c>
      <c r="M155" s="32"/>
      <c r="N155" s="28">
        <v>100</v>
      </c>
      <c r="O155" s="28"/>
      <c r="P155" s="28">
        <v>100</v>
      </c>
      <c r="Q155" s="28"/>
      <c r="R155" s="28">
        <v>100</v>
      </c>
      <c r="T155" s="28">
        <v>100</v>
      </c>
      <c r="V155" s="28">
        <v>100</v>
      </c>
      <c r="W155" s="24"/>
      <c r="X155" s="28">
        <v>100</v>
      </c>
      <c r="Y155" s="28"/>
    </row>
    <row r="156" spans="1:25" ht="60" x14ac:dyDescent="0.25">
      <c r="A156" s="4" t="s">
        <v>605</v>
      </c>
      <c r="B156" s="4"/>
      <c r="C156" s="4"/>
      <c r="D156" s="4"/>
      <c r="E156" s="8" t="s">
        <v>604</v>
      </c>
      <c r="F156" s="7" t="s">
        <v>603</v>
      </c>
      <c r="G156" s="7" t="s">
        <v>602</v>
      </c>
      <c r="H156" s="7" t="s">
        <v>601</v>
      </c>
      <c r="I156" s="7" t="s">
        <v>600</v>
      </c>
      <c r="J156" s="28">
        <v>50</v>
      </c>
      <c r="K156" s="28" t="s">
        <v>599</v>
      </c>
      <c r="L156" s="28">
        <v>50</v>
      </c>
      <c r="M156" s="32"/>
      <c r="N156" s="28">
        <v>50</v>
      </c>
      <c r="O156" s="28"/>
      <c r="P156" s="28">
        <v>50</v>
      </c>
      <c r="Q156" s="28"/>
      <c r="R156" s="28">
        <v>50</v>
      </c>
      <c r="S156" s="29"/>
      <c r="T156" s="28">
        <v>50</v>
      </c>
      <c r="U156" s="29"/>
      <c r="V156" s="28">
        <v>50</v>
      </c>
      <c r="W156" s="24"/>
      <c r="X156" s="28">
        <v>50</v>
      </c>
      <c r="Y156" s="28"/>
    </row>
    <row r="157" spans="1:25" ht="120" x14ac:dyDescent="0.25">
      <c r="A157" s="4" t="s">
        <v>598</v>
      </c>
      <c r="B157" s="4"/>
      <c r="C157" s="4"/>
      <c r="D157" s="4"/>
      <c r="E157" s="8" t="s">
        <v>597</v>
      </c>
      <c r="F157" s="7" t="s">
        <v>596</v>
      </c>
      <c r="G157" s="7" t="s">
        <v>441</v>
      </c>
      <c r="H157" s="7" t="s">
        <v>440</v>
      </c>
      <c r="I157" s="7" t="s">
        <v>220</v>
      </c>
      <c r="J157" s="28">
        <v>100</v>
      </c>
      <c r="K157" s="28"/>
      <c r="L157" s="28">
        <v>100</v>
      </c>
      <c r="M157" s="32"/>
      <c r="N157" s="28">
        <v>100</v>
      </c>
      <c r="O157" s="28"/>
      <c r="P157" s="28">
        <v>100</v>
      </c>
      <c r="Q157" s="28"/>
      <c r="R157" s="28">
        <v>100</v>
      </c>
      <c r="S157" s="28"/>
      <c r="T157" s="28">
        <v>100</v>
      </c>
      <c r="U157" s="28"/>
      <c r="V157" s="28">
        <v>100</v>
      </c>
      <c r="W157" s="24"/>
      <c r="X157" s="28">
        <v>100</v>
      </c>
      <c r="Y157" s="28"/>
    </row>
    <row r="158" spans="1:25" ht="90" x14ac:dyDescent="0.25">
      <c r="A158" s="4" t="s">
        <v>595</v>
      </c>
      <c r="B158" s="4"/>
      <c r="C158" s="4"/>
      <c r="D158" s="4"/>
      <c r="E158" s="8" t="s">
        <v>594</v>
      </c>
      <c r="F158" s="7" t="s">
        <v>437</v>
      </c>
      <c r="G158" s="7" t="s">
        <v>436</v>
      </c>
      <c r="H158" s="7" t="s">
        <v>435</v>
      </c>
      <c r="I158" s="7" t="s">
        <v>434</v>
      </c>
      <c r="J158" s="28">
        <v>100</v>
      </c>
      <c r="K158" s="28" t="s">
        <v>460</v>
      </c>
      <c r="L158" s="28">
        <v>100</v>
      </c>
      <c r="M158" s="28"/>
      <c r="N158" s="28">
        <v>100</v>
      </c>
      <c r="O158" s="28"/>
      <c r="P158" s="28">
        <v>100</v>
      </c>
      <c r="Q158" s="28"/>
      <c r="R158" s="28">
        <v>100</v>
      </c>
      <c r="S158" s="28"/>
      <c r="T158" s="28">
        <v>100</v>
      </c>
      <c r="U158" s="28"/>
      <c r="V158" s="28">
        <v>100</v>
      </c>
      <c r="W158" s="5"/>
      <c r="X158" s="28">
        <v>100</v>
      </c>
      <c r="Y158" s="28"/>
    </row>
    <row r="159" spans="1:25" ht="90" x14ac:dyDescent="0.25">
      <c r="A159" s="4" t="s">
        <v>593</v>
      </c>
      <c r="B159" s="4"/>
      <c r="C159" s="4"/>
      <c r="D159" s="4"/>
      <c r="E159" s="8" t="s">
        <v>592</v>
      </c>
      <c r="F159" s="7" t="s">
        <v>591</v>
      </c>
      <c r="G159" s="7" t="s">
        <v>233</v>
      </c>
      <c r="H159" s="7" t="s">
        <v>267</v>
      </c>
      <c r="I159" s="7" t="s">
        <v>430</v>
      </c>
      <c r="J159" s="28">
        <v>100</v>
      </c>
      <c r="K159" s="28"/>
      <c r="L159" s="28">
        <v>100</v>
      </c>
      <c r="M159" s="28"/>
      <c r="N159" s="28">
        <v>100</v>
      </c>
      <c r="O159" s="28"/>
      <c r="P159" s="28">
        <v>100</v>
      </c>
      <c r="Q159" s="28"/>
      <c r="R159" s="28">
        <v>100</v>
      </c>
      <c r="S159" s="28"/>
      <c r="T159" s="28">
        <v>100</v>
      </c>
      <c r="U159" s="28"/>
      <c r="V159" s="28">
        <v>100</v>
      </c>
      <c r="W159" s="24"/>
      <c r="X159" s="28">
        <v>100</v>
      </c>
      <c r="Y159" s="28"/>
    </row>
    <row r="160" spans="1:25" ht="90" x14ac:dyDescent="0.25">
      <c r="A160" s="4" t="s">
        <v>590</v>
      </c>
      <c r="B160" s="4"/>
      <c r="C160" s="4"/>
      <c r="D160" s="4"/>
      <c r="E160" s="8" t="s">
        <v>589</v>
      </c>
      <c r="F160" s="7" t="s">
        <v>427</v>
      </c>
      <c r="G160" s="7" t="s">
        <v>426</v>
      </c>
      <c r="H160" s="7" t="s">
        <v>425</v>
      </c>
      <c r="I160" s="7" t="s">
        <v>424</v>
      </c>
      <c r="J160" s="28">
        <v>50</v>
      </c>
      <c r="K160" s="28" t="s">
        <v>588</v>
      </c>
      <c r="L160" s="28">
        <v>50</v>
      </c>
      <c r="M160" s="28"/>
      <c r="N160" s="28">
        <v>50</v>
      </c>
      <c r="O160" s="28"/>
      <c r="P160" s="28">
        <v>50</v>
      </c>
      <c r="Q160" s="28"/>
      <c r="R160" s="28">
        <v>50</v>
      </c>
      <c r="S160" s="28"/>
      <c r="T160" s="28">
        <v>50</v>
      </c>
      <c r="U160" s="28"/>
      <c r="V160" s="28">
        <v>50</v>
      </c>
      <c r="W160" s="24"/>
      <c r="X160" s="28">
        <v>50</v>
      </c>
      <c r="Y160" s="35"/>
    </row>
    <row r="161" spans="1:25" ht="90" x14ac:dyDescent="0.25">
      <c r="A161" s="4">
        <v>85</v>
      </c>
      <c r="B161" s="4"/>
      <c r="C161" s="4"/>
      <c r="D161" s="8" t="s">
        <v>587</v>
      </c>
      <c r="E161" s="8"/>
      <c r="F161" s="7" t="s">
        <v>586</v>
      </c>
      <c r="G161" s="7" t="s">
        <v>585</v>
      </c>
      <c r="H161" s="7" t="s">
        <v>584</v>
      </c>
      <c r="I161" s="7" t="s">
        <v>583</v>
      </c>
      <c r="J161" s="28">
        <v>100</v>
      </c>
      <c r="K161" s="28"/>
      <c r="L161" s="28">
        <v>100</v>
      </c>
      <c r="M161" s="28"/>
      <c r="N161" s="28">
        <v>100</v>
      </c>
      <c r="O161" s="28"/>
      <c r="P161" s="28">
        <v>100</v>
      </c>
      <c r="Q161" s="28"/>
      <c r="R161" s="28">
        <v>100</v>
      </c>
      <c r="S161" s="28"/>
      <c r="T161" s="28">
        <v>100</v>
      </c>
      <c r="U161" s="28"/>
      <c r="V161" s="28">
        <v>100</v>
      </c>
      <c r="W161" s="5"/>
      <c r="X161" s="28">
        <v>100</v>
      </c>
      <c r="Y161" s="28"/>
    </row>
    <row r="162" spans="1:25" ht="270" x14ac:dyDescent="0.25">
      <c r="A162" s="4">
        <v>86</v>
      </c>
      <c r="B162" s="4"/>
      <c r="C162" s="4"/>
      <c r="D162" s="8" t="s">
        <v>409</v>
      </c>
      <c r="E162" s="8"/>
      <c r="F162" s="7" t="s">
        <v>582</v>
      </c>
      <c r="G162" s="7" t="s">
        <v>407</v>
      </c>
      <c r="H162" s="7" t="s">
        <v>581</v>
      </c>
      <c r="I162" s="7" t="s">
        <v>580</v>
      </c>
      <c r="J162" s="28">
        <v>0</v>
      </c>
      <c r="K162" s="28" t="s">
        <v>579</v>
      </c>
      <c r="L162" s="28">
        <v>0</v>
      </c>
      <c r="M162" s="32"/>
      <c r="N162" s="28">
        <v>0</v>
      </c>
      <c r="O162" s="28"/>
      <c r="P162" s="28">
        <v>0</v>
      </c>
      <c r="Q162" s="28"/>
      <c r="R162" s="28">
        <v>0</v>
      </c>
      <c r="S162" s="28" t="s">
        <v>578</v>
      </c>
      <c r="T162" s="28">
        <v>50</v>
      </c>
      <c r="U162" s="28"/>
      <c r="V162" s="28">
        <v>50</v>
      </c>
      <c r="W162" s="5"/>
      <c r="X162" s="28">
        <v>50</v>
      </c>
      <c r="Y162" s="28"/>
    </row>
    <row r="163" spans="1:25" s="50" customFormat="1" ht="95.25" customHeight="1" x14ac:dyDescent="0.25">
      <c r="A163" s="19"/>
      <c r="B163" s="19"/>
      <c r="C163" s="20" t="s">
        <v>577</v>
      </c>
      <c r="D163" s="19"/>
      <c r="E163" s="57"/>
      <c r="F163" s="56" t="s">
        <v>576</v>
      </c>
      <c r="G163" s="55"/>
      <c r="H163" s="55"/>
      <c r="I163" s="55"/>
      <c r="J163" s="52">
        <f>AVERAGE(J164:J171)</f>
        <v>68.75</v>
      </c>
      <c r="K163" s="54"/>
      <c r="L163" s="52">
        <f>AVERAGE(L164:L171)</f>
        <v>68.75</v>
      </c>
      <c r="M163" s="53"/>
      <c r="N163" s="52">
        <f>AVERAGE(N164:N171)</f>
        <v>68.75</v>
      </c>
      <c r="O163" s="51"/>
      <c r="P163" s="52">
        <f>AVERAGE(P164:P171)</f>
        <v>68.75</v>
      </c>
      <c r="Q163" s="51"/>
      <c r="R163" s="52">
        <f>AVERAGE(R164:R171)</f>
        <v>68.75</v>
      </c>
      <c r="S163" s="51"/>
      <c r="T163" s="52">
        <f>AVERAGE(T164:T171)</f>
        <v>68.75</v>
      </c>
      <c r="U163" s="51"/>
      <c r="V163" s="52">
        <f>AVERAGE(V164:V171)</f>
        <v>68.75</v>
      </c>
      <c r="W163" s="17"/>
      <c r="X163" s="52">
        <f>AVERAGE(X164:X171)</f>
        <v>68.75</v>
      </c>
      <c r="Y163" s="51"/>
    </row>
    <row r="164" spans="1:25" ht="60" x14ac:dyDescent="0.25">
      <c r="A164" s="4">
        <v>87</v>
      </c>
      <c r="B164" s="4"/>
      <c r="C164" s="4"/>
      <c r="D164" s="8" t="s">
        <v>575</v>
      </c>
      <c r="E164" s="8"/>
      <c r="F164" s="7" t="s">
        <v>400</v>
      </c>
      <c r="G164" s="7" t="s">
        <v>574</v>
      </c>
      <c r="H164" s="7" t="s">
        <v>398</v>
      </c>
      <c r="I164" s="7" t="s">
        <v>397</v>
      </c>
      <c r="J164" s="28">
        <v>0</v>
      </c>
      <c r="K164" s="28" t="s">
        <v>573</v>
      </c>
      <c r="L164" s="28">
        <v>0</v>
      </c>
      <c r="M164" s="32"/>
      <c r="N164" s="28">
        <v>0</v>
      </c>
      <c r="O164" s="28"/>
      <c r="P164" s="28">
        <v>0</v>
      </c>
      <c r="Q164" s="28"/>
      <c r="R164" s="28">
        <v>0</v>
      </c>
      <c r="T164" s="28">
        <v>0</v>
      </c>
      <c r="V164" s="28">
        <v>0</v>
      </c>
      <c r="W164" s="5"/>
      <c r="X164" s="28">
        <v>0</v>
      </c>
      <c r="Y164" s="28"/>
    </row>
    <row r="165" spans="1:25" ht="45" x14ac:dyDescent="0.25">
      <c r="A165" s="4">
        <v>88</v>
      </c>
      <c r="B165" s="4"/>
      <c r="C165" s="4"/>
      <c r="D165" s="8" t="s">
        <v>572</v>
      </c>
      <c r="E165" s="8"/>
      <c r="F165" s="7" t="s">
        <v>571</v>
      </c>
      <c r="G165" s="7" t="s">
        <v>570</v>
      </c>
      <c r="H165" s="7" t="s">
        <v>569</v>
      </c>
      <c r="I165" s="7" t="s">
        <v>568</v>
      </c>
      <c r="J165" s="28">
        <v>100</v>
      </c>
      <c r="K165" s="28" t="s">
        <v>567</v>
      </c>
      <c r="L165" s="28">
        <v>100</v>
      </c>
      <c r="M165" s="32"/>
      <c r="N165" s="28">
        <v>100</v>
      </c>
      <c r="O165" s="28"/>
      <c r="P165" s="28">
        <v>100</v>
      </c>
      <c r="Q165" s="28"/>
      <c r="R165" s="28">
        <v>100</v>
      </c>
      <c r="S165" s="29"/>
      <c r="T165" s="28">
        <v>100</v>
      </c>
      <c r="U165" s="29"/>
      <c r="V165" s="28">
        <v>100</v>
      </c>
      <c r="W165" s="5"/>
      <c r="X165" s="28">
        <v>100</v>
      </c>
      <c r="Y165" s="28"/>
    </row>
    <row r="166" spans="1:25" ht="45" x14ac:dyDescent="0.25">
      <c r="A166" s="4">
        <v>89</v>
      </c>
      <c r="B166" s="4"/>
      <c r="C166" s="4"/>
      <c r="D166" s="8" t="s">
        <v>566</v>
      </c>
      <c r="E166" s="8"/>
      <c r="F166" s="7" t="s">
        <v>566</v>
      </c>
      <c r="G166" s="7" t="s">
        <v>565</v>
      </c>
      <c r="H166" s="7" t="s">
        <v>564</v>
      </c>
      <c r="I166" s="7" t="s">
        <v>563</v>
      </c>
      <c r="J166" s="28">
        <v>100</v>
      </c>
      <c r="K166" s="28" t="s">
        <v>562</v>
      </c>
      <c r="L166" s="28">
        <v>100</v>
      </c>
      <c r="M166" s="32"/>
      <c r="N166" s="28">
        <v>100</v>
      </c>
      <c r="O166" s="28"/>
      <c r="P166" s="28">
        <v>100</v>
      </c>
      <c r="Q166" s="28"/>
      <c r="R166" s="28">
        <v>100</v>
      </c>
      <c r="S166" s="29"/>
      <c r="T166" s="28">
        <v>100</v>
      </c>
      <c r="U166" s="29"/>
      <c r="V166" s="28">
        <v>100</v>
      </c>
      <c r="W166" s="70"/>
      <c r="X166" s="28">
        <v>100</v>
      </c>
      <c r="Y166" s="28"/>
    </row>
    <row r="167" spans="1:25" ht="75" x14ac:dyDescent="0.25">
      <c r="A167" s="4">
        <v>90</v>
      </c>
      <c r="B167" s="4"/>
      <c r="C167" s="4"/>
      <c r="D167" s="8" t="s">
        <v>561</v>
      </c>
      <c r="E167" s="8"/>
      <c r="F167" s="7" t="s">
        <v>560</v>
      </c>
      <c r="G167" s="7" t="s">
        <v>559</v>
      </c>
      <c r="H167" s="7" t="s">
        <v>558</v>
      </c>
      <c r="I167" s="7" t="s">
        <v>557</v>
      </c>
      <c r="J167" s="28">
        <v>50</v>
      </c>
      <c r="K167" s="28" t="s">
        <v>556</v>
      </c>
      <c r="L167" s="28">
        <v>50</v>
      </c>
      <c r="M167" s="32"/>
      <c r="N167" s="28">
        <v>50</v>
      </c>
      <c r="O167" s="28"/>
      <c r="P167" s="28">
        <v>50</v>
      </c>
      <c r="Q167" s="28"/>
      <c r="R167" s="28">
        <v>50</v>
      </c>
      <c r="S167" s="28"/>
      <c r="T167" s="28">
        <v>50</v>
      </c>
      <c r="U167" s="28"/>
      <c r="V167" s="28">
        <v>50</v>
      </c>
      <c r="W167" s="5"/>
      <c r="X167" s="28">
        <v>50</v>
      </c>
      <c r="Y167" s="29"/>
    </row>
    <row r="168" spans="1:25" ht="165" x14ac:dyDescent="0.25">
      <c r="A168" s="4">
        <v>91</v>
      </c>
      <c r="B168" s="4"/>
      <c r="C168" s="4"/>
      <c r="D168" s="8" t="s">
        <v>555</v>
      </c>
      <c r="E168" s="8"/>
      <c r="F168" s="7" t="s">
        <v>554</v>
      </c>
      <c r="G168" s="7" t="s">
        <v>553</v>
      </c>
      <c r="H168" s="7" t="s">
        <v>552</v>
      </c>
      <c r="I168" s="7" t="s">
        <v>551</v>
      </c>
      <c r="J168" s="28">
        <v>50</v>
      </c>
      <c r="K168" s="28" t="s">
        <v>550</v>
      </c>
      <c r="L168" s="28">
        <v>50</v>
      </c>
      <c r="M168" s="28"/>
      <c r="N168" s="28">
        <v>50</v>
      </c>
      <c r="O168" s="28"/>
      <c r="P168" s="28">
        <v>50</v>
      </c>
      <c r="Q168" s="28"/>
      <c r="R168" s="28">
        <v>50</v>
      </c>
      <c r="S168" s="29"/>
      <c r="T168" s="28">
        <v>50</v>
      </c>
      <c r="U168" s="29"/>
      <c r="V168" s="28">
        <v>50</v>
      </c>
      <c r="W168" s="5"/>
      <c r="X168" s="28">
        <v>50</v>
      </c>
      <c r="Y168" s="28"/>
    </row>
    <row r="169" spans="1:25" ht="195" x14ac:dyDescent="0.25">
      <c r="A169" s="4">
        <v>92</v>
      </c>
      <c r="B169" s="4"/>
      <c r="C169" s="4"/>
      <c r="D169" s="8" t="s">
        <v>549</v>
      </c>
      <c r="E169" s="8"/>
      <c r="F169" s="7" t="s">
        <v>548</v>
      </c>
      <c r="G169" s="7" t="s">
        <v>547</v>
      </c>
      <c r="H169" s="7" t="s">
        <v>546</v>
      </c>
      <c r="I169" s="7" t="s">
        <v>545</v>
      </c>
      <c r="J169" s="28">
        <v>100</v>
      </c>
      <c r="K169" s="28" t="s">
        <v>544</v>
      </c>
      <c r="L169" s="28">
        <v>100</v>
      </c>
      <c r="M169" s="32"/>
      <c r="N169" s="28">
        <v>100</v>
      </c>
      <c r="O169" s="28"/>
      <c r="P169" s="28">
        <v>100</v>
      </c>
      <c r="Q169" s="28"/>
      <c r="R169" s="28">
        <v>100</v>
      </c>
      <c r="T169" s="28">
        <v>100</v>
      </c>
      <c r="V169" s="59">
        <v>100</v>
      </c>
      <c r="W169" s="5"/>
      <c r="X169" s="59">
        <v>100</v>
      </c>
      <c r="Y169" s="28"/>
    </row>
    <row r="170" spans="1:25" ht="120" x14ac:dyDescent="0.25">
      <c r="A170" s="4">
        <v>93</v>
      </c>
      <c r="B170" s="4"/>
      <c r="C170" s="4"/>
      <c r="D170" s="8" t="s">
        <v>543</v>
      </c>
      <c r="E170" s="8"/>
      <c r="F170" s="7" t="s">
        <v>542</v>
      </c>
      <c r="G170" s="7" t="s">
        <v>541</v>
      </c>
      <c r="H170" s="7" t="s">
        <v>540</v>
      </c>
      <c r="I170" s="7" t="s">
        <v>272</v>
      </c>
      <c r="J170" s="28">
        <v>50</v>
      </c>
      <c r="K170" s="28" t="s">
        <v>539</v>
      </c>
      <c r="L170" s="28">
        <v>50</v>
      </c>
      <c r="M170" s="32"/>
      <c r="N170" s="28">
        <v>50</v>
      </c>
      <c r="O170" s="28"/>
      <c r="P170" s="28">
        <v>50</v>
      </c>
      <c r="Q170" s="28"/>
      <c r="R170" s="28">
        <v>50</v>
      </c>
      <c r="S170" s="29"/>
      <c r="T170" s="28">
        <v>50</v>
      </c>
      <c r="U170" s="29"/>
      <c r="V170" s="28">
        <v>50</v>
      </c>
      <c r="W170" s="5"/>
      <c r="X170" s="28">
        <v>50</v>
      </c>
      <c r="Y170" s="28"/>
    </row>
    <row r="171" spans="1:25" ht="120" x14ac:dyDescent="0.25">
      <c r="A171" s="4">
        <v>94</v>
      </c>
      <c r="B171" s="4"/>
      <c r="C171" s="4"/>
      <c r="D171" s="8" t="s">
        <v>385</v>
      </c>
      <c r="E171" s="8"/>
      <c r="F171" s="7" t="s">
        <v>538</v>
      </c>
      <c r="G171" s="7" t="s">
        <v>537</v>
      </c>
      <c r="H171" s="7" t="s">
        <v>382</v>
      </c>
      <c r="I171" s="7" t="s">
        <v>381</v>
      </c>
      <c r="J171" s="28">
        <v>100</v>
      </c>
      <c r="K171" s="28" t="s">
        <v>536</v>
      </c>
      <c r="L171" s="28">
        <v>100</v>
      </c>
      <c r="M171" s="32"/>
      <c r="N171" s="28">
        <v>100</v>
      </c>
      <c r="O171" s="28"/>
      <c r="P171" s="28">
        <v>100</v>
      </c>
      <c r="Q171" s="28"/>
      <c r="R171" s="28">
        <v>100</v>
      </c>
      <c r="T171" s="28">
        <v>100</v>
      </c>
      <c r="V171" s="28">
        <v>100</v>
      </c>
      <c r="W171" s="5"/>
      <c r="X171" s="28">
        <v>100</v>
      </c>
      <c r="Y171" s="28"/>
    </row>
    <row r="172" spans="1:25" s="50" customFormat="1" ht="90" customHeight="1" x14ac:dyDescent="0.25">
      <c r="A172" s="19"/>
      <c r="B172" s="19"/>
      <c r="C172" s="20" t="s">
        <v>535</v>
      </c>
      <c r="D172" s="19"/>
      <c r="E172" s="57"/>
      <c r="F172" s="56" t="s">
        <v>534</v>
      </c>
      <c r="G172" s="55"/>
      <c r="H172" s="55"/>
      <c r="I172" s="55"/>
      <c r="J172" s="52">
        <f>AVERAGE(J173:J175)</f>
        <v>100</v>
      </c>
      <c r="K172" s="54"/>
      <c r="L172" s="52">
        <f>AVERAGE(L173:L175)</f>
        <v>100</v>
      </c>
      <c r="M172" s="53"/>
      <c r="N172" s="52">
        <f>AVERAGE(N173:N175)</f>
        <v>100</v>
      </c>
      <c r="O172" s="51"/>
      <c r="P172" s="52">
        <f>AVERAGE(P173:P175)</f>
        <v>100</v>
      </c>
      <c r="Q172" s="51"/>
      <c r="R172" s="52">
        <f>AVERAGE(R173:R175)</f>
        <v>100</v>
      </c>
      <c r="S172" s="51"/>
      <c r="T172" s="52">
        <f>AVERAGE(T173:T175)</f>
        <v>100</v>
      </c>
      <c r="U172" s="51"/>
      <c r="V172" s="52">
        <f>AVERAGE(V173:V175)</f>
        <v>100</v>
      </c>
      <c r="W172" s="17"/>
      <c r="X172" s="52">
        <f>AVERAGE(X173:X175)</f>
        <v>100</v>
      </c>
      <c r="Y172" s="51"/>
    </row>
    <row r="173" spans="1:25" ht="75" x14ac:dyDescent="0.25">
      <c r="A173" s="4">
        <v>95</v>
      </c>
      <c r="B173" s="4"/>
      <c r="C173" s="4"/>
      <c r="D173" s="8" t="s">
        <v>533</v>
      </c>
      <c r="E173" s="8"/>
      <c r="F173" s="7" t="s">
        <v>532</v>
      </c>
      <c r="G173" s="7" t="s">
        <v>531</v>
      </c>
      <c r="H173" s="7" t="s">
        <v>530</v>
      </c>
      <c r="I173" s="7" t="s">
        <v>523</v>
      </c>
      <c r="J173" s="28">
        <v>100</v>
      </c>
      <c r="K173" s="28"/>
      <c r="L173" s="35">
        <v>100</v>
      </c>
      <c r="M173" s="71"/>
      <c r="N173" s="28">
        <v>100</v>
      </c>
      <c r="O173" s="28"/>
      <c r="P173" s="28">
        <v>100</v>
      </c>
      <c r="Q173" s="35"/>
      <c r="R173" s="28">
        <v>100</v>
      </c>
      <c r="S173" s="28"/>
      <c r="T173" s="28">
        <v>100</v>
      </c>
      <c r="U173" s="28"/>
      <c r="V173" s="28">
        <v>100</v>
      </c>
      <c r="W173" s="24"/>
      <c r="X173" s="28">
        <v>100</v>
      </c>
      <c r="Y173" s="28"/>
    </row>
    <row r="174" spans="1:25" ht="75" x14ac:dyDescent="0.25">
      <c r="A174" s="4">
        <v>96</v>
      </c>
      <c r="B174" s="4"/>
      <c r="C174" s="4"/>
      <c r="D174" s="8" t="s">
        <v>529</v>
      </c>
      <c r="E174" s="8"/>
      <c r="F174" s="7" t="s">
        <v>528</v>
      </c>
      <c r="G174" s="7" t="s">
        <v>525</v>
      </c>
      <c r="H174" s="7" t="s">
        <v>524</v>
      </c>
      <c r="I174" s="7" t="s">
        <v>523</v>
      </c>
      <c r="J174" s="28">
        <v>100</v>
      </c>
      <c r="K174" s="28"/>
      <c r="L174" s="35">
        <v>100</v>
      </c>
      <c r="M174" s="71"/>
      <c r="N174" s="28">
        <v>100</v>
      </c>
      <c r="O174" s="28"/>
      <c r="P174" s="28">
        <v>100</v>
      </c>
      <c r="Q174" s="35"/>
      <c r="R174" s="28">
        <v>100</v>
      </c>
      <c r="S174" s="28"/>
      <c r="T174" s="28">
        <v>100</v>
      </c>
      <c r="U174" s="28"/>
      <c r="V174" s="28">
        <v>100</v>
      </c>
      <c r="W174" s="24"/>
      <c r="X174" s="28">
        <v>100</v>
      </c>
      <c r="Y174" s="28"/>
    </row>
    <row r="175" spans="1:25" ht="45" x14ac:dyDescent="0.25">
      <c r="A175" s="4">
        <v>97</v>
      </c>
      <c r="B175" s="4"/>
      <c r="C175" s="4"/>
      <c r="D175" s="8" t="s">
        <v>527</v>
      </c>
      <c r="E175" s="8"/>
      <c r="F175" s="7" t="s">
        <v>526</v>
      </c>
      <c r="G175" s="7" t="s">
        <v>525</v>
      </c>
      <c r="H175" s="7" t="s">
        <v>524</v>
      </c>
      <c r="I175" s="7" t="s">
        <v>523</v>
      </c>
      <c r="J175" s="35">
        <v>100</v>
      </c>
      <c r="K175" s="85"/>
      <c r="L175" s="35">
        <v>100</v>
      </c>
      <c r="M175" s="71"/>
      <c r="N175" s="28">
        <v>100</v>
      </c>
      <c r="O175" s="28"/>
      <c r="P175" s="28">
        <v>100</v>
      </c>
      <c r="Q175" s="35"/>
      <c r="R175" s="28">
        <v>100</v>
      </c>
      <c r="S175" s="28"/>
      <c r="T175" s="28">
        <v>100</v>
      </c>
      <c r="U175" s="28"/>
      <c r="V175" s="28">
        <v>100</v>
      </c>
      <c r="W175" s="24"/>
      <c r="X175" s="28">
        <v>100</v>
      </c>
      <c r="Y175" s="28"/>
    </row>
    <row r="176" spans="1:25" s="50" customFormat="1" ht="130.5" customHeight="1" x14ac:dyDescent="0.25">
      <c r="A176" s="19"/>
      <c r="B176" s="20" t="s">
        <v>522</v>
      </c>
      <c r="C176" s="19"/>
      <c r="D176" s="19"/>
      <c r="E176" s="19"/>
      <c r="F176" s="19" t="s">
        <v>521</v>
      </c>
      <c r="G176" s="19"/>
      <c r="H176" s="19"/>
      <c r="I176" s="19"/>
      <c r="J176" s="52">
        <f>AVERAGE(J177,J186,J203,J212)</f>
        <v>51.666666666666664</v>
      </c>
      <c r="K176" s="84"/>
      <c r="L176" s="52">
        <f>AVERAGE(L177,L186,L203,L212)</f>
        <v>51.666666666666664</v>
      </c>
      <c r="M176" s="53"/>
      <c r="N176" s="52">
        <f>AVERAGE(N177,N186,N203,N212)</f>
        <v>51.666666666666664</v>
      </c>
      <c r="O176" s="51"/>
      <c r="P176" s="52">
        <f>AVERAGE(P177,P186,P203,P212)</f>
        <v>51.666666666666664</v>
      </c>
      <c r="Q176" s="51"/>
      <c r="R176" s="52">
        <f>AVERAGE(R177,R186,R203,R212)</f>
        <v>51.666666666666664</v>
      </c>
      <c r="S176" s="51"/>
      <c r="T176" s="52">
        <f>AVERAGE(T177,T186,T203,T212)</f>
        <v>51.666666666666664</v>
      </c>
      <c r="U176" s="51"/>
      <c r="V176" s="52">
        <f>AVERAGE(V177,V186,V203,V212)</f>
        <v>51.666666666666664</v>
      </c>
      <c r="W176" s="17"/>
      <c r="X176" s="52">
        <f>AVERAGE(X177,X186,X203,X212)</f>
        <v>51.666666666666664</v>
      </c>
      <c r="Y176" s="51"/>
    </row>
    <row r="177" spans="1:25" s="50" customFormat="1" ht="60" x14ac:dyDescent="0.25">
      <c r="A177" s="19"/>
      <c r="B177" s="19"/>
      <c r="C177" s="20" t="s">
        <v>520</v>
      </c>
      <c r="D177" s="19"/>
      <c r="E177" s="19"/>
      <c r="F177" s="19" t="s">
        <v>519</v>
      </c>
      <c r="G177" s="19"/>
      <c r="H177" s="19"/>
      <c r="I177" s="19"/>
      <c r="J177" s="62">
        <f>AVERAGE(J178:J181,J184,J185)</f>
        <v>37.5</v>
      </c>
      <c r="K177" s="61"/>
      <c r="L177" s="62">
        <f>AVERAGE(L178:L181,L184,L185)</f>
        <v>37.5</v>
      </c>
      <c r="M177" s="61"/>
      <c r="N177" s="62">
        <f>AVERAGE(N178:N181,N184,N185)</f>
        <v>37.5</v>
      </c>
      <c r="O177" s="61"/>
      <c r="P177" s="62">
        <f>AVERAGE(P178:P181,P184,P185)</f>
        <v>37.5</v>
      </c>
      <c r="Q177" s="61"/>
      <c r="R177" s="62">
        <f>AVERAGE(R178:R181,R184,R185)</f>
        <v>37.5</v>
      </c>
      <c r="S177" s="61"/>
      <c r="T177" s="62">
        <f>AVERAGE(T178:T181,T184,T185)</f>
        <v>37.5</v>
      </c>
      <c r="U177" s="61"/>
      <c r="V177" s="62">
        <f>AVERAGE(V178:V181,V184,V185)</f>
        <v>37.5</v>
      </c>
      <c r="W177" s="17"/>
      <c r="X177" s="62">
        <f>AVERAGE(X178:X181,X184,X185)</f>
        <v>37.5</v>
      </c>
      <c r="Y177" s="61"/>
    </row>
    <row r="178" spans="1:25" ht="165" x14ac:dyDescent="0.25">
      <c r="A178" s="4">
        <v>98</v>
      </c>
      <c r="B178" s="4"/>
      <c r="C178" s="4"/>
      <c r="D178" s="8" t="s">
        <v>518</v>
      </c>
      <c r="E178" s="8"/>
      <c r="F178" s="7" t="s">
        <v>517</v>
      </c>
      <c r="G178" s="7" t="s">
        <v>516</v>
      </c>
      <c r="H178" s="7" t="s">
        <v>515</v>
      </c>
      <c r="I178" s="7" t="s">
        <v>514</v>
      </c>
      <c r="J178" s="28">
        <v>50</v>
      </c>
      <c r="K178" s="28" t="s">
        <v>513</v>
      </c>
      <c r="L178" s="28">
        <v>50</v>
      </c>
      <c r="M178" s="71"/>
      <c r="N178" s="28">
        <v>50</v>
      </c>
      <c r="O178" s="35"/>
      <c r="P178" s="28">
        <v>50</v>
      </c>
      <c r="Q178" s="35"/>
      <c r="R178" s="28">
        <v>50</v>
      </c>
      <c r="S178" s="83"/>
      <c r="T178" s="28">
        <v>50</v>
      </c>
      <c r="U178" s="83"/>
      <c r="V178" s="28">
        <v>50</v>
      </c>
      <c r="W178" s="82"/>
      <c r="X178" s="28">
        <v>50</v>
      </c>
      <c r="Y178" s="28"/>
    </row>
    <row r="179" spans="1:25" ht="120" x14ac:dyDescent="0.25">
      <c r="A179" s="4">
        <v>99</v>
      </c>
      <c r="B179" s="4"/>
      <c r="C179" s="4"/>
      <c r="D179" s="8" t="s">
        <v>512</v>
      </c>
      <c r="E179" s="8"/>
      <c r="F179" s="7" t="s">
        <v>511</v>
      </c>
      <c r="G179" s="7" t="s">
        <v>510</v>
      </c>
      <c r="H179" s="7" t="s">
        <v>509</v>
      </c>
      <c r="I179" s="7" t="s">
        <v>508</v>
      </c>
      <c r="J179" s="28">
        <v>100</v>
      </c>
      <c r="K179" s="28" t="s">
        <v>507</v>
      </c>
      <c r="L179" s="28">
        <v>100</v>
      </c>
      <c r="M179" s="28"/>
      <c r="N179" s="28">
        <v>100</v>
      </c>
      <c r="O179" s="28"/>
      <c r="P179" s="28">
        <v>100</v>
      </c>
      <c r="Q179" s="28"/>
      <c r="R179" s="28">
        <v>100</v>
      </c>
      <c r="S179" s="28"/>
      <c r="T179" s="28">
        <v>100</v>
      </c>
      <c r="U179" s="28"/>
      <c r="V179" s="28">
        <v>100</v>
      </c>
      <c r="W179" s="24"/>
      <c r="X179" s="28">
        <v>100</v>
      </c>
      <c r="Y179" s="28"/>
    </row>
    <row r="180" spans="1:25" ht="120" x14ac:dyDescent="0.25">
      <c r="A180" s="4">
        <v>100</v>
      </c>
      <c r="B180" s="4"/>
      <c r="C180" s="4"/>
      <c r="D180" s="8" t="s">
        <v>506</v>
      </c>
      <c r="E180" s="8"/>
      <c r="F180" s="7" t="s">
        <v>505</v>
      </c>
      <c r="G180" s="7" t="s">
        <v>504</v>
      </c>
      <c r="H180" s="7" t="s">
        <v>503</v>
      </c>
      <c r="I180" s="7" t="s">
        <v>502</v>
      </c>
      <c r="J180" s="28">
        <v>0</v>
      </c>
      <c r="K180" s="28" t="s">
        <v>501</v>
      </c>
      <c r="L180" s="35">
        <v>0</v>
      </c>
      <c r="M180" s="71"/>
      <c r="N180" s="35">
        <v>0</v>
      </c>
      <c r="O180" s="35"/>
      <c r="P180" s="35">
        <v>0</v>
      </c>
      <c r="Q180" s="35"/>
      <c r="R180" s="28">
        <v>0</v>
      </c>
      <c r="S180" s="28" t="s">
        <v>500</v>
      </c>
      <c r="T180" s="28">
        <v>0</v>
      </c>
      <c r="U180" s="28"/>
      <c r="V180" s="28">
        <v>0</v>
      </c>
      <c r="W180" s="24"/>
      <c r="X180" s="28">
        <v>0</v>
      </c>
      <c r="Y180" s="29"/>
    </row>
    <row r="181" spans="1:25" s="64" customFormat="1" ht="51.75" x14ac:dyDescent="0.25">
      <c r="A181" s="15">
        <v>101</v>
      </c>
      <c r="B181" s="15"/>
      <c r="C181" s="15"/>
      <c r="D181" s="76" t="s">
        <v>499</v>
      </c>
      <c r="E181" s="76"/>
      <c r="F181" s="12" t="s">
        <v>499</v>
      </c>
      <c r="G181" s="12"/>
      <c r="H181" s="12"/>
      <c r="I181" s="12"/>
      <c r="J181" s="66">
        <f>AVERAGE(J182:J183)</f>
        <v>75</v>
      </c>
      <c r="K181" s="68"/>
      <c r="L181" s="66">
        <f>AVERAGE(L182:L183)</f>
        <v>75</v>
      </c>
      <c r="M181" s="67"/>
      <c r="N181" s="66">
        <f>AVERAGE(N182:N183)</f>
        <v>75</v>
      </c>
      <c r="O181" s="65"/>
      <c r="P181" s="66">
        <f>AVERAGE(P182:P183)</f>
        <v>75</v>
      </c>
      <c r="Q181" s="65"/>
      <c r="R181" s="66">
        <f>AVERAGE(R182:R183)</f>
        <v>75</v>
      </c>
      <c r="S181" s="65"/>
      <c r="T181" s="66">
        <f>AVERAGE(T182:T183)</f>
        <v>75</v>
      </c>
      <c r="U181" s="65"/>
      <c r="V181" s="66">
        <f>AVERAGE(V182:V183)</f>
        <v>75</v>
      </c>
      <c r="W181" s="10"/>
      <c r="X181" s="66">
        <f>AVERAGE(X182:X183)</f>
        <v>75</v>
      </c>
      <c r="Y181" s="65"/>
    </row>
    <row r="182" spans="1:25" ht="285" x14ac:dyDescent="0.25">
      <c r="A182" s="4" t="s">
        <v>498</v>
      </c>
      <c r="B182" s="4"/>
      <c r="C182" s="4"/>
      <c r="D182" s="4"/>
      <c r="E182" s="8" t="s">
        <v>497</v>
      </c>
      <c r="F182" s="7" t="s">
        <v>496</v>
      </c>
      <c r="G182" s="7" t="s">
        <v>495</v>
      </c>
      <c r="H182" s="7" t="s">
        <v>494</v>
      </c>
      <c r="I182" s="7" t="s">
        <v>61</v>
      </c>
      <c r="J182" s="28">
        <v>50</v>
      </c>
      <c r="K182" s="28" t="s">
        <v>493</v>
      </c>
      <c r="L182" s="28">
        <v>50</v>
      </c>
      <c r="M182" s="71"/>
      <c r="N182" s="28">
        <v>50</v>
      </c>
      <c r="O182" s="35"/>
      <c r="P182" s="28">
        <v>50</v>
      </c>
      <c r="Q182" s="35"/>
      <c r="R182" s="35">
        <v>50</v>
      </c>
      <c r="S182" s="28"/>
      <c r="T182" s="35">
        <v>50</v>
      </c>
      <c r="U182" s="28"/>
      <c r="V182" s="28">
        <v>50</v>
      </c>
      <c r="W182" s="24"/>
      <c r="X182" s="28">
        <v>50</v>
      </c>
      <c r="Y182" s="28"/>
    </row>
    <row r="183" spans="1:25" ht="45" x14ac:dyDescent="0.25">
      <c r="A183" s="4" t="s">
        <v>492</v>
      </c>
      <c r="B183" s="4"/>
      <c r="C183" s="4"/>
      <c r="D183" s="4"/>
      <c r="E183" s="8" t="s">
        <v>491</v>
      </c>
      <c r="F183" s="7" t="s">
        <v>490</v>
      </c>
      <c r="G183" s="7" t="s">
        <v>489</v>
      </c>
      <c r="H183" s="7" t="s">
        <v>488</v>
      </c>
      <c r="I183" s="7" t="s">
        <v>487</v>
      </c>
      <c r="J183" s="28">
        <v>100</v>
      </c>
      <c r="K183" s="28"/>
      <c r="L183" s="28">
        <v>100</v>
      </c>
      <c r="M183" s="71"/>
      <c r="N183" s="28">
        <v>100</v>
      </c>
      <c r="O183" s="35"/>
      <c r="P183" s="28">
        <v>100</v>
      </c>
      <c r="Q183" s="35"/>
      <c r="R183" s="28">
        <v>100</v>
      </c>
      <c r="S183" s="28"/>
      <c r="T183" s="28">
        <v>100</v>
      </c>
      <c r="U183" s="28"/>
      <c r="V183" s="28">
        <v>100</v>
      </c>
      <c r="W183" s="24"/>
      <c r="X183" s="28">
        <v>100</v>
      </c>
      <c r="Y183" s="28"/>
    </row>
    <row r="184" spans="1:25" ht="60" x14ac:dyDescent="0.25">
      <c r="A184" s="4">
        <v>102</v>
      </c>
      <c r="B184" s="4"/>
      <c r="C184" s="4"/>
      <c r="D184" s="8" t="s">
        <v>486</v>
      </c>
      <c r="E184" s="8"/>
      <c r="F184" s="7" t="s">
        <v>485</v>
      </c>
      <c r="G184" s="7" t="s">
        <v>481</v>
      </c>
      <c r="H184" s="7" t="s">
        <v>480</v>
      </c>
      <c r="I184" s="7" t="s">
        <v>479</v>
      </c>
      <c r="J184" s="28">
        <v>0</v>
      </c>
      <c r="K184" s="28" t="s">
        <v>484</v>
      </c>
      <c r="L184" s="28">
        <v>0</v>
      </c>
      <c r="M184" s="71"/>
      <c r="N184" s="28">
        <v>0</v>
      </c>
      <c r="O184" s="35"/>
      <c r="P184" s="28">
        <v>0</v>
      </c>
      <c r="Q184" s="35"/>
      <c r="R184" s="28">
        <v>0</v>
      </c>
      <c r="S184" s="28"/>
      <c r="T184" s="28">
        <v>0</v>
      </c>
      <c r="U184" s="28"/>
      <c r="V184" s="28">
        <v>0</v>
      </c>
      <c r="W184" s="24"/>
      <c r="X184" s="28">
        <v>0</v>
      </c>
      <c r="Y184" s="29"/>
    </row>
    <row r="185" spans="1:25" ht="90" x14ac:dyDescent="0.25">
      <c r="A185" s="4">
        <v>103</v>
      </c>
      <c r="B185" s="4"/>
      <c r="C185" s="4"/>
      <c r="D185" s="8" t="s">
        <v>483</v>
      </c>
      <c r="E185" s="8"/>
      <c r="F185" s="7" t="s">
        <v>482</v>
      </c>
      <c r="G185" s="7" t="s">
        <v>481</v>
      </c>
      <c r="H185" s="7" t="s">
        <v>480</v>
      </c>
      <c r="I185" s="7" t="s">
        <v>479</v>
      </c>
      <c r="J185" s="28">
        <v>0</v>
      </c>
      <c r="K185" s="28" t="s">
        <v>478</v>
      </c>
      <c r="L185" s="28">
        <v>0</v>
      </c>
      <c r="M185" s="71"/>
      <c r="N185" s="28">
        <v>0</v>
      </c>
      <c r="O185" s="35"/>
      <c r="P185" s="28">
        <v>0</v>
      </c>
      <c r="Q185" s="35"/>
      <c r="R185" s="28">
        <v>0</v>
      </c>
      <c r="S185" s="28"/>
      <c r="T185" s="28">
        <v>0</v>
      </c>
      <c r="U185" s="28"/>
      <c r="V185" s="28">
        <v>0</v>
      </c>
      <c r="W185" s="24"/>
      <c r="X185" s="28">
        <v>0</v>
      </c>
      <c r="Y185" s="29"/>
    </row>
    <row r="186" spans="1:25" s="50" customFormat="1" ht="91.5" customHeight="1" x14ac:dyDescent="0.25">
      <c r="A186" s="19"/>
      <c r="B186" s="19"/>
      <c r="C186" s="20" t="s">
        <v>477</v>
      </c>
      <c r="D186" s="55"/>
      <c r="E186" s="56"/>
      <c r="F186" s="56" t="s">
        <v>476</v>
      </c>
      <c r="G186" s="55"/>
      <c r="H186" s="55"/>
      <c r="I186" s="55"/>
      <c r="J186" s="52">
        <f>AVERAGE(J187,J193,J199:J202)</f>
        <v>88.333333333333329</v>
      </c>
      <c r="K186" s="54"/>
      <c r="L186" s="52">
        <f>AVERAGE(L187,L193,L199:L202)</f>
        <v>88.333333333333329</v>
      </c>
      <c r="M186" s="53"/>
      <c r="N186" s="52">
        <f>AVERAGE(N187,N193,N199:N202)</f>
        <v>88.333333333333329</v>
      </c>
      <c r="O186" s="51"/>
      <c r="P186" s="52">
        <f>AVERAGE(P187,P193,P199:P202)</f>
        <v>88.333333333333329</v>
      </c>
      <c r="Q186" s="51"/>
      <c r="R186" s="52">
        <f>AVERAGE(R187,R193,R199:R202)</f>
        <v>88.333333333333329</v>
      </c>
      <c r="S186" s="51"/>
      <c r="T186" s="52">
        <f>AVERAGE(T187,T193,T199:T202)</f>
        <v>88.333333333333329</v>
      </c>
      <c r="U186" s="51"/>
      <c r="V186" s="52">
        <f>AVERAGE(V187,V193,V199:V202)</f>
        <v>88.333333333333329</v>
      </c>
      <c r="W186" s="17"/>
      <c r="X186" s="52">
        <f>AVERAGE(X187,X193,X199:X202)</f>
        <v>88.333333333333329</v>
      </c>
      <c r="Y186" s="51"/>
    </row>
    <row r="187" spans="1:25" s="64" customFormat="1" ht="91.5" customHeight="1" x14ac:dyDescent="0.25">
      <c r="A187" s="15">
        <v>104</v>
      </c>
      <c r="B187" s="15"/>
      <c r="C187" s="14"/>
      <c r="D187" s="69" t="s">
        <v>475</v>
      </c>
      <c r="E187" s="69"/>
      <c r="F187" s="21" t="s">
        <v>474</v>
      </c>
      <c r="G187" s="12"/>
      <c r="H187" s="12"/>
      <c r="I187" s="12"/>
      <c r="J187" s="66">
        <f>AVERAGE(J188:J192)</f>
        <v>80</v>
      </c>
      <c r="K187" s="68"/>
      <c r="L187" s="66">
        <f>AVERAGE(L188:L192)</f>
        <v>80</v>
      </c>
      <c r="M187" s="67"/>
      <c r="N187" s="66">
        <f>AVERAGE(N188:N192)</f>
        <v>80</v>
      </c>
      <c r="O187" s="65"/>
      <c r="P187" s="66">
        <f>AVERAGE(P188:P192)</f>
        <v>80</v>
      </c>
      <c r="Q187" s="65"/>
      <c r="R187" s="66">
        <f>AVERAGE(R188:R192)</f>
        <v>80</v>
      </c>
      <c r="S187" s="65"/>
      <c r="T187" s="66">
        <f>AVERAGE(T188:T192)</f>
        <v>80</v>
      </c>
      <c r="U187" s="65"/>
      <c r="V187" s="66">
        <f>AVERAGE(V188:V192)</f>
        <v>80</v>
      </c>
      <c r="W187" s="10"/>
      <c r="X187" s="66">
        <f>AVERAGE(X188:X192)</f>
        <v>80</v>
      </c>
      <c r="Y187" s="65"/>
    </row>
    <row r="188" spans="1:25" ht="90" x14ac:dyDescent="0.25">
      <c r="A188" s="4" t="s">
        <v>473</v>
      </c>
      <c r="B188" s="4"/>
      <c r="C188" s="4"/>
      <c r="D188" s="4"/>
      <c r="E188" s="8" t="s">
        <v>472</v>
      </c>
      <c r="F188" s="7" t="s">
        <v>471</v>
      </c>
      <c r="G188" s="7" t="s">
        <v>470</v>
      </c>
      <c r="H188" s="7" t="s">
        <v>469</v>
      </c>
      <c r="I188" s="7" t="s">
        <v>468</v>
      </c>
      <c r="J188" s="28">
        <v>100</v>
      </c>
      <c r="K188" s="28" t="s">
        <v>467</v>
      </c>
      <c r="L188" s="28">
        <v>100</v>
      </c>
      <c r="M188" s="71"/>
      <c r="N188" s="28">
        <v>100</v>
      </c>
      <c r="O188" s="35"/>
      <c r="P188" s="28">
        <v>100</v>
      </c>
      <c r="Q188" s="35"/>
      <c r="R188" s="28">
        <v>100</v>
      </c>
      <c r="T188" s="28">
        <v>100</v>
      </c>
      <c r="V188" s="28">
        <v>100</v>
      </c>
      <c r="W188" s="24"/>
      <c r="X188" s="28">
        <v>100</v>
      </c>
      <c r="Y188" s="28"/>
    </row>
    <row r="189" spans="1:25" ht="240" customHeight="1" x14ac:dyDescent="0.25">
      <c r="A189" s="4" t="s">
        <v>466</v>
      </c>
      <c r="B189" s="4"/>
      <c r="C189" s="4"/>
      <c r="D189" s="4"/>
      <c r="E189" s="8" t="s">
        <v>465</v>
      </c>
      <c r="F189" s="7" t="s">
        <v>464</v>
      </c>
      <c r="G189" s="7" t="s">
        <v>441</v>
      </c>
      <c r="H189" s="7" t="s">
        <v>440</v>
      </c>
      <c r="I189" s="7" t="s">
        <v>220</v>
      </c>
      <c r="J189" s="28">
        <v>100</v>
      </c>
      <c r="K189" s="28" t="s">
        <v>463</v>
      </c>
      <c r="L189" s="28">
        <v>100</v>
      </c>
      <c r="M189" s="71"/>
      <c r="N189" s="28">
        <v>100</v>
      </c>
      <c r="O189" s="35"/>
      <c r="P189" s="28">
        <v>100</v>
      </c>
      <c r="Q189" s="35"/>
      <c r="R189" s="28">
        <v>100</v>
      </c>
      <c r="S189" s="28"/>
      <c r="T189" s="28">
        <v>100</v>
      </c>
      <c r="U189" s="28"/>
      <c r="V189" s="28">
        <v>100</v>
      </c>
      <c r="W189" s="24"/>
      <c r="X189" s="28">
        <v>100</v>
      </c>
      <c r="Y189" s="28"/>
    </row>
    <row r="190" spans="1:25" ht="90" x14ac:dyDescent="0.25">
      <c r="A190" s="4" t="s">
        <v>462</v>
      </c>
      <c r="B190" s="4"/>
      <c r="C190" s="4"/>
      <c r="D190" s="4"/>
      <c r="E190" s="8" t="s">
        <v>461</v>
      </c>
      <c r="F190" s="78" t="s">
        <v>437</v>
      </c>
      <c r="G190" s="7" t="s">
        <v>436</v>
      </c>
      <c r="H190" s="7" t="s">
        <v>435</v>
      </c>
      <c r="I190" s="7" t="s">
        <v>434</v>
      </c>
      <c r="J190" s="28">
        <v>50</v>
      </c>
      <c r="K190" s="28" t="s">
        <v>460</v>
      </c>
      <c r="L190" s="28">
        <v>50</v>
      </c>
      <c r="M190" s="28"/>
      <c r="N190" s="28">
        <v>50</v>
      </c>
      <c r="O190" s="28"/>
      <c r="P190" s="28">
        <v>50</v>
      </c>
      <c r="Q190" s="28"/>
      <c r="R190" s="28">
        <v>50</v>
      </c>
      <c r="S190" s="29"/>
      <c r="T190" s="28">
        <v>50</v>
      </c>
      <c r="U190" s="29"/>
      <c r="V190" s="28">
        <v>50</v>
      </c>
      <c r="W190" s="24"/>
      <c r="X190" s="28">
        <v>50</v>
      </c>
      <c r="Y190" s="28"/>
    </row>
    <row r="191" spans="1:25" ht="251.25" customHeight="1" x14ac:dyDescent="0.25">
      <c r="A191" s="4" t="s">
        <v>459</v>
      </c>
      <c r="B191" s="4"/>
      <c r="C191" s="4"/>
      <c r="D191" s="4"/>
      <c r="E191" s="8" t="s">
        <v>458</v>
      </c>
      <c r="F191" s="78" t="s">
        <v>457</v>
      </c>
      <c r="G191" s="7" t="s">
        <v>233</v>
      </c>
      <c r="H191" s="7" t="s">
        <v>267</v>
      </c>
      <c r="I191" s="7" t="s">
        <v>430</v>
      </c>
      <c r="J191" s="28">
        <v>100</v>
      </c>
      <c r="K191" s="28"/>
      <c r="L191" s="28">
        <v>100</v>
      </c>
      <c r="M191" s="28"/>
      <c r="N191" s="28">
        <v>100</v>
      </c>
      <c r="O191" s="28"/>
      <c r="P191" s="28">
        <v>100</v>
      </c>
      <c r="Q191" s="35"/>
      <c r="R191" s="28">
        <v>100</v>
      </c>
      <c r="S191" s="28"/>
      <c r="T191" s="28">
        <v>100</v>
      </c>
      <c r="U191" s="28"/>
      <c r="V191" s="28">
        <v>100</v>
      </c>
      <c r="W191" s="24"/>
      <c r="X191" s="28">
        <v>100</v>
      </c>
      <c r="Y191" s="28"/>
    </row>
    <row r="192" spans="1:25" ht="243.75" customHeight="1" x14ac:dyDescent="0.25">
      <c r="A192" s="4" t="s">
        <v>456</v>
      </c>
      <c r="B192" s="4"/>
      <c r="C192" s="4"/>
      <c r="D192" s="4"/>
      <c r="E192" s="8" t="s">
        <v>455</v>
      </c>
      <c r="F192" s="7" t="s">
        <v>427</v>
      </c>
      <c r="G192" s="7" t="s">
        <v>426</v>
      </c>
      <c r="H192" s="7" t="s">
        <v>425</v>
      </c>
      <c r="I192" s="7" t="s">
        <v>424</v>
      </c>
      <c r="J192" s="28">
        <v>50</v>
      </c>
      <c r="K192" s="28" t="s">
        <v>454</v>
      </c>
      <c r="L192" s="28">
        <v>50</v>
      </c>
      <c r="M192" s="28"/>
      <c r="N192" s="28">
        <v>50</v>
      </c>
      <c r="O192" s="28"/>
      <c r="P192" s="28">
        <v>50</v>
      </c>
      <c r="Q192" s="28"/>
      <c r="R192" s="28">
        <v>50</v>
      </c>
      <c r="T192" s="28">
        <v>50</v>
      </c>
      <c r="V192" s="28">
        <v>50</v>
      </c>
      <c r="W192" s="24"/>
      <c r="X192" s="28">
        <v>50</v>
      </c>
      <c r="Y192" s="28"/>
    </row>
    <row r="193" spans="1:25" s="64" customFormat="1" ht="91.5" customHeight="1" x14ac:dyDescent="0.25">
      <c r="A193" s="15">
        <v>105</v>
      </c>
      <c r="B193" s="15"/>
      <c r="C193" s="14"/>
      <c r="D193" s="69" t="s">
        <v>453</v>
      </c>
      <c r="E193" s="69"/>
      <c r="F193" s="21" t="s">
        <v>452</v>
      </c>
      <c r="G193" s="12"/>
      <c r="H193" s="12"/>
      <c r="I193" s="12"/>
      <c r="J193" s="66">
        <f>AVERAGE(J194:J198)</f>
        <v>100</v>
      </c>
      <c r="K193" s="68"/>
      <c r="L193" s="66">
        <f>AVERAGE(L194:L198)</f>
        <v>100</v>
      </c>
      <c r="M193" s="67"/>
      <c r="N193" s="66">
        <f>AVERAGE(N194:N198)</f>
        <v>100</v>
      </c>
      <c r="O193" s="65"/>
      <c r="P193" s="66">
        <f>AVERAGE(P194:P198)</f>
        <v>100</v>
      </c>
      <c r="Q193" s="65"/>
      <c r="R193" s="66">
        <f>AVERAGE(R194:R198)</f>
        <v>100</v>
      </c>
      <c r="S193" s="65"/>
      <c r="T193" s="66">
        <f>AVERAGE(T194:T198)</f>
        <v>100</v>
      </c>
      <c r="U193" s="65"/>
      <c r="V193" s="66">
        <f>AVERAGE(V194:V198)</f>
        <v>100</v>
      </c>
      <c r="W193" s="10"/>
      <c r="X193" s="66">
        <f>AVERAGE(X194:X198)</f>
        <v>100</v>
      </c>
      <c r="Y193" s="65"/>
    </row>
    <row r="194" spans="1:25" ht="75" x14ac:dyDescent="0.25">
      <c r="A194" s="4" t="s">
        <v>451</v>
      </c>
      <c r="B194" s="4"/>
      <c r="C194" s="4"/>
      <c r="D194" s="4"/>
      <c r="E194" s="8" t="s">
        <v>450</v>
      </c>
      <c r="F194" s="7" t="s">
        <v>449</v>
      </c>
      <c r="G194" s="7" t="s">
        <v>448</v>
      </c>
      <c r="H194" s="7" t="s">
        <v>447</v>
      </c>
      <c r="I194" s="7" t="s">
        <v>446</v>
      </c>
      <c r="J194" s="28">
        <v>100</v>
      </c>
      <c r="K194" s="28" t="s">
        <v>445</v>
      </c>
      <c r="L194" s="28">
        <v>100</v>
      </c>
      <c r="M194" s="28"/>
      <c r="N194" s="28">
        <v>100</v>
      </c>
      <c r="O194" s="28"/>
      <c r="P194" s="28">
        <v>100</v>
      </c>
      <c r="Q194" s="35"/>
      <c r="R194" s="28">
        <v>100</v>
      </c>
      <c r="S194" s="29"/>
      <c r="T194" s="28">
        <v>100</v>
      </c>
      <c r="U194" s="29"/>
      <c r="V194" s="28">
        <v>100</v>
      </c>
      <c r="W194" s="24"/>
      <c r="X194" s="28">
        <v>100</v>
      </c>
      <c r="Y194" s="28"/>
    </row>
    <row r="195" spans="1:25" ht="135" x14ac:dyDescent="0.25">
      <c r="A195" s="4" t="s">
        <v>444</v>
      </c>
      <c r="B195" s="4"/>
      <c r="C195" s="4"/>
      <c r="D195" s="4"/>
      <c r="E195" s="8" t="s">
        <v>443</v>
      </c>
      <c r="F195" s="7" t="s">
        <v>442</v>
      </c>
      <c r="G195" s="7" t="s">
        <v>441</v>
      </c>
      <c r="H195" s="7" t="s">
        <v>440</v>
      </c>
      <c r="I195" s="7" t="s">
        <v>220</v>
      </c>
      <c r="J195" s="28"/>
      <c r="K195" s="28"/>
      <c r="L195" s="35"/>
      <c r="M195" s="71"/>
      <c r="N195" s="35"/>
      <c r="O195" s="35"/>
      <c r="P195" s="35"/>
      <c r="Q195" s="35"/>
      <c r="R195" s="28"/>
      <c r="S195" s="28"/>
      <c r="T195" s="28"/>
      <c r="U195" s="28"/>
      <c r="V195" s="28"/>
      <c r="W195" s="24"/>
      <c r="X195" s="28"/>
      <c r="Y195" s="28"/>
    </row>
    <row r="196" spans="1:25" ht="75" x14ac:dyDescent="0.25">
      <c r="A196" s="4" t="s">
        <v>439</v>
      </c>
      <c r="B196" s="4"/>
      <c r="C196" s="4"/>
      <c r="D196" s="4"/>
      <c r="E196" s="8" t="s">
        <v>438</v>
      </c>
      <c r="F196" s="7" t="s">
        <v>437</v>
      </c>
      <c r="G196" s="7" t="s">
        <v>436</v>
      </c>
      <c r="H196" s="7" t="s">
        <v>435</v>
      </c>
      <c r="I196" s="7" t="s">
        <v>434</v>
      </c>
      <c r="J196" s="28"/>
      <c r="K196" s="28"/>
      <c r="L196" s="35"/>
      <c r="M196" s="71"/>
      <c r="N196" s="35"/>
      <c r="O196" s="35"/>
      <c r="P196" s="35"/>
      <c r="Q196" s="35"/>
      <c r="R196" s="28"/>
      <c r="S196" s="28"/>
      <c r="T196" s="28"/>
      <c r="U196" s="28"/>
      <c r="V196" s="28"/>
      <c r="W196" s="24"/>
      <c r="X196" s="28"/>
      <c r="Y196" s="28"/>
    </row>
    <row r="197" spans="1:25" ht="90" x14ac:dyDescent="0.25">
      <c r="A197" s="4" t="s">
        <v>433</v>
      </c>
      <c r="B197" s="4"/>
      <c r="C197" s="4"/>
      <c r="D197" s="4"/>
      <c r="E197" s="8" t="s">
        <v>432</v>
      </c>
      <c r="F197" s="7" t="s">
        <v>431</v>
      </c>
      <c r="G197" s="7" t="s">
        <v>233</v>
      </c>
      <c r="H197" s="7" t="s">
        <v>267</v>
      </c>
      <c r="I197" s="7" t="s">
        <v>430</v>
      </c>
      <c r="J197" s="28"/>
      <c r="K197" s="28"/>
      <c r="L197" s="35"/>
      <c r="M197" s="71"/>
      <c r="N197" s="35"/>
      <c r="O197" s="35"/>
      <c r="P197" s="35"/>
      <c r="Q197" s="35"/>
      <c r="R197" s="28"/>
      <c r="S197" s="28"/>
      <c r="T197" s="28"/>
      <c r="U197" s="28"/>
      <c r="V197" s="28"/>
      <c r="W197" s="24"/>
      <c r="X197" s="28"/>
      <c r="Y197" s="28"/>
    </row>
    <row r="198" spans="1:25" ht="45" x14ac:dyDescent="0.25">
      <c r="A198" s="4" t="s">
        <v>429</v>
      </c>
      <c r="B198" s="4"/>
      <c r="C198" s="4"/>
      <c r="D198" s="4"/>
      <c r="E198" s="8" t="s">
        <v>428</v>
      </c>
      <c r="F198" s="7" t="s">
        <v>427</v>
      </c>
      <c r="G198" s="7" t="s">
        <v>426</v>
      </c>
      <c r="H198" s="7" t="s">
        <v>425</v>
      </c>
      <c r="I198" s="7" t="s">
        <v>424</v>
      </c>
      <c r="J198" s="28"/>
      <c r="K198" s="28"/>
      <c r="L198" s="35"/>
      <c r="M198" s="71"/>
      <c r="N198" s="35"/>
      <c r="O198" s="35"/>
      <c r="P198" s="35"/>
      <c r="Q198" s="35"/>
      <c r="R198" s="28"/>
      <c r="S198" s="28"/>
      <c r="T198" s="28"/>
      <c r="U198" s="28"/>
      <c r="V198" s="28"/>
      <c r="W198" s="24"/>
      <c r="X198" s="28"/>
      <c r="Y198" s="28"/>
    </row>
    <row r="199" spans="1:25" ht="90" x14ac:dyDescent="0.25">
      <c r="A199" s="4">
        <v>106</v>
      </c>
      <c r="B199" s="4"/>
      <c r="C199" s="4"/>
      <c r="D199" s="8" t="s">
        <v>423</v>
      </c>
      <c r="E199" s="8"/>
      <c r="F199" s="7" t="s">
        <v>422</v>
      </c>
      <c r="G199" s="7" t="s">
        <v>8</v>
      </c>
      <c r="H199" s="7" t="s">
        <v>421</v>
      </c>
      <c r="I199" s="7" t="s">
        <v>420</v>
      </c>
      <c r="J199" s="81">
        <v>100</v>
      </c>
      <c r="K199" s="28"/>
      <c r="L199" s="28">
        <v>100</v>
      </c>
      <c r="M199" s="28"/>
      <c r="N199" s="28">
        <v>100</v>
      </c>
      <c r="O199" s="28"/>
      <c r="P199" s="28">
        <v>100</v>
      </c>
      <c r="Q199" s="35"/>
      <c r="R199" s="28">
        <v>100</v>
      </c>
      <c r="S199" s="28"/>
      <c r="T199" s="28">
        <v>100</v>
      </c>
      <c r="U199" s="28"/>
      <c r="V199" s="28">
        <v>100</v>
      </c>
      <c r="W199" s="24"/>
      <c r="X199" s="28">
        <v>100</v>
      </c>
      <c r="Y199" s="28"/>
    </row>
    <row r="200" spans="1:25" ht="90" x14ac:dyDescent="0.25">
      <c r="A200" s="4">
        <v>107</v>
      </c>
      <c r="B200" s="4"/>
      <c r="C200" s="4"/>
      <c r="D200" s="8" t="s">
        <v>419</v>
      </c>
      <c r="E200" s="8"/>
      <c r="F200" s="7" t="s">
        <v>418</v>
      </c>
      <c r="G200" s="7" t="s">
        <v>417</v>
      </c>
      <c r="H200" s="7" t="s">
        <v>416</v>
      </c>
      <c r="I200" s="7" t="s">
        <v>415</v>
      </c>
      <c r="J200" s="28">
        <v>100</v>
      </c>
      <c r="K200" s="28" t="s">
        <v>414</v>
      </c>
      <c r="L200" s="28">
        <v>100</v>
      </c>
      <c r="M200" s="28"/>
      <c r="N200" s="28">
        <v>100</v>
      </c>
      <c r="O200" s="28"/>
      <c r="P200" s="28">
        <v>100</v>
      </c>
      <c r="Q200" s="35"/>
      <c r="R200" s="28">
        <v>100</v>
      </c>
      <c r="T200" s="28">
        <v>100</v>
      </c>
      <c r="V200" s="28">
        <v>100</v>
      </c>
      <c r="W200" s="24"/>
      <c r="X200" s="28">
        <v>100</v>
      </c>
      <c r="Y200" s="28"/>
    </row>
    <row r="201" spans="1:25" ht="60" x14ac:dyDescent="0.25">
      <c r="A201" s="4">
        <v>108</v>
      </c>
      <c r="B201" s="4"/>
      <c r="C201" s="4"/>
      <c r="D201" s="8" t="s">
        <v>413</v>
      </c>
      <c r="E201" s="8"/>
      <c r="F201" s="7" t="s">
        <v>412</v>
      </c>
      <c r="G201" s="7" t="s">
        <v>8</v>
      </c>
      <c r="H201" s="7" t="s">
        <v>411</v>
      </c>
      <c r="I201" s="7" t="s">
        <v>410</v>
      </c>
      <c r="J201" s="28">
        <v>100</v>
      </c>
      <c r="K201" s="28"/>
      <c r="L201" s="28">
        <v>100</v>
      </c>
      <c r="M201" s="28"/>
      <c r="N201" s="28">
        <v>100</v>
      </c>
      <c r="O201" s="28"/>
      <c r="P201" s="28">
        <v>100</v>
      </c>
      <c r="Q201" s="35"/>
      <c r="R201" s="28">
        <v>100</v>
      </c>
      <c r="S201" s="28"/>
      <c r="T201" s="28">
        <v>100</v>
      </c>
      <c r="U201" s="28"/>
      <c r="V201" s="28">
        <v>100</v>
      </c>
      <c r="W201" s="24"/>
      <c r="X201" s="28">
        <v>100</v>
      </c>
      <c r="Y201" s="28"/>
    </row>
    <row r="202" spans="1:25" ht="60" x14ac:dyDescent="0.25">
      <c r="A202" s="4">
        <v>109</v>
      </c>
      <c r="B202" s="4"/>
      <c r="C202" s="4"/>
      <c r="D202" s="8" t="s">
        <v>409</v>
      </c>
      <c r="E202" s="8"/>
      <c r="F202" s="7" t="s">
        <v>408</v>
      </c>
      <c r="G202" s="7" t="s">
        <v>407</v>
      </c>
      <c r="H202" s="7" t="s">
        <v>406</v>
      </c>
      <c r="I202" s="7" t="s">
        <v>405</v>
      </c>
      <c r="J202" s="28">
        <v>50</v>
      </c>
      <c r="K202" s="28" t="s">
        <v>404</v>
      </c>
      <c r="L202" s="28">
        <v>50</v>
      </c>
      <c r="M202" s="71"/>
      <c r="N202" s="28">
        <v>50</v>
      </c>
      <c r="O202" s="35"/>
      <c r="P202" s="28">
        <v>50</v>
      </c>
      <c r="Q202" s="35"/>
      <c r="R202" s="28">
        <v>50</v>
      </c>
      <c r="S202" s="29"/>
      <c r="T202" s="28">
        <v>50</v>
      </c>
      <c r="U202" s="29"/>
      <c r="V202" s="28">
        <v>50</v>
      </c>
      <c r="W202" s="24"/>
      <c r="X202" s="28">
        <v>50</v>
      </c>
      <c r="Y202" s="28"/>
    </row>
    <row r="203" spans="1:25" s="50" customFormat="1" ht="84.75" customHeight="1" x14ac:dyDescent="0.25">
      <c r="A203" s="19"/>
      <c r="B203" s="19"/>
      <c r="C203" s="20" t="s">
        <v>403</v>
      </c>
      <c r="D203" s="19"/>
      <c r="E203" s="57"/>
      <c r="F203" s="56" t="s">
        <v>402</v>
      </c>
      <c r="G203" s="55"/>
      <c r="H203" s="55"/>
      <c r="I203" s="55"/>
      <c r="J203" s="52">
        <f>AVERAGE(J204:J208)</f>
        <v>43.333333333333329</v>
      </c>
      <c r="K203" s="54"/>
      <c r="L203" s="52">
        <f>AVERAGE(L204:L208)</f>
        <v>43.333333333333329</v>
      </c>
      <c r="M203" s="53"/>
      <c r="N203" s="52">
        <f>AVERAGE(N204:N208)</f>
        <v>43.333333333333329</v>
      </c>
      <c r="O203" s="51"/>
      <c r="P203" s="52">
        <f>AVERAGE(P204:P208)</f>
        <v>43.333333333333329</v>
      </c>
      <c r="Q203" s="51"/>
      <c r="R203" s="52">
        <f>AVERAGE(R204:R208)</f>
        <v>43.333333333333329</v>
      </c>
      <c r="S203" s="51"/>
      <c r="T203" s="52">
        <f>AVERAGE(T204:T208)</f>
        <v>43.333333333333329</v>
      </c>
      <c r="U203" s="51"/>
      <c r="V203" s="52">
        <f>AVERAGE(V204:V208)</f>
        <v>43.333333333333329</v>
      </c>
      <c r="W203" s="17"/>
      <c r="X203" s="52">
        <f>AVERAGE(X204:X208)</f>
        <v>43.333333333333329</v>
      </c>
      <c r="Y203" s="51"/>
    </row>
    <row r="204" spans="1:25" ht="60" x14ac:dyDescent="0.25">
      <c r="A204" s="4">
        <v>110</v>
      </c>
      <c r="B204" s="4"/>
      <c r="C204" s="4"/>
      <c r="D204" s="8" t="s">
        <v>401</v>
      </c>
      <c r="E204" s="8"/>
      <c r="F204" s="7" t="s">
        <v>400</v>
      </c>
      <c r="G204" s="7" t="s">
        <v>399</v>
      </c>
      <c r="H204" s="7" t="s">
        <v>398</v>
      </c>
      <c r="I204" s="7" t="s">
        <v>397</v>
      </c>
      <c r="J204" s="28">
        <v>0</v>
      </c>
      <c r="K204" s="28" t="s">
        <v>396</v>
      </c>
      <c r="L204" s="28">
        <v>0</v>
      </c>
      <c r="M204" s="71"/>
      <c r="N204" s="28">
        <v>0</v>
      </c>
      <c r="O204" s="35"/>
      <c r="P204" s="28">
        <v>0</v>
      </c>
      <c r="Q204" s="35"/>
      <c r="R204" s="28">
        <v>0</v>
      </c>
      <c r="S204" s="29"/>
      <c r="T204" s="28">
        <v>0</v>
      </c>
      <c r="U204" s="29"/>
      <c r="V204" s="28">
        <v>0</v>
      </c>
      <c r="W204" s="24"/>
      <c r="X204" s="28">
        <v>0</v>
      </c>
      <c r="Y204" s="28"/>
    </row>
    <row r="205" spans="1:25" s="77" customFormat="1" ht="105" x14ac:dyDescent="0.25">
      <c r="A205" s="80">
        <v>111</v>
      </c>
      <c r="B205" s="80"/>
      <c r="C205" s="80"/>
      <c r="D205" s="79" t="s">
        <v>395</v>
      </c>
      <c r="E205" s="79"/>
      <c r="F205" s="78" t="s">
        <v>394</v>
      </c>
      <c r="G205" s="78" t="s">
        <v>375</v>
      </c>
      <c r="H205" s="78" t="s">
        <v>374</v>
      </c>
      <c r="I205" s="78" t="s">
        <v>393</v>
      </c>
      <c r="J205" s="28">
        <v>0</v>
      </c>
      <c r="K205" s="28" t="s">
        <v>392</v>
      </c>
      <c r="L205" s="28">
        <v>0</v>
      </c>
      <c r="M205" s="71"/>
      <c r="N205" s="28">
        <v>0</v>
      </c>
      <c r="O205" s="35"/>
      <c r="P205" s="28">
        <v>0</v>
      </c>
      <c r="Q205" s="35"/>
      <c r="R205" s="28">
        <v>0</v>
      </c>
      <c r="S205" s="29"/>
      <c r="T205" s="28">
        <v>0</v>
      </c>
      <c r="U205" s="29"/>
      <c r="V205" s="28">
        <v>0</v>
      </c>
      <c r="W205" s="70"/>
      <c r="X205" s="28">
        <v>0</v>
      </c>
      <c r="Y205" s="28"/>
    </row>
    <row r="206" spans="1:25" ht="60" x14ac:dyDescent="0.25">
      <c r="A206" s="4">
        <v>112</v>
      </c>
      <c r="B206" s="4"/>
      <c r="C206" s="4"/>
      <c r="D206" s="8" t="s">
        <v>391</v>
      </c>
      <c r="E206" s="8"/>
      <c r="F206" s="7" t="s">
        <v>390</v>
      </c>
      <c r="G206" s="7" t="s">
        <v>389</v>
      </c>
      <c r="H206" s="7" t="s">
        <v>388</v>
      </c>
      <c r="I206" s="7" t="s">
        <v>387</v>
      </c>
      <c r="J206" s="28">
        <v>100</v>
      </c>
      <c r="K206" s="28" t="s">
        <v>386</v>
      </c>
      <c r="L206" s="28">
        <v>100</v>
      </c>
      <c r="M206" s="29"/>
      <c r="N206" s="28">
        <v>100</v>
      </c>
      <c r="O206" s="29"/>
      <c r="P206" s="28">
        <v>100</v>
      </c>
      <c r="Q206" s="35"/>
      <c r="R206" s="28">
        <v>100</v>
      </c>
      <c r="S206" s="29"/>
      <c r="T206" s="28">
        <v>100</v>
      </c>
      <c r="U206" s="29"/>
      <c r="V206" s="28">
        <v>100</v>
      </c>
      <c r="W206" s="24"/>
      <c r="X206" s="28">
        <v>100</v>
      </c>
      <c r="Y206" s="28"/>
    </row>
    <row r="207" spans="1:25" ht="105" x14ac:dyDescent="0.25">
      <c r="A207" s="4">
        <v>113</v>
      </c>
      <c r="B207" s="4"/>
      <c r="C207" s="4"/>
      <c r="D207" s="8" t="s">
        <v>385</v>
      </c>
      <c r="E207" s="8"/>
      <c r="F207" s="7" t="s">
        <v>384</v>
      </c>
      <c r="G207" s="7" t="s">
        <v>383</v>
      </c>
      <c r="H207" s="7" t="s">
        <v>382</v>
      </c>
      <c r="I207" s="7" t="s">
        <v>381</v>
      </c>
      <c r="J207" s="28">
        <v>100</v>
      </c>
      <c r="K207" s="28" t="s">
        <v>380</v>
      </c>
      <c r="L207" s="28">
        <v>100</v>
      </c>
      <c r="M207" s="29"/>
      <c r="N207" s="28">
        <v>100</v>
      </c>
      <c r="O207" s="29"/>
      <c r="P207" s="28">
        <v>100</v>
      </c>
      <c r="Q207" s="35"/>
      <c r="R207" s="28">
        <v>100</v>
      </c>
      <c r="S207" s="29"/>
      <c r="T207" s="28">
        <v>100</v>
      </c>
      <c r="U207" s="29"/>
      <c r="V207" s="28">
        <v>100</v>
      </c>
      <c r="W207" s="24"/>
      <c r="X207" s="28">
        <v>100</v>
      </c>
      <c r="Y207" s="28"/>
    </row>
    <row r="208" spans="1:25" s="64" customFormat="1" ht="69" x14ac:dyDescent="0.25">
      <c r="A208" s="15">
        <v>114</v>
      </c>
      <c r="B208" s="15"/>
      <c r="C208" s="15"/>
      <c r="D208" s="76" t="s">
        <v>379</v>
      </c>
      <c r="E208" s="76"/>
      <c r="F208" s="12" t="s">
        <v>379</v>
      </c>
      <c r="G208" s="75"/>
      <c r="H208" s="75"/>
      <c r="I208" s="75"/>
      <c r="J208" s="66">
        <f>AVERAGE(J209:J211)</f>
        <v>16.666666666666668</v>
      </c>
      <c r="K208" s="68"/>
      <c r="L208" s="66">
        <f>AVERAGE(L209:L211)</f>
        <v>16.666666666666668</v>
      </c>
      <c r="M208" s="67"/>
      <c r="N208" s="66">
        <f>AVERAGE(N209:N211)</f>
        <v>16.666666666666668</v>
      </c>
      <c r="O208" s="65"/>
      <c r="P208" s="66">
        <f>AVERAGE(P209:P211)</f>
        <v>16.666666666666668</v>
      </c>
      <c r="Q208" s="65"/>
      <c r="R208" s="66">
        <f>AVERAGE(R209:R211)</f>
        <v>16.666666666666668</v>
      </c>
      <c r="S208" s="74"/>
      <c r="T208" s="66">
        <f>AVERAGE(T209:T211)</f>
        <v>16.666666666666668</v>
      </c>
      <c r="U208" s="74"/>
      <c r="V208" s="66">
        <f>AVERAGE(V209:V211)</f>
        <v>16.666666666666668</v>
      </c>
      <c r="W208" s="10"/>
      <c r="X208" s="66">
        <f>AVERAGE(X209:X211)</f>
        <v>16.666666666666668</v>
      </c>
      <c r="Y208" s="65"/>
    </row>
    <row r="209" spans="1:25" ht="135" x14ac:dyDescent="0.25">
      <c r="A209" s="4" t="s">
        <v>378</v>
      </c>
      <c r="B209" s="4"/>
      <c r="C209" s="4"/>
      <c r="D209" s="4"/>
      <c r="E209" s="8" t="s">
        <v>377</v>
      </c>
      <c r="F209" s="7" t="s">
        <v>376</v>
      </c>
      <c r="G209" s="73" t="s">
        <v>375</v>
      </c>
      <c r="H209" s="73" t="s">
        <v>374</v>
      </c>
      <c r="I209" s="73" t="s">
        <v>373</v>
      </c>
      <c r="J209" s="28">
        <v>0</v>
      </c>
      <c r="K209" s="28" t="s">
        <v>372</v>
      </c>
      <c r="L209" s="28">
        <v>0</v>
      </c>
      <c r="M209" s="71"/>
      <c r="N209" s="28">
        <v>0</v>
      </c>
      <c r="O209" s="35"/>
      <c r="P209" s="28">
        <v>0</v>
      </c>
      <c r="Q209" s="35"/>
      <c r="R209" s="28">
        <v>0</v>
      </c>
      <c r="S209" s="29"/>
      <c r="T209" s="28">
        <v>0</v>
      </c>
      <c r="U209" s="29"/>
      <c r="V209" s="28">
        <v>0</v>
      </c>
      <c r="W209" s="70"/>
      <c r="X209" s="28">
        <v>0</v>
      </c>
      <c r="Y209" s="28"/>
    </row>
    <row r="210" spans="1:25" ht="135" x14ac:dyDescent="0.3">
      <c r="A210" s="4" t="s">
        <v>371</v>
      </c>
      <c r="B210" s="4"/>
      <c r="C210" s="4"/>
      <c r="D210" s="4"/>
      <c r="E210" s="72" t="s">
        <v>370</v>
      </c>
      <c r="F210" s="7" t="s">
        <v>369</v>
      </c>
      <c r="G210" s="7" t="s">
        <v>368</v>
      </c>
      <c r="H210" s="7" t="s">
        <v>367</v>
      </c>
      <c r="I210" s="7" t="s">
        <v>366</v>
      </c>
      <c r="J210" s="28">
        <v>0</v>
      </c>
      <c r="K210" s="28" t="s">
        <v>365</v>
      </c>
      <c r="L210" s="28">
        <v>0</v>
      </c>
      <c r="M210" s="71"/>
      <c r="N210" s="28">
        <v>0</v>
      </c>
      <c r="O210" s="35"/>
      <c r="P210" s="28">
        <v>0</v>
      </c>
      <c r="Q210" s="35"/>
      <c r="R210" s="28">
        <v>0</v>
      </c>
      <c r="S210" s="29"/>
      <c r="T210" s="28">
        <v>0</v>
      </c>
      <c r="U210" s="29"/>
      <c r="V210" s="28">
        <v>0</v>
      </c>
      <c r="W210" s="70"/>
      <c r="X210" s="28">
        <v>0</v>
      </c>
      <c r="Y210" s="28"/>
    </row>
    <row r="211" spans="1:25" ht="178.5" customHeight="1" x14ac:dyDescent="0.3">
      <c r="A211" s="4" t="s">
        <v>364</v>
      </c>
      <c r="B211" s="4"/>
      <c r="C211" s="4"/>
      <c r="D211" s="4"/>
      <c r="E211" s="72" t="s">
        <v>363</v>
      </c>
      <c r="F211" s="7" t="s">
        <v>362</v>
      </c>
      <c r="G211" s="7" t="s">
        <v>361</v>
      </c>
      <c r="H211" s="7" t="s">
        <v>360</v>
      </c>
      <c r="I211" s="7" t="s">
        <v>359</v>
      </c>
      <c r="J211" s="28">
        <v>50</v>
      </c>
      <c r="K211" s="28" t="s">
        <v>358</v>
      </c>
      <c r="L211" s="35">
        <v>50</v>
      </c>
      <c r="M211" s="71"/>
      <c r="N211" s="28">
        <v>50</v>
      </c>
      <c r="P211" s="28">
        <v>50</v>
      </c>
      <c r="Q211" s="35"/>
      <c r="R211" s="28">
        <v>50</v>
      </c>
      <c r="T211" s="28">
        <v>50</v>
      </c>
      <c r="V211" s="28">
        <v>50</v>
      </c>
      <c r="W211" s="70"/>
      <c r="X211" s="28">
        <v>50</v>
      </c>
      <c r="Y211" s="28"/>
    </row>
    <row r="212" spans="1:25" s="50" customFormat="1" ht="80.25" customHeight="1" x14ac:dyDescent="0.25">
      <c r="A212" s="19"/>
      <c r="B212" s="19"/>
      <c r="C212" s="20" t="s">
        <v>357</v>
      </c>
      <c r="D212" s="19"/>
      <c r="E212" s="57"/>
      <c r="F212" s="56" t="s">
        <v>356</v>
      </c>
      <c r="G212" s="55"/>
      <c r="H212" s="55"/>
      <c r="I212" s="55"/>
      <c r="J212" s="52">
        <f>AVERAGE(J213,J216)</f>
        <v>37.5</v>
      </c>
      <c r="K212" s="54"/>
      <c r="L212" s="52">
        <f>AVERAGE(L213,L216)</f>
        <v>37.5</v>
      </c>
      <c r="M212" s="53"/>
      <c r="N212" s="52">
        <f>AVERAGE(N213,N216)</f>
        <v>37.5</v>
      </c>
      <c r="O212" s="51"/>
      <c r="P212" s="52">
        <f>AVERAGE(P213,P216)</f>
        <v>37.5</v>
      </c>
      <c r="Q212" s="51"/>
      <c r="R212" s="52">
        <f>AVERAGE(R213,R216)</f>
        <v>37.5</v>
      </c>
      <c r="S212" s="51"/>
      <c r="T212" s="52">
        <f>AVERAGE(T213,T216)</f>
        <v>37.5</v>
      </c>
      <c r="U212" s="51"/>
      <c r="V212" s="52">
        <f>AVERAGE(V213,V216)</f>
        <v>37.5</v>
      </c>
      <c r="W212" s="17"/>
      <c r="X212" s="52">
        <f>AVERAGE(X213,X216)</f>
        <v>37.5</v>
      </c>
      <c r="Y212" s="51"/>
    </row>
    <row r="213" spans="1:25" s="64" customFormat="1" ht="80.25" customHeight="1" x14ac:dyDescent="0.25">
      <c r="A213" s="15">
        <v>115</v>
      </c>
      <c r="B213" s="15"/>
      <c r="C213" s="14"/>
      <c r="D213" s="69" t="s">
        <v>355</v>
      </c>
      <c r="E213" s="69"/>
      <c r="F213" s="21" t="s">
        <v>355</v>
      </c>
      <c r="G213" s="12"/>
      <c r="H213" s="12"/>
      <c r="I213" s="12"/>
      <c r="J213" s="66">
        <f>AVERAGE(J214:J215)</f>
        <v>75</v>
      </c>
      <c r="K213" s="68"/>
      <c r="L213" s="66">
        <f>AVERAGE(L214:L215)</f>
        <v>75</v>
      </c>
      <c r="M213" s="67"/>
      <c r="N213" s="66">
        <f>AVERAGE(N214:N215)</f>
        <v>75</v>
      </c>
      <c r="O213" s="65"/>
      <c r="P213" s="66">
        <f>AVERAGE(P214:P215)</f>
        <v>75</v>
      </c>
      <c r="Q213" s="65"/>
      <c r="R213" s="66">
        <f>AVERAGE(R214:R215)</f>
        <v>75</v>
      </c>
      <c r="S213" s="65"/>
      <c r="T213" s="66">
        <f>AVERAGE(T214:T215)</f>
        <v>75</v>
      </c>
      <c r="U213" s="65"/>
      <c r="V213" s="66">
        <f>AVERAGE(V214:V215)</f>
        <v>75</v>
      </c>
      <c r="W213" s="10"/>
      <c r="X213" s="66">
        <f>AVERAGE(X214:X215)</f>
        <v>75</v>
      </c>
      <c r="Y213" s="65"/>
    </row>
    <row r="214" spans="1:25" ht="312" customHeight="1" x14ac:dyDescent="0.25">
      <c r="A214" s="4" t="s">
        <v>354</v>
      </c>
      <c r="B214" s="4"/>
      <c r="C214" s="4"/>
      <c r="D214" s="4"/>
      <c r="E214" s="8" t="s">
        <v>353</v>
      </c>
      <c r="F214" s="7" t="s">
        <v>352</v>
      </c>
      <c r="G214" s="7" t="s">
        <v>351</v>
      </c>
      <c r="H214" s="7" t="s">
        <v>350</v>
      </c>
      <c r="I214" s="7" t="s">
        <v>349</v>
      </c>
      <c r="J214" s="28">
        <v>50</v>
      </c>
      <c r="K214" s="28"/>
      <c r="L214" s="28">
        <v>50</v>
      </c>
      <c r="M214" s="28"/>
      <c r="N214" s="28">
        <v>50</v>
      </c>
      <c r="O214" s="28"/>
      <c r="P214" s="28">
        <v>50</v>
      </c>
      <c r="Q214" s="35"/>
      <c r="R214" s="28">
        <v>50</v>
      </c>
      <c r="S214" s="28"/>
      <c r="T214" s="28">
        <v>50</v>
      </c>
      <c r="U214" s="28"/>
      <c r="V214" s="28">
        <v>50</v>
      </c>
      <c r="W214" s="24"/>
      <c r="X214" s="28">
        <v>50</v>
      </c>
      <c r="Y214" s="28"/>
    </row>
    <row r="215" spans="1:25" ht="105" x14ac:dyDescent="0.25">
      <c r="A215" s="4" t="s">
        <v>348</v>
      </c>
      <c r="B215" s="4"/>
      <c r="C215" s="4"/>
      <c r="D215" s="4"/>
      <c r="E215" s="8" t="s">
        <v>347</v>
      </c>
      <c r="F215" s="7" t="s">
        <v>346</v>
      </c>
      <c r="G215" s="7" t="s">
        <v>345</v>
      </c>
      <c r="H215" s="7" t="s">
        <v>344</v>
      </c>
      <c r="I215" s="7" t="s">
        <v>343</v>
      </c>
      <c r="J215" s="28">
        <v>100</v>
      </c>
      <c r="K215" s="28" t="s">
        <v>342</v>
      </c>
      <c r="L215" s="28">
        <v>100</v>
      </c>
      <c r="M215" s="28"/>
      <c r="N215" s="28">
        <v>100</v>
      </c>
      <c r="O215" s="28"/>
      <c r="P215" s="28">
        <v>100</v>
      </c>
      <c r="Q215" s="28"/>
      <c r="R215" s="28">
        <v>100</v>
      </c>
      <c r="S215" s="28"/>
      <c r="T215" s="28">
        <v>100</v>
      </c>
      <c r="U215" s="28"/>
      <c r="V215" s="28">
        <v>100</v>
      </c>
      <c r="W215" s="24"/>
      <c r="X215" s="28">
        <v>100</v>
      </c>
      <c r="Y215" s="63"/>
    </row>
    <row r="216" spans="1:25" ht="360" x14ac:dyDescent="0.25">
      <c r="A216" s="4">
        <v>116</v>
      </c>
      <c r="B216" s="4"/>
      <c r="C216" s="4"/>
      <c r="D216" s="8" t="s">
        <v>341</v>
      </c>
      <c r="E216" s="8"/>
      <c r="F216" s="7" t="s">
        <v>340</v>
      </c>
      <c r="G216" s="7" t="s">
        <v>339</v>
      </c>
      <c r="H216" s="7" t="s">
        <v>338</v>
      </c>
      <c r="I216" s="7" t="s">
        <v>337</v>
      </c>
      <c r="J216" s="28">
        <v>0</v>
      </c>
      <c r="K216" s="28" t="s">
        <v>336</v>
      </c>
      <c r="L216" s="28">
        <v>0</v>
      </c>
      <c r="N216" s="28">
        <v>0</v>
      </c>
      <c r="P216" s="28">
        <v>0</v>
      </c>
      <c r="Q216" s="35"/>
      <c r="R216" s="28">
        <v>0</v>
      </c>
      <c r="T216" s="28">
        <v>0</v>
      </c>
      <c r="V216" s="28">
        <v>0</v>
      </c>
      <c r="W216" s="24"/>
      <c r="X216" s="28">
        <v>0</v>
      </c>
      <c r="Y216" s="28"/>
    </row>
    <row r="217" spans="1:25" s="50" customFormat="1" ht="60" x14ac:dyDescent="0.25">
      <c r="A217" s="19"/>
      <c r="B217" s="20" t="s">
        <v>335</v>
      </c>
      <c r="C217" s="19"/>
      <c r="D217" s="19"/>
      <c r="E217" s="19"/>
      <c r="F217" s="19" t="s">
        <v>334</v>
      </c>
      <c r="G217" s="19"/>
      <c r="H217" s="19"/>
      <c r="I217" s="19"/>
      <c r="J217" s="62">
        <f>AVERAGE(J218,J225,J231,J240)</f>
        <v>59.201388888888893</v>
      </c>
      <c r="K217" s="61"/>
      <c r="L217" s="62">
        <f>AVERAGE(L218,L225,L231,L240)</f>
        <v>59.201388888888893</v>
      </c>
      <c r="M217" s="61"/>
      <c r="N217" s="62">
        <f>AVERAGE(N218,N225,N231,N240)</f>
        <v>59.201388888888893</v>
      </c>
      <c r="O217" s="61"/>
      <c r="P217" s="62">
        <f>AVERAGE(P218,P225,P231,P240)</f>
        <v>59.201388888888893</v>
      </c>
      <c r="Q217" s="61"/>
      <c r="R217" s="62">
        <f>AVERAGE(R218,R225,R231,R240)</f>
        <v>59.201388888888893</v>
      </c>
      <c r="S217" s="61"/>
      <c r="T217" s="62">
        <f>AVERAGE(T218,T225,T231,T240)</f>
        <v>59.201388888888893</v>
      </c>
      <c r="U217" s="61"/>
      <c r="V217" s="62">
        <f>AVERAGE(V218,V225,V231,V240)</f>
        <v>59.201388888888893</v>
      </c>
      <c r="W217" s="17"/>
      <c r="X217" s="62">
        <f>AVERAGE(X218,X225,X231,X240)</f>
        <v>59.201388888888893</v>
      </c>
      <c r="Y217" s="61"/>
    </row>
    <row r="218" spans="1:25" s="50" customFormat="1" ht="45" x14ac:dyDescent="0.25">
      <c r="A218" s="19"/>
      <c r="B218" s="19"/>
      <c r="C218" s="20" t="s">
        <v>333</v>
      </c>
      <c r="D218" s="19"/>
      <c r="E218" s="19"/>
      <c r="F218" s="19" t="s">
        <v>332</v>
      </c>
      <c r="G218" s="19"/>
      <c r="H218" s="19"/>
      <c r="I218" s="19"/>
      <c r="J218" s="62">
        <f>AVERAGE(J219:J224)</f>
        <v>58.333333333333336</v>
      </c>
      <c r="K218" s="61"/>
      <c r="L218" s="62">
        <f>AVERAGE(L219:L224)</f>
        <v>58.333333333333336</v>
      </c>
      <c r="M218" s="61"/>
      <c r="N218" s="62">
        <f>AVERAGE(N219:N224)</f>
        <v>58.333333333333336</v>
      </c>
      <c r="O218" s="61"/>
      <c r="P218" s="62">
        <f>AVERAGE(P219:P224)</f>
        <v>58.333333333333336</v>
      </c>
      <c r="Q218" s="61"/>
      <c r="R218" s="62">
        <f>AVERAGE(R219:R224)</f>
        <v>58.333333333333336</v>
      </c>
      <c r="S218" s="61"/>
      <c r="T218" s="62">
        <f>AVERAGE(T219:T224)</f>
        <v>58.333333333333336</v>
      </c>
      <c r="U218" s="61"/>
      <c r="V218" s="62">
        <f>AVERAGE(V219:V224)</f>
        <v>58.333333333333336</v>
      </c>
      <c r="W218" s="17"/>
      <c r="X218" s="62">
        <f>AVERAGE(X219:X224)</f>
        <v>58.333333333333336</v>
      </c>
      <c r="Y218" s="61"/>
    </row>
    <row r="219" spans="1:25" ht="409.5" x14ac:dyDescent="0.25">
      <c r="A219" s="4">
        <v>117</v>
      </c>
      <c r="B219" s="4"/>
      <c r="C219" s="4"/>
      <c r="D219" s="8" t="s">
        <v>331</v>
      </c>
      <c r="E219" s="8"/>
      <c r="F219" s="7" t="s">
        <v>330</v>
      </c>
      <c r="G219" s="7" t="s">
        <v>251</v>
      </c>
      <c r="H219" s="7" t="s">
        <v>250</v>
      </c>
      <c r="I219" s="7" t="s">
        <v>295</v>
      </c>
      <c r="J219" s="28">
        <v>50</v>
      </c>
      <c r="K219" s="28" t="s">
        <v>329</v>
      </c>
      <c r="L219" s="28">
        <v>50</v>
      </c>
      <c r="N219" s="58">
        <v>50</v>
      </c>
      <c r="P219" s="58">
        <v>50</v>
      </c>
      <c r="Q219" s="58"/>
      <c r="R219" s="58">
        <v>50</v>
      </c>
      <c r="T219" s="58">
        <v>50</v>
      </c>
      <c r="V219" s="28">
        <v>50</v>
      </c>
      <c r="W219" s="5"/>
      <c r="X219" s="28">
        <v>50</v>
      </c>
      <c r="Y219" s="28"/>
    </row>
    <row r="220" spans="1:25" ht="195" x14ac:dyDescent="0.25">
      <c r="A220" s="4">
        <v>118</v>
      </c>
      <c r="B220" s="4"/>
      <c r="C220" s="4"/>
      <c r="D220" s="8" t="s">
        <v>328</v>
      </c>
      <c r="E220" s="8"/>
      <c r="F220" s="28" t="s">
        <v>327</v>
      </c>
      <c r="G220" s="7" t="s">
        <v>251</v>
      </c>
      <c r="H220" s="7" t="s">
        <v>250</v>
      </c>
      <c r="I220" s="7" t="s">
        <v>295</v>
      </c>
      <c r="J220" s="28">
        <v>50</v>
      </c>
      <c r="K220" s="28" t="s">
        <v>326</v>
      </c>
      <c r="L220" s="28">
        <v>50</v>
      </c>
      <c r="M220" s="29"/>
      <c r="N220" s="28">
        <v>50</v>
      </c>
      <c r="O220" s="29"/>
      <c r="P220" s="28">
        <v>50</v>
      </c>
      <c r="Q220" s="28"/>
      <c r="R220" s="28">
        <v>50</v>
      </c>
      <c r="S220" s="29"/>
      <c r="T220" s="28">
        <v>50</v>
      </c>
      <c r="U220" s="29"/>
      <c r="V220" s="28">
        <v>50</v>
      </c>
      <c r="W220" s="5"/>
      <c r="X220" s="28">
        <v>50</v>
      </c>
      <c r="Y220" s="28"/>
    </row>
    <row r="221" spans="1:25" ht="285" x14ac:dyDescent="0.25">
      <c r="A221" s="4">
        <v>119</v>
      </c>
      <c r="B221" s="4"/>
      <c r="C221" s="4"/>
      <c r="D221" s="8" t="s">
        <v>325</v>
      </c>
      <c r="E221" s="8"/>
      <c r="F221" s="7" t="s">
        <v>324</v>
      </c>
      <c r="G221" s="7" t="s">
        <v>233</v>
      </c>
      <c r="H221" s="7" t="s">
        <v>273</v>
      </c>
      <c r="I221" s="7" t="s">
        <v>8</v>
      </c>
      <c r="J221" s="28">
        <v>100</v>
      </c>
      <c r="K221" s="28" t="s">
        <v>323</v>
      </c>
      <c r="L221" s="28">
        <v>100</v>
      </c>
      <c r="M221" s="60"/>
      <c r="N221" s="59">
        <v>100</v>
      </c>
      <c r="O221" s="59"/>
      <c r="P221" s="59">
        <v>100</v>
      </c>
      <c r="Q221" s="59"/>
      <c r="R221" s="59">
        <v>100</v>
      </c>
      <c r="T221" s="59">
        <v>100</v>
      </c>
      <c r="V221" s="28">
        <v>100</v>
      </c>
      <c r="W221" s="5"/>
      <c r="X221" s="28">
        <v>100</v>
      </c>
      <c r="Y221" s="28"/>
    </row>
    <row r="222" spans="1:25" ht="60" x14ac:dyDescent="0.25">
      <c r="A222" s="4">
        <v>120</v>
      </c>
      <c r="B222" s="4"/>
      <c r="C222" s="4"/>
      <c r="D222" s="8" t="s">
        <v>322</v>
      </c>
      <c r="E222" s="8"/>
      <c r="F222" s="7" t="s">
        <v>321</v>
      </c>
      <c r="G222" s="7" t="s">
        <v>233</v>
      </c>
      <c r="H222" s="7" t="s">
        <v>273</v>
      </c>
      <c r="I222" s="7" t="s">
        <v>8</v>
      </c>
      <c r="J222" s="28">
        <v>100</v>
      </c>
      <c r="K222" s="28"/>
      <c r="L222" s="28">
        <v>100</v>
      </c>
      <c r="M222" s="60"/>
      <c r="N222" s="59">
        <v>100</v>
      </c>
      <c r="O222" s="59"/>
      <c r="P222" s="59">
        <v>100</v>
      </c>
      <c r="Q222" s="28"/>
      <c r="R222" s="28">
        <v>100</v>
      </c>
      <c r="S222" s="28"/>
      <c r="T222" s="28">
        <v>100</v>
      </c>
      <c r="U222" s="28"/>
      <c r="V222" s="28">
        <v>100</v>
      </c>
      <c r="W222" s="5"/>
      <c r="X222" s="28">
        <v>100</v>
      </c>
      <c r="Y222" s="28"/>
    </row>
    <row r="223" spans="1:25" ht="409.5" x14ac:dyDescent="0.25">
      <c r="A223" s="4">
        <v>121</v>
      </c>
      <c r="B223" s="4"/>
      <c r="C223" s="4"/>
      <c r="D223" s="8" t="s">
        <v>320</v>
      </c>
      <c r="E223" s="8"/>
      <c r="F223" s="7" t="s">
        <v>319</v>
      </c>
      <c r="G223" s="7" t="s">
        <v>318</v>
      </c>
      <c r="H223" s="7" t="s">
        <v>317</v>
      </c>
      <c r="I223" s="7" t="s">
        <v>316</v>
      </c>
      <c r="J223" s="28">
        <v>50</v>
      </c>
      <c r="K223" s="28" t="s">
        <v>315</v>
      </c>
      <c r="L223" s="28">
        <v>50</v>
      </c>
      <c r="N223" s="28">
        <v>50</v>
      </c>
      <c r="P223" s="28">
        <v>50</v>
      </c>
      <c r="Q223" s="28"/>
      <c r="R223" s="28">
        <v>50</v>
      </c>
      <c r="T223" s="28">
        <v>50</v>
      </c>
      <c r="V223" s="28">
        <v>50</v>
      </c>
      <c r="W223" s="5"/>
      <c r="X223" s="28">
        <v>50</v>
      </c>
      <c r="Y223" s="28"/>
    </row>
    <row r="224" spans="1:25" ht="105" x14ac:dyDescent="0.25">
      <c r="A224" s="4">
        <v>122</v>
      </c>
      <c r="B224" s="4"/>
      <c r="C224" s="4"/>
      <c r="D224" s="8" t="s">
        <v>314</v>
      </c>
      <c r="E224" s="8"/>
      <c r="F224" s="7" t="s">
        <v>313</v>
      </c>
      <c r="G224" s="7" t="s">
        <v>312</v>
      </c>
      <c r="H224" s="7" t="s">
        <v>311</v>
      </c>
      <c r="I224" s="7" t="s">
        <v>310</v>
      </c>
      <c r="J224" s="58">
        <v>0</v>
      </c>
      <c r="K224" s="58" t="s">
        <v>309</v>
      </c>
      <c r="L224" s="58">
        <v>0</v>
      </c>
      <c r="N224" s="58">
        <v>0</v>
      </c>
      <c r="P224" s="58">
        <v>0</v>
      </c>
      <c r="Q224" s="28"/>
      <c r="R224" s="58">
        <v>0</v>
      </c>
      <c r="T224" s="58">
        <v>0</v>
      </c>
      <c r="V224" s="58">
        <v>0</v>
      </c>
      <c r="W224" s="5"/>
      <c r="X224" s="58">
        <v>0</v>
      </c>
      <c r="Y224" s="58"/>
    </row>
    <row r="225" spans="1:25" s="50" customFormat="1" ht="77.25" customHeight="1" x14ac:dyDescent="0.25">
      <c r="A225" s="19"/>
      <c r="B225" s="19"/>
      <c r="C225" s="20" t="s">
        <v>308</v>
      </c>
      <c r="D225" s="19"/>
      <c r="E225" s="57"/>
      <c r="F225" s="56" t="s">
        <v>307</v>
      </c>
      <c r="G225" s="55"/>
      <c r="H225" s="55"/>
      <c r="I225" s="55"/>
      <c r="J225" s="52">
        <f>AVERAGE(J226:J230)</f>
        <v>50</v>
      </c>
      <c r="K225" s="54"/>
      <c r="L225" s="52">
        <f>AVERAGE(L226:L230)</f>
        <v>50</v>
      </c>
      <c r="M225" s="53"/>
      <c r="N225" s="52">
        <f>AVERAGE(N226:N230)</f>
        <v>50</v>
      </c>
      <c r="O225" s="51"/>
      <c r="P225" s="52">
        <f>AVERAGE(P226:P230)</f>
        <v>50</v>
      </c>
      <c r="Q225" s="51"/>
      <c r="R225" s="52">
        <f>AVERAGE(R226:R230)</f>
        <v>50</v>
      </c>
      <c r="S225" s="51"/>
      <c r="T225" s="52">
        <f>AVERAGE(T226:T230)</f>
        <v>50</v>
      </c>
      <c r="U225" s="51"/>
      <c r="V225" s="52">
        <f>AVERAGE(V226:V230)</f>
        <v>50</v>
      </c>
      <c r="W225" s="17"/>
      <c r="X225" s="52">
        <f>AVERAGE(X226:X230)</f>
        <v>50</v>
      </c>
      <c r="Y225" s="51"/>
    </row>
    <row r="226" spans="1:25" ht="105" x14ac:dyDescent="0.25">
      <c r="A226" s="4">
        <v>123</v>
      </c>
      <c r="B226" s="4"/>
      <c r="C226" s="4"/>
      <c r="D226" s="8" t="s">
        <v>306</v>
      </c>
      <c r="E226" s="8"/>
      <c r="F226" s="7" t="s">
        <v>305</v>
      </c>
      <c r="G226" s="7" t="s">
        <v>251</v>
      </c>
      <c r="H226" s="7" t="s">
        <v>250</v>
      </c>
      <c r="I226" s="7" t="s">
        <v>295</v>
      </c>
      <c r="J226" s="28">
        <v>50</v>
      </c>
      <c r="K226" s="28"/>
      <c r="L226" s="28">
        <v>50</v>
      </c>
      <c r="M226" s="32"/>
      <c r="N226" s="28">
        <v>50</v>
      </c>
      <c r="O226" s="28"/>
      <c r="P226" s="28">
        <v>50</v>
      </c>
      <c r="Q226" s="28"/>
      <c r="R226" s="28">
        <v>50</v>
      </c>
      <c r="S226" s="28"/>
      <c r="T226" s="28">
        <v>50</v>
      </c>
      <c r="U226" s="28"/>
      <c r="V226" s="28">
        <v>50</v>
      </c>
      <c r="W226" s="5"/>
      <c r="X226" s="28">
        <v>50</v>
      </c>
      <c r="Y226" s="28"/>
    </row>
    <row r="227" spans="1:25" ht="105" x14ac:dyDescent="0.25">
      <c r="A227" s="4">
        <v>124</v>
      </c>
      <c r="B227" s="4"/>
      <c r="C227" s="4"/>
      <c r="D227" s="8" t="s">
        <v>304</v>
      </c>
      <c r="E227" s="8"/>
      <c r="F227" s="7" t="s">
        <v>303</v>
      </c>
      <c r="G227" s="7" t="s">
        <v>251</v>
      </c>
      <c r="H227" s="7" t="s">
        <v>250</v>
      </c>
      <c r="I227" s="7" t="s">
        <v>295</v>
      </c>
      <c r="J227" s="28">
        <v>50</v>
      </c>
      <c r="K227" s="28"/>
      <c r="L227" s="28">
        <v>50</v>
      </c>
      <c r="M227" s="32"/>
      <c r="N227" s="28">
        <v>50</v>
      </c>
      <c r="O227" s="28"/>
      <c r="P227" s="28">
        <v>50</v>
      </c>
      <c r="Q227" s="28"/>
      <c r="R227" s="28">
        <v>50</v>
      </c>
      <c r="S227" s="28"/>
      <c r="T227" s="28">
        <v>50</v>
      </c>
      <c r="U227" s="28"/>
      <c r="V227" s="28">
        <v>50</v>
      </c>
      <c r="W227" s="5"/>
      <c r="X227" s="28">
        <v>50</v>
      </c>
      <c r="Y227" s="28"/>
    </row>
    <row r="228" spans="1:25" ht="105" x14ac:dyDescent="0.25">
      <c r="A228" s="4">
        <v>125</v>
      </c>
      <c r="B228" s="4"/>
      <c r="C228" s="4"/>
      <c r="D228" s="8" t="s">
        <v>302</v>
      </c>
      <c r="E228" s="8"/>
      <c r="F228" s="7" t="s">
        <v>301</v>
      </c>
      <c r="G228" s="7" t="s">
        <v>251</v>
      </c>
      <c r="H228" s="7" t="s">
        <v>250</v>
      </c>
      <c r="I228" s="7" t="s">
        <v>295</v>
      </c>
      <c r="J228" s="28">
        <v>50</v>
      </c>
      <c r="K228" s="28"/>
      <c r="L228" s="28">
        <v>50</v>
      </c>
      <c r="M228" s="32"/>
      <c r="N228" s="28">
        <v>50</v>
      </c>
      <c r="O228" s="28"/>
      <c r="P228" s="28">
        <v>50</v>
      </c>
      <c r="Q228" s="28"/>
      <c r="R228" s="28">
        <v>50</v>
      </c>
      <c r="S228" s="28"/>
      <c r="T228" s="28">
        <v>50</v>
      </c>
      <c r="U228" s="28"/>
      <c r="V228" s="28">
        <v>50</v>
      </c>
      <c r="W228" s="5"/>
      <c r="X228" s="28">
        <v>50</v>
      </c>
      <c r="Y228" s="28"/>
    </row>
    <row r="229" spans="1:25" ht="285" x14ac:dyDescent="0.25">
      <c r="A229" s="4">
        <v>126</v>
      </c>
      <c r="B229" s="4"/>
      <c r="C229" s="4"/>
      <c r="D229" s="8" t="s">
        <v>300</v>
      </c>
      <c r="E229" s="8"/>
      <c r="F229" s="7" t="s">
        <v>299</v>
      </c>
      <c r="G229" s="7" t="s">
        <v>251</v>
      </c>
      <c r="H229" s="7" t="s">
        <v>250</v>
      </c>
      <c r="I229" s="7" t="s">
        <v>295</v>
      </c>
      <c r="J229" s="28">
        <v>50</v>
      </c>
      <c r="K229" s="28" t="s">
        <v>298</v>
      </c>
      <c r="L229" s="28">
        <v>50</v>
      </c>
      <c r="M229" s="32"/>
      <c r="N229" s="28">
        <v>50</v>
      </c>
      <c r="O229" s="28"/>
      <c r="P229" s="28">
        <v>50</v>
      </c>
      <c r="Q229" s="28"/>
      <c r="R229" s="28">
        <v>50</v>
      </c>
      <c r="S229" s="28"/>
      <c r="T229" s="28">
        <v>50</v>
      </c>
      <c r="U229" s="28"/>
      <c r="V229" s="28">
        <v>50</v>
      </c>
      <c r="W229" s="5"/>
      <c r="X229" s="28">
        <v>50</v>
      </c>
      <c r="Y229" s="28"/>
    </row>
    <row r="230" spans="1:25" ht="105" x14ac:dyDescent="0.25">
      <c r="A230" s="4">
        <v>127</v>
      </c>
      <c r="B230" s="4"/>
      <c r="C230" s="4"/>
      <c r="D230" s="8" t="s">
        <v>297</v>
      </c>
      <c r="E230" s="8"/>
      <c r="F230" s="7" t="s">
        <v>296</v>
      </c>
      <c r="G230" s="7" t="s">
        <v>251</v>
      </c>
      <c r="H230" s="7" t="s">
        <v>250</v>
      </c>
      <c r="I230" s="7" t="s">
        <v>295</v>
      </c>
      <c r="J230" s="28">
        <v>50</v>
      </c>
      <c r="K230" s="28"/>
      <c r="L230" s="28">
        <v>50</v>
      </c>
      <c r="M230" s="32"/>
      <c r="N230" s="28">
        <v>50</v>
      </c>
      <c r="O230" s="28"/>
      <c r="P230" s="28">
        <v>50</v>
      </c>
      <c r="Q230" s="28"/>
      <c r="R230" s="28">
        <v>50</v>
      </c>
      <c r="S230" s="28"/>
      <c r="T230" s="28">
        <v>50</v>
      </c>
      <c r="U230" s="28"/>
      <c r="V230" s="28">
        <v>50</v>
      </c>
      <c r="W230" s="5"/>
      <c r="X230" s="28">
        <v>50</v>
      </c>
      <c r="Y230" s="28"/>
    </row>
    <row r="231" spans="1:25" s="50" customFormat="1" ht="140.25" customHeight="1" x14ac:dyDescent="0.25">
      <c r="A231" s="19"/>
      <c r="B231" s="19"/>
      <c r="C231" s="20" t="s">
        <v>294</v>
      </c>
      <c r="D231" s="19"/>
      <c r="E231" s="57"/>
      <c r="F231" s="56" t="s">
        <v>293</v>
      </c>
      <c r="G231" s="55"/>
      <c r="H231" s="55"/>
      <c r="I231" s="55"/>
      <c r="J231" s="52">
        <f>AVERAGE(J232:J239)</f>
        <v>56.25</v>
      </c>
      <c r="K231" s="54"/>
      <c r="L231" s="52">
        <f>AVERAGE(L232:L239)</f>
        <v>56.25</v>
      </c>
      <c r="M231" s="53"/>
      <c r="N231" s="52">
        <f>AVERAGE(N232:N239)</f>
        <v>56.25</v>
      </c>
      <c r="O231" s="51"/>
      <c r="P231" s="52">
        <f>AVERAGE(P232:P239)</f>
        <v>56.25</v>
      </c>
      <c r="Q231" s="51"/>
      <c r="R231" s="52">
        <f>AVERAGE(R232:R239)</f>
        <v>56.25</v>
      </c>
      <c r="S231" s="51"/>
      <c r="T231" s="52">
        <f>AVERAGE(T232:T239)</f>
        <v>56.25</v>
      </c>
      <c r="U231" s="51"/>
      <c r="V231" s="52">
        <f>AVERAGE(V232:V239)</f>
        <v>56.25</v>
      </c>
      <c r="W231" s="17"/>
      <c r="X231" s="52">
        <f>AVERAGE(X232:X239)</f>
        <v>56.25</v>
      </c>
      <c r="Y231" s="51"/>
    </row>
    <row r="232" spans="1:25" ht="75" x14ac:dyDescent="0.25">
      <c r="A232" s="4">
        <v>128</v>
      </c>
      <c r="B232" s="4"/>
      <c r="C232" s="4"/>
      <c r="D232" s="30" t="s">
        <v>292</v>
      </c>
      <c r="E232" s="30"/>
      <c r="F232" s="7" t="s">
        <v>291</v>
      </c>
      <c r="G232" s="7" t="s">
        <v>228</v>
      </c>
      <c r="H232" s="7" t="s">
        <v>290</v>
      </c>
      <c r="I232" s="7" t="s">
        <v>74</v>
      </c>
      <c r="J232" s="28">
        <v>100</v>
      </c>
      <c r="K232" s="28"/>
      <c r="L232" s="28">
        <v>100</v>
      </c>
      <c r="M232" s="32"/>
      <c r="N232" s="28">
        <v>100</v>
      </c>
      <c r="O232" s="28"/>
      <c r="P232" s="28">
        <v>100</v>
      </c>
      <c r="Q232" s="28"/>
      <c r="R232" s="28">
        <v>100</v>
      </c>
      <c r="S232" s="28"/>
      <c r="T232" s="28">
        <v>100</v>
      </c>
      <c r="U232" s="28"/>
      <c r="V232" s="28">
        <v>100</v>
      </c>
      <c r="W232" s="5"/>
      <c r="X232" s="28">
        <v>100</v>
      </c>
      <c r="Y232" s="28"/>
    </row>
    <row r="233" spans="1:25" ht="75" x14ac:dyDescent="0.25">
      <c r="A233" s="4">
        <v>129</v>
      </c>
      <c r="B233" s="4"/>
      <c r="C233" s="4"/>
      <c r="D233" s="30" t="s">
        <v>289</v>
      </c>
      <c r="E233" s="30"/>
      <c r="F233" s="7" t="s">
        <v>288</v>
      </c>
      <c r="G233" s="7" t="s">
        <v>233</v>
      </c>
      <c r="H233" s="7" t="s">
        <v>287</v>
      </c>
      <c r="I233" s="7" t="s">
        <v>8</v>
      </c>
      <c r="J233" s="28">
        <v>100</v>
      </c>
      <c r="K233" s="28" t="s">
        <v>286</v>
      </c>
      <c r="L233" s="28">
        <v>100</v>
      </c>
      <c r="M233" s="32"/>
      <c r="N233" s="28">
        <v>100</v>
      </c>
      <c r="O233" s="28"/>
      <c r="P233" s="28">
        <v>100</v>
      </c>
      <c r="Q233" s="28"/>
      <c r="R233" s="28">
        <v>100</v>
      </c>
      <c r="S233" s="29"/>
      <c r="T233" s="28">
        <v>100</v>
      </c>
      <c r="U233" s="29"/>
      <c r="V233" s="28">
        <v>100</v>
      </c>
      <c r="W233" s="5"/>
      <c r="X233" s="28">
        <v>100</v>
      </c>
      <c r="Y233" s="28"/>
    </row>
    <row r="234" spans="1:25" ht="150" x14ac:dyDescent="0.25">
      <c r="A234" s="4">
        <v>130</v>
      </c>
      <c r="B234" s="4"/>
      <c r="C234" s="4"/>
      <c r="D234" s="30" t="s">
        <v>285</v>
      </c>
      <c r="E234" s="30"/>
      <c r="F234" s="7" t="s">
        <v>284</v>
      </c>
      <c r="G234" s="7" t="s">
        <v>283</v>
      </c>
      <c r="H234" s="7" t="s">
        <v>282</v>
      </c>
      <c r="I234" s="7" t="s">
        <v>220</v>
      </c>
      <c r="J234" s="28">
        <v>50</v>
      </c>
      <c r="K234" s="28" t="s">
        <v>281</v>
      </c>
      <c r="L234" s="28">
        <v>50</v>
      </c>
      <c r="M234" s="28"/>
      <c r="N234" s="28">
        <v>50</v>
      </c>
      <c r="O234" s="28"/>
      <c r="P234" s="28">
        <v>50</v>
      </c>
      <c r="Q234" s="28"/>
      <c r="R234" s="28">
        <v>50</v>
      </c>
      <c r="S234" s="28"/>
      <c r="T234" s="28">
        <v>50</v>
      </c>
      <c r="U234" s="28"/>
      <c r="V234" s="28">
        <v>50</v>
      </c>
      <c r="W234" s="5"/>
      <c r="X234" s="28">
        <v>50</v>
      </c>
      <c r="Y234" s="49"/>
    </row>
    <row r="235" spans="1:25" ht="90" x14ac:dyDescent="0.25">
      <c r="A235" s="4">
        <v>131</v>
      </c>
      <c r="B235" s="4"/>
      <c r="C235" s="4"/>
      <c r="D235" s="30" t="s">
        <v>280</v>
      </c>
      <c r="E235" s="30"/>
      <c r="F235" s="7" t="s">
        <v>279</v>
      </c>
      <c r="G235" s="7" t="s">
        <v>278</v>
      </c>
      <c r="H235" s="7" t="s">
        <v>233</v>
      </c>
      <c r="I235" s="7" t="s">
        <v>277</v>
      </c>
      <c r="J235" s="28">
        <v>100</v>
      </c>
      <c r="K235" s="48" t="s">
        <v>276</v>
      </c>
      <c r="L235" s="28">
        <v>100</v>
      </c>
      <c r="M235" s="32"/>
      <c r="N235" s="28">
        <v>100</v>
      </c>
      <c r="O235" s="28"/>
      <c r="P235" s="28">
        <v>100</v>
      </c>
      <c r="Q235" s="28"/>
      <c r="R235" s="28">
        <v>100</v>
      </c>
      <c r="T235" s="28">
        <v>100</v>
      </c>
      <c r="V235" s="28">
        <v>100</v>
      </c>
      <c r="W235" s="5"/>
      <c r="X235" s="28">
        <v>100</v>
      </c>
      <c r="Y235" s="28"/>
    </row>
    <row r="236" spans="1:25" ht="409.5" x14ac:dyDescent="0.25">
      <c r="A236" s="4">
        <v>132</v>
      </c>
      <c r="B236" s="4"/>
      <c r="C236" s="4"/>
      <c r="D236" s="30" t="s">
        <v>275</v>
      </c>
      <c r="E236" s="30"/>
      <c r="F236" s="7" t="s">
        <v>274</v>
      </c>
      <c r="G236" s="7" t="s">
        <v>233</v>
      </c>
      <c r="H236" s="7" t="s">
        <v>273</v>
      </c>
      <c r="I236" s="7" t="s">
        <v>272</v>
      </c>
      <c r="J236" s="28">
        <v>0</v>
      </c>
      <c r="K236" s="28" t="s">
        <v>271</v>
      </c>
      <c r="L236" s="28">
        <v>0</v>
      </c>
      <c r="M236" s="29"/>
      <c r="N236" s="28">
        <v>0</v>
      </c>
      <c r="O236" s="29"/>
      <c r="P236" s="28">
        <v>0</v>
      </c>
      <c r="Q236" s="28"/>
      <c r="R236" s="28">
        <v>0</v>
      </c>
      <c r="S236" s="29"/>
      <c r="T236" s="28">
        <v>0</v>
      </c>
      <c r="U236" s="29"/>
      <c r="V236" s="28">
        <v>0</v>
      </c>
      <c r="W236" s="5"/>
      <c r="X236" s="28">
        <v>0</v>
      </c>
      <c r="Y236" s="28"/>
    </row>
    <row r="237" spans="1:25" ht="180" x14ac:dyDescent="0.25">
      <c r="A237" s="4">
        <v>133</v>
      </c>
      <c r="B237" s="4"/>
      <c r="C237" s="4"/>
      <c r="D237" s="30" t="s">
        <v>270</v>
      </c>
      <c r="E237" s="30"/>
      <c r="F237" s="7" t="s">
        <v>269</v>
      </c>
      <c r="G237" s="7" t="s">
        <v>268</v>
      </c>
      <c r="H237" s="7" t="s">
        <v>267</v>
      </c>
      <c r="I237" s="7" t="s">
        <v>266</v>
      </c>
      <c r="J237" s="28">
        <v>50</v>
      </c>
      <c r="K237" s="28"/>
      <c r="L237" s="28">
        <v>50</v>
      </c>
      <c r="N237" s="28">
        <v>50</v>
      </c>
      <c r="P237" s="28">
        <v>50</v>
      </c>
      <c r="Q237" s="28"/>
      <c r="R237" s="28">
        <v>50</v>
      </c>
      <c r="S237" s="28"/>
      <c r="T237" s="28">
        <v>50</v>
      </c>
      <c r="U237" s="28"/>
      <c r="V237" s="28">
        <v>50</v>
      </c>
      <c r="W237" s="5"/>
      <c r="X237" s="28">
        <v>50</v>
      </c>
      <c r="Y237" s="28"/>
    </row>
    <row r="238" spans="1:25" ht="135" x14ac:dyDescent="0.25">
      <c r="A238" s="4">
        <v>134</v>
      </c>
      <c r="B238" s="4"/>
      <c r="C238" s="4"/>
      <c r="D238" s="30" t="s">
        <v>265</v>
      </c>
      <c r="E238" s="30"/>
      <c r="F238" s="7" t="s">
        <v>264</v>
      </c>
      <c r="G238" s="7" t="s">
        <v>228</v>
      </c>
      <c r="H238" s="7" t="s">
        <v>109</v>
      </c>
      <c r="I238" s="7" t="s">
        <v>263</v>
      </c>
      <c r="J238" s="28">
        <v>50</v>
      </c>
      <c r="K238" s="28" t="s">
        <v>262</v>
      </c>
      <c r="L238" s="28">
        <v>50</v>
      </c>
      <c r="M238" s="32"/>
      <c r="N238" s="28">
        <v>50</v>
      </c>
      <c r="O238" s="28"/>
      <c r="P238" s="28">
        <v>50</v>
      </c>
      <c r="Q238" s="28"/>
      <c r="R238" s="28">
        <v>50</v>
      </c>
      <c r="T238" s="28">
        <v>50</v>
      </c>
      <c r="V238" s="28">
        <v>50</v>
      </c>
      <c r="W238" s="5"/>
      <c r="X238" s="28">
        <v>50</v>
      </c>
      <c r="Y238" s="28"/>
    </row>
    <row r="239" spans="1:25" ht="409.5" x14ac:dyDescent="0.25">
      <c r="A239" s="4">
        <v>135</v>
      </c>
      <c r="B239" s="4"/>
      <c r="C239" s="4"/>
      <c r="D239" s="30" t="s">
        <v>261</v>
      </c>
      <c r="E239" s="30"/>
      <c r="F239" s="7" t="s">
        <v>260</v>
      </c>
      <c r="G239" s="7" t="s">
        <v>259</v>
      </c>
      <c r="H239" s="7" t="s">
        <v>258</v>
      </c>
      <c r="I239" s="7" t="s">
        <v>257</v>
      </c>
      <c r="J239" s="28">
        <v>0</v>
      </c>
      <c r="K239" s="28" t="s">
        <v>256</v>
      </c>
      <c r="L239" s="28">
        <v>0</v>
      </c>
      <c r="M239" s="28"/>
      <c r="N239" s="28">
        <v>0</v>
      </c>
      <c r="O239" s="28"/>
      <c r="P239" s="28">
        <v>0</v>
      </c>
      <c r="Q239" s="28"/>
      <c r="R239" s="28">
        <v>0</v>
      </c>
      <c r="S239" s="28"/>
      <c r="T239" s="28">
        <v>0</v>
      </c>
      <c r="U239" s="28"/>
      <c r="V239" s="28">
        <v>0</v>
      </c>
      <c r="W239" s="5"/>
      <c r="X239" s="28">
        <v>0</v>
      </c>
      <c r="Y239" s="28"/>
    </row>
    <row r="240" spans="1:25" ht="120.75" x14ac:dyDescent="0.25">
      <c r="A240" s="46"/>
      <c r="B240" s="46"/>
      <c r="C240" s="47" t="s">
        <v>255</v>
      </c>
      <c r="D240" s="46"/>
      <c r="E240" s="45"/>
      <c r="F240" s="44" t="s">
        <v>254</v>
      </c>
      <c r="G240" s="43"/>
      <c r="H240" s="43"/>
      <c r="I240" s="43"/>
      <c r="J240" s="39">
        <f>AVERAGE(J241:J249)</f>
        <v>72.222222222222229</v>
      </c>
      <c r="K240" s="38"/>
      <c r="L240" s="39">
        <f>AVERAGE(L241:L249)</f>
        <v>72.222222222222229</v>
      </c>
      <c r="M240" s="42"/>
      <c r="N240" s="39">
        <f>AVERAGE(N241:N249)</f>
        <v>72.222222222222229</v>
      </c>
      <c r="O240" s="41"/>
      <c r="P240" s="39">
        <f>AVERAGE(P241:P249)</f>
        <v>72.222222222222229</v>
      </c>
      <c r="Q240" s="41"/>
      <c r="R240" s="39">
        <f>AVERAGE(R241:R249)</f>
        <v>72.222222222222229</v>
      </c>
      <c r="S240" s="41"/>
      <c r="T240" s="39">
        <f>AVERAGE(T241:T249)</f>
        <v>72.222222222222229</v>
      </c>
      <c r="U240" s="41"/>
      <c r="V240" s="39">
        <f>AVERAGE(V241:V249)</f>
        <v>72.222222222222229</v>
      </c>
      <c r="W240" s="40"/>
      <c r="X240" s="39">
        <f>AVERAGE(X241:X249)</f>
        <v>72.222222222222229</v>
      </c>
      <c r="Y240" s="38"/>
    </row>
    <row r="241" spans="1:25" ht="191.25" customHeight="1" x14ac:dyDescent="0.25">
      <c r="A241" s="4">
        <v>136</v>
      </c>
      <c r="B241" s="4"/>
      <c r="C241" s="4"/>
      <c r="D241" s="30" t="s">
        <v>253</v>
      </c>
      <c r="E241" s="30"/>
      <c r="F241" s="7" t="s">
        <v>252</v>
      </c>
      <c r="G241" s="7" t="s">
        <v>251</v>
      </c>
      <c r="H241" s="7" t="s">
        <v>250</v>
      </c>
      <c r="I241" s="7" t="s">
        <v>249</v>
      </c>
      <c r="J241" s="28">
        <v>50</v>
      </c>
      <c r="K241" s="28" t="s">
        <v>248</v>
      </c>
      <c r="L241" s="28">
        <v>50</v>
      </c>
      <c r="N241" s="28">
        <v>50</v>
      </c>
      <c r="P241" s="28">
        <v>50</v>
      </c>
      <c r="Q241" s="28"/>
      <c r="R241" s="28">
        <v>50</v>
      </c>
      <c r="S241" s="29"/>
      <c r="T241" s="28">
        <v>50</v>
      </c>
      <c r="U241" s="29"/>
      <c r="V241" s="28">
        <v>50</v>
      </c>
      <c r="W241" s="5"/>
      <c r="X241" s="28">
        <v>50</v>
      </c>
      <c r="Y241" s="28"/>
    </row>
    <row r="242" spans="1:25" s="34" customFormat="1" ht="90" x14ac:dyDescent="0.25">
      <c r="A242" s="4">
        <v>137</v>
      </c>
      <c r="B242" s="33"/>
      <c r="C242" s="33"/>
      <c r="D242" s="37" t="s">
        <v>247</v>
      </c>
      <c r="E242" s="37"/>
      <c r="F242" s="36" t="s">
        <v>246</v>
      </c>
      <c r="G242" s="36" t="s">
        <v>242</v>
      </c>
      <c r="H242" s="36" t="s">
        <v>245</v>
      </c>
      <c r="I242" s="36" t="s">
        <v>8</v>
      </c>
      <c r="J242" s="28">
        <v>100</v>
      </c>
      <c r="K242" s="28"/>
      <c r="L242" s="28">
        <v>100</v>
      </c>
      <c r="M242" s="28"/>
      <c r="N242" s="28">
        <v>100</v>
      </c>
      <c r="O242" s="28"/>
      <c r="P242" s="28">
        <v>100</v>
      </c>
      <c r="Q242" s="35"/>
      <c r="R242" s="28">
        <v>100</v>
      </c>
      <c r="S242" s="28"/>
      <c r="T242" s="28">
        <v>100</v>
      </c>
      <c r="U242" s="28"/>
      <c r="V242" s="28">
        <v>100</v>
      </c>
      <c r="W242" s="24"/>
      <c r="X242" s="28">
        <v>100</v>
      </c>
      <c r="Y242" s="28"/>
    </row>
    <row r="243" spans="1:25" ht="360" x14ac:dyDescent="0.25">
      <c r="A243" s="33">
        <v>138</v>
      </c>
      <c r="B243" s="4"/>
      <c r="C243" s="4"/>
      <c r="D243" s="30" t="s">
        <v>244</v>
      </c>
      <c r="E243" s="30"/>
      <c r="F243" s="7" t="s">
        <v>243</v>
      </c>
      <c r="G243" s="7" t="s">
        <v>242</v>
      </c>
      <c r="H243" s="7" t="s">
        <v>74</v>
      </c>
      <c r="I243" s="7" t="s">
        <v>220</v>
      </c>
      <c r="J243" s="28">
        <v>100</v>
      </c>
      <c r="K243" s="28" t="s">
        <v>241</v>
      </c>
      <c r="L243" s="28">
        <v>100</v>
      </c>
      <c r="M243" s="28"/>
      <c r="N243" s="28">
        <v>100</v>
      </c>
      <c r="O243" s="28"/>
      <c r="P243" s="28">
        <v>100</v>
      </c>
      <c r="Q243" s="28"/>
      <c r="R243" s="28">
        <v>100</v>
      </c>
      <c r="S243" s="29"/>
      <c r="T243" s="28">
        <v>100</v>
      </c>
      <c r="U243" s="29"/>
      <c r="V243" s="28">
        <v>100</v>
      </c>
      <c r="W243" s="5"/>
      <c r="X243" s="28">
        <v>100</v>
      </c>
      <c r="Y243" s="28"/>
    </row>
    <row r="244" spans="1:25" ht="180" x14ac:dyDescent="0.25">
      <c r="A244" s="4">
        <v>139</v>
      </c>
      <c r="B244" s="4"/>
      <c r="C244" s="4"/>
      <c r="D244" s="30" t="s">
        <v>240</v>
      </c>
      <c r="E244" s="30"/>
      <c r="F244" s="7" t="s">
        <v>239</v>
      </c>
      <c r="G244" s="7" t="s">
        <v>233</v>
      </c>
      <c r="H244" s="7" t="s">
        <v>238</v>
      </c>
      <c r="I244" s="7" t="s">
        <v>237</v>
      </c>
      <c r="J244" s="28">
        <v>0</v>
      </c>
      <c r="K244" s="28" t="s">
        <v>236</v>
      </c>
      <c r="L244" s="28">
        <v>0</v>
      </c>
      <c r="N244" s="28">
        <v>0</v>
      </c>
      <c r="P244" s="28">
        <v>0</v>
      </c>
      <c r="Q244" s="28"/>
      <c r="R244" s="28">
        <v>0</v>
      </c>
      <c r="S244" s="29"/>
      <c r="T244" s="28">
        <v>0</v>
      </c>
      <c r="U244" s="29"/>
      <c r="V244" s="28">
        <v>0</v>
      </c>
      <c r="W244" s="5"/>
      <c r="X244" s="28">
        <v>0</v>
      </c>
      <c r="Y244" s="28"/>
    </row>
    <row r="245" spans="1:25" ht="120" x14ac:dyDescent="0.25">
      <c r="A245" s="4">
        <v>140</v>
      </c>
      <c r="B245" s="4"/>
      <c r="C245" s="4"/>
      <c r="D245" s="30" t="s">
        <v>235</v>
      </c>
      <c r="E245" s="30"/>
      <c r="F245" s="7" t="s">
        <v>234</v>
      </c>
      <c r="G245" s="7" t="s">
        <v>233</v>
      </c>
      <c r="H245" s="7" t="s">
        <v>232</v>
      </c>
      <c r="I245" s="7" t="s">
        <v>8</v>
      </c>
      <c r="J245" s="28">
        <v>50</v>
      </c>
      <c r="K245" s="28" t="s">
        <v>231</v>
      </c>
      <c r="L245" s="28">
        <v>50</v>
      </c>
      <c r="M245" s="32"/>
      <c r="N245" s="28">
        <v>50</v>
      </c>
      <c r="O245" s="28"/>
      <c r="P245" s="28">
        <v>50</v>
      </c>
      <c r="Q245" s="28"/>
      <c r="R245" s="28">
        <v>50</v>
      </c>
      <c r="S245" s="29"/>
      <c r="T245" s="28">
        <v>50</v>
      </c>
      <c r="U245" s="29"/>
      <c r="V245" s="28">
        <v>50</v>
      </c>
      <c r="W245" s="5"/>
      <c r="X245" s="28">
        <v>50</v>
      </c>
      <c r="Y245" s="28"/>
    </row>
    <row r="246" spans="1:25" ht="390" x14ac:dyDescent="0.25">
      <c r="A246" s="4">
        <v>141</v>
      </c>
      <c r="B246" s="4"/>
      <c r="C246" s="4"/>
      <c r="D246" s="30" t="s">
        <v>230</v>
      </c>
      <c r="E246" s="30"/>
      <c r="F246" s="7" t="s">
        <v>229</v>
      </c>
      <c r="G246" s="7" t="s">
        <v>228</v>
      </c>
      <c r="H246" s="7" t="s">
        <v>227</v>
      </c>
      <c r="I246" s="7" t="s">
        <v>8</v>
      </c>
      <c r="J246" s="28">
        <v>100</v>
      </c>
      <c r="K246" s="28" t="s">
        <v>226</v>
      </c>
      <c r="L246" s="28">
        <v>100</v>
      </c>
      <c r="M246" s="29"/>
      <c r="N246" s="28">
        <v>100</v>
      </c>
      <c r="O246" s="29"/>
      <c r="P246" s="28">
        <v>100</v>
      </c>
      <c r="Q246" s="28"/>
      <c r="R246" s="28">
        <v>100</v>
      </c>
      <c r="S246" s="29"/>
      <c r="T246" s="28">
        <v>100</v>
      </c>
      <c r="U246" s="29"/>
      <c r="V246" s="28">
        <v>100</v>
      </c>
      <c r="W246" s="5"/>
      <c r="X246" s="28">
        <v>100</v>
      </c>
      <c r="Y246" s="28"/>
    </row>
    <row r="247" spans="1:25" ht="345" x14ac:dyDescent="0.25">
      <c r="A247" s="4">
        <v>142</v>
      </c>
      <c r="B247" s="4"/>
      <c r="C247" s="4"/>
      <c r="D247" s="30" t="s">
        <v>225</v>
      </c>
      <c r="E247" s="30"/>
      <c r="F247" s="7" t="s">
        <v>224</v>
      </c>
      <c r="G247" s="7" t="s">
        <v>216</v>
      </c>
      <c r="H247" s="7" t="s">
        <v>74</v>
      </c>
      <c r="I247" s="7" t="s">
        <v>220</v>
      </c>
      <c r="J247" s="28">
        <v>100</v>
      </c>
      <c r="K247" s="28" t="s">
        <v>223</v>
      </c>
      <c r="L247" s="28">
        <v>100</v>
      </c>
      <c r="M247" s="29"/>
      <c r="N247" s="28">
        <v>100</v>
      </c>
      <c r="O247" s="29"/>
      <c r="P247" s="28">
        <v>100</v>
      </c>
      <c r="Q247" s="28"/>
      <c r="R247" s="28">
        <v>100</v>
      </c>
      <c r="S247" s="29"/>
      <c r="T247" s="28">
        <v>100</v>
      </c>
      <c r="U247" s="29"/>
      <c r="V247" s="28">
        <v>100</v>
      </c>
      <c r="W247" s="5"/>
      <c r="X247" s="28">
        <v>100</v>
      </c>
      <c r="Y247" s="28"/>
    </row>
    <row r="248" spans="1:25" ht="409.5" x14ac:dyDescent="0.25">
      <c r="A248" s="4">
        <v>143</v>
      </c>
      <c r="B248" s="4"/>
      <c r="C248" s="4"/>
      <c r="D248" s="30" t="s">
        <v>222</v>
      </c>
      <c r="E248" s="30"/>
      <c r="F248" s="7" t="s">
        <v>221</v>
      </c>
      <c r="G248" s="7" t="s">
        <v>216</v>
      </c>
      <c r="H248" s="7" t="s">
        <v>74</v>
      </c>
      <c r="I248" s="7" t="s">
        <v>220</v>
      </c>
      <c r="J248" s="28">
        <v>50</v>
      </c>
      <c r="K248" s="31" t="s">
        <v>219</v>
      </c>
      <c r="L248" s="28">
        <v>50</v>
      </c>
      <c r="M248" s="29"/>
      <c r="N248" s="28">
        <v>50</v>
      </c>
      <c r="O248" s="29"/>
      <c r="P248" s="28">
        <v>50</v>
      </c>
      <c r="Q248" s="28"/>
      <c r="R248" s="28">
        <v>50</v>
      </c>
      <c r="S248" s="29"/>
      <c r="T248" s="28">
        <v>50</v>
      </c>
      <c r="U248" s="29"/>
      <c r="V248" s="28">
        <v>50</v>
      </c>
      <c r="W248" s="5"/>
      <c r="X248" s="28">
        <v>50</v>
      </c>
      <c r="Y248" s="28"/>
    </row>
    <row r="249" spans="1:25" ht="180" x14ac:dyDescent="0.25">
      <c r="A249" s="4">
        <v>144</v>
      </c>
      <c r="B249" s="4"/>
      <c r="C249" s="4"/>
      <c r="D249" s="30" t="s">
        <v>218</v>
      </c>
      <c r="E249" s="30"/>
      <c r="F249" s="7" t="s">
        <v>217</v>
      </c>
      <c r="G249" s="7" t="s">
        <v>216</v>
      </c>
      <c r="H249" s="7" t="s">
        <v>215</v>
      </c>
      <c r="I249" s="7" t="s">
        <v>47</v>
      </c>
      <c r="J249" s="28">
        <v>100</v>
      </c>
      <c r="K249" s="28" t="s">
        <v>214</v>
      </c>
      <c r="L249" s="28">
        <v>100</v>
      </c>
      <c r="M249" s="29"/>
      <c r="N249" s="28">
        <v>100</v>
      </c>
      <c r="O249" s="29"/>
      <c r="P249" s="28">
        <v>100</v>
      </c>
      <c r="Q249" s="28"/>
      <c r="R249" s="28">
        <v>100</v>
      </c>
      <c r="S249" s="29"/>
      <c r="T249" s="28">
        <v>100</v>
      </c>
      <c r="U249" s="29"/>
      <c r="V249" s="28">
        <v>100</v>
      </c>
      <c r="W249" s="5"/>
      <c r="X249" s="28">
        <v>100</v>
      </c>
      <c r="Y249" s="28"/>
    </row>
    <row r="250" spans="1:25" s="16" customFormat="1" ht="30" x14ac:dyDescent="0.25">
      <c r="A250" s="19"/>
      <c r="B250" s="20" t="s">
        <v>213</v>
      </c>
      <c r="C250" s="19"/>
      <c r="D250" s="19"/>
      <c r="E250" s="19"/>
      <c r="F250" s="19" t="s">
        <v>212</v>
      </c>
      <c r="G250" s="19"/>
      <c r="H250" s="19"/>
      <c r="I250" s="19"/>
      <c r="J250" s="18">
        <f>AVERAGE(J251,J267,J283,J294)</f>
        <v>66.736111111111114</v>
      </c>
      <c r="K250" s="17"/>
      <c r="L250" s="18"/>
      <c r="M250" s="17"/>
      <c r="N250" s="18"/>
      <c r="O250" s="17"/>
      <c r="P250" s="18"/>
      <c r="Q250" s="17"/>
      <c r="R250" s="18"/>
      <c r="S250" s="17"/>
      <c r="T250" s="18"/>
      <c r="U250" s="17"/>
      <c r="V250" s="18"/>
      <c r="W250" s="17"/>
      <c r="X250" s="18"/>
      <c r="Y250" s="17"/>
    </row>
    <row r="251" spans="1:25" s="16" customFormat="1" ht="34.5" x14ac:dyDescent="0.25">
      <c r="A251" s="19"/>
      <c r="B251" s="19"/>
      <c r="C251" s="20" t="s">
        <v>211</v>
      </c>
      <c r="D251" s="19"/>
      <c r="E251" s="19"/>
      <c r="F251" s="19" t="s">
        <v>210</v>
      </c>
      <c r="G251" s="19"/>
      <c r="H251" s="19"/>
      <c r="I251" s="19"/>
      <c r="J251" s="18">
        <f>AVERAGE(J252,J256,J260,J264:J266)</f>
        <v>69.444444444444443</v>
      </c>
      <c r="K251" s="17"/>
      <c r="L251" s="18"/>
      <c r="M251" s="17"/>
      <c r="N251" s="18"/>
      <c r="O251" s="17"/>
      <c r="P251" s="18"/>
      <c r="Q251" s="17"/>
      <c r="R251" s="18"/>
      <c r="S251" s="17"/>
      <c r="T251" s="18"/>
      <c r="U251" s="17"/>
      <c r="V251" s="18"/>
      <c r="W251" s="17"/>
      <c r="X251" s="18"/>
      <c r="Y251" s="17"/>
    </row>
    <row r="252" spans="1:25" s="9" customFormat="1" ht="80.25" customHeight="1" x14ac:dyDescent="0.25">
      <c r="A252" s="15">
        <v>145</v>
      </c>
      <c r="B252" s="15"/>
      <c r="C252" s="14"/>
      <c r="D252" s="14" t="s">
        <v>209</v>
      </c>
      <c r="E252" s="23"/>
      <c r="F252" s="21" t="s">
        <v>208</v>
      </c>
      <c r="G252" s="12"/>
      <c r="H252" s="12"/>
      <c r="I252" s="12"/>
      <c r="J252" s="11">
        <f>AVERAGE(J253:J255)</f>
        <v>83.333333333333329</v>
      </c>
      <c r="K252" s="10"/>
      <c r="L252" s="11"/>
      <c r="M252" s="10"/>
      <c r="N252" s="11"/>
      <c r="O252" s="10"/>
      <c r="P252" s="11"/>
      <c r="Q252" s="10"/>
      <c r="R252" s="11"/>
      <c r="S252" s="10"/>
      <c r="T252" s="11"/>
      <c r="U252" s="10"/>
      <c r="V252" s="11"/>
      <c r="W252" s="10"/>
      <c r="X252" s="11"/>
      <c r="Y252" s="10"/>
    </row>
    <row r="253" spans="1:25" s="2" customFormat="1" ht="312" customHeight="1" x14ac:dyDescent="0.25">
      <c r="A253" s="4" t="s">
        <v>207</v>
      </c>
      <c r="B253" s="4"/>
      <c r="C253" s="4"/>
      <c r="D253" s="4"/>
      <c r="E253" s="8" t="s">
        <v>206</v>
      </c>
      <c r="F253" s="7" t="s">
        <v>205</v>
      </c>
      <c r="G253" s="7" t="s">
        <v>180</v>
      </c>
      <c r="H253" s="7" t="s">
        <v>179</v>
      </c>
      <c r="I253" s="7" t="s">
        <v>178</v>
      </c>
      <c r="J253" s="25">
        <v>50</v>
      </c>
      <c r="K253" s="24" t="s">
        <v>204</v>
      </c>
      <c r="L253" s="24"/>
      <c r="M253" s="24"/>
      <c r="N253" s="24"/>
      <c r="O253" s="24"/>
      <c r="P253" s="24"/>
      <c r="Q253" s="24"/>
      <c r="R253" s="24"/>
      <c r="S253" s="24"/>
      <c r="T253" s="24"/>
      <c r="U253" s="24"/>
      <c r="V253" s="24"/>
      <c r="W253" s="24"/>
      <c r="X253" s="24"/>
      <c r="Y253" s="24"/>
    </row>
    <row r="254" spans="1:25" s="2" customFormat="1" ht="75" x14ac:dyDescent="0.25">
      <c r="A254" s="4" t="s">
        <v>203</v>
      </c>
      <c r="B254" s="4"/>
      <c r="C254" s="4"/>
      <c r="D254" s="4"/>
      <c r="E254" s="8" t="s">
        <v>202</v>
      </c>
      <c r="F254" s="26" t="s">
        <v>201</v>
      </c>
      <c r="G254" s="7" t="s">
        <v>173</v>
      </c>
      <c r="H254" s="7" t="s">
        <v>172</v>
      </c>
      <c r="I254" s="7" t="s">
        <v>171</v>
      </c>
      <c r="J254" s="25">
        <v>100</v>
      </c>
      <c r="K254" s="24" t="s">
        <v>200</v>
      </c>
      <c r="L254" s="24"/>
      <c r="M254" s="24"/>
      <c r="N254" s="24"/>
      <c r="O254" s="24"/>
      <c r="P254" s="24"/>
      <c r="Q254" s="24"/>
      <c r="R254" s="24"/>
      <c r="S254" s="24"/>
      <c r="T254" s="24"/>
      <c r="U254" s="24"/>
      <c r="V254" s="24"/>
      <c r="W254" s="24"/>
      <c r="X254" s="24"/>
      <c r="Y254" s="24"/>
    </row>
    <row r="255" spans="1:25" s="2" customFormat="1" ht="247.5" x14ac:dyDescent="0.25">
      <c r="A255" s="4" t="s">
        <v>199</v>
      </c>
      <c r="B255" s="4"/>
      <c r="C255" s="27"/>
      <c r="D255" s="27"/>
      <c r="E255" s="8" t="s">
        <v>198</v>
      </c>
      <c r="F255" s="7" t="s">
        <v>167</v>
      </c>
      <c r="G255" s="7" t="s">
        <v>166</v>
      </c>
      <c r="H255" s="7" t="s">
        <v>165</v>
      </c>
      <c r="I255" s="7" t="s">
        <v>164</v>
      </c>
      <c r="J255" s="5">
        <v>100</v>
      </c>
      <c r="K255" s="6" t="s">
        <v>163</v>
      </c>
      <c r="L255" s="5"/>
      <c r="M255" s="5"/>
      <c r="N255" s="5"/>
      <c r="O255" s="5"/>
      <c r="P255" s="5"/>
      <c r="Q255" s="5"/>
      <c r="R255" s="5"/>
      <c r="S255" s="5"/>
      <c r="T255" s="5"/>
      <c r="U255" s="5"/>
      <c r="V255" s="5"/>
      <c r="W255" s="5"/>
      <c r="X255" s="5"/>
      <c r="Y255" s="5"/>
    </row>
    <row r="256" spans="1:25" s="9" customFormat="1" ht="80.25" customHeight="1" x14ac:dyDescent="0.25">
      <c r="A256" s="15">
        <v>146</v>
      </c>
      <c r="B256" s="15"/>
      <c r="C256" s="14"/>
      <c r="D256" s="14" t="s">
        <v>197</v>
      </c>
      <c r="E256" s="23"/>
      <c r="F256" s="21" t="s">
        <v>196</v>
      </c>
      <c r="G256" s="12"/>
      <c r="H256" s="12"/>
      <c r="I256" s="12"/>
      <c r="J256" s="11">
        <f>AVERAGE(J257:J259)</f>
        <v>100</v>
      </c>
      <c r="K256" s="10"/>
      <c r="L256" s="11"/>
      <c r="M256" s="10"/>
      <c r="N256" s="11"/>
      <c r="O256" s="10"/>
      <c r="P256" s="11"/>
      <c r="Q256" s="10"/>
      <c r="R256" s="11"/>
      <c r="S256" s="10"/>
      <c r="T256" s="11"/>
      <c r="U256" s="10"/>
      <c r="V256" s="11"/>
      <c r="W256" s="10"/>
      <c r="X256" s="11"/>
      <c r="Y256" s="10"/>
    </row>
    <row r="257" spans="1:25" s="2" customFormat="1" ht="312" customHeight="1" x14ac:dyDescent="0.25">
      <c r="A257" s="4" t="s">
        <v>195</v>
      </c>
      <c r="B257" s="4"/>
      <c r="C257" s="4"/>
      <c r="D257" s="4"/>
      <c r="E257" s="8" t="s">
        <v>194</v>
      </c>
      <c r="F257" s="7" t="s">
        <v>193</v>
      </c>
      <c r="G257" s="7" t="s">
        <v>180</v>
      </c>
      <c r="H257" s="7" t="s">
        <v>179</v>
      </c>
      <c r="I257" s="7" t="s">
        <v>178</v>
      </c>
      <c r="J257" s="25">
        <v>100</v>
      </c>
      <c r="K257" s="24" t="s">
        <v>192</v>
      </c>
      <c r="L257" s="24"/>
      <c r="M257" s="24"/>
      <c r="N257" s="24"/>
      <c r="O257" s="24"/>
      <c r="P257" s="24"/>
      <c r="Q257" s="24"/>
      <c r="R257" s="24"/>
      <c r="S257" s="24"/>
      <c r="T257" s="24"/>
      <c r="U257" s="24"/>
      <c r="V257" s="24"/>
      <c r="W257" s="24"/>
      <c r="X257" s="24"/>
      <c r="Y257" s="24"/>
    </row>
    <row r="258" spans="1:25" s="2" customFormat="1" ht="180" x14ac:dyDescent="0.25">
      <c r="A258" s="4" t="s">
        <v>191</v>
      </c>
      <c r="B258" s="4"/>
      <c r="C258" s="4"/>
      <c r="D258" s="4"/>
      <c r="E258" s="8" t="s">
        <v>190</v>
      </c>
      <c r="F258" s="26" t="s">
        <v>189</v>
      </c>
      <c r="G258" s="7" t="s">
        <v>173</v>
      </c>
      <c r="H258" s="7" t="s">
        <v>172</v>
      </c>
      <c r="I258" s="7" t="s">
        <v>171</v>
      </c>
      <c r="J258" s="25">
        <v>100</v>
      </c>
      <c r="K258" s="24" t="s">
        <v>188</v>
      </c>
      <c r="L258" s="24"/>
      <c r="M258" s="24"/>
      <c r="N258" s="24"/>
      <c r="O258" s="24"/>
      <c r="P258" s="24"/>
      <c r="Q258" s="24"/>
      <c r="R258" s="24"/>
      <c r="S258" s="24"/>
      <c r="T258" s="24"/>
      <c r="U258" s="24"/>
      <c r="V258" s="24"/>
      <c r="W258" s="24"/>
      <c r="X258" s="24"/>
      <c r="Y258" s="24"/>
    </row>
    <row r="259" spans="1:25" s="2" customFormat="1" ht="247.5" x14ac:dyDescent="0.25">
      <c r="A259" s="4" t="s">
        <v>187</v>
      </c>
      <c r="B259" s="4"/>
      <c r="C259" s="27"/>
      <c r="D259" s="27"/>
      <c r="E259" s="8" t="s">
        <v>186</v>
      </c>
      <c r="F259" s="7" t="s">
        <v>167</v>
      </c>
      <c r="G259" s="7" t="s">
        <v>166</v>
      </c>
      <c r="H259" s="7" t="s">
        <v>165</v>
      </c>
      <c r="I259" s="7" t="s">
        <v>164</v>
      </c>
      <c r="J259" s="5"/>
      <c r="K259" s="6" t="s">
        <v>163</v>
      </c>
      <c r="L259" s="5"/>
      <c r="M259" s="5"/>
      <c r="N259" s="5"/>
      <c r="O259" s="5"/>
      <c r="P259" s="5"/>
      <c r="Q259" s="5"/>
      <c r="R259" s="5"/>
      <c r="S259" s="5"/>
      <c r="T259" s="5"/>
      <c r="U259" s="5"/>
      <c r="V259" s="5"/>
      <c r="W259" s="5"/>
      <c r="X259" s="5"/>
      <c r="Y259" s="5"/>
    </row>
    <row r="260" spans="1:25" s="9" customFormat="1" ht="80.25" customHeight="1" x14ac:dyDescent="0.25">
      <c r="A260" s="15">
        <v>147</v>
      </c>
      <c r="B260" s="15"/>
      <c r="C260" s="14"/>
      <c r="D260" s="14" t="s">
        <v>185</v>
      </c>
      <c r="E260" s="23"/>
      <c r="F260" s="21" t="s">
        <v>184</v>
      </c>
      <c r="G260" s="12"/>
      <c r="H260" s="12"/>
      <c r="I260" s="12"/>
      <c r="J260" s="11">
        <f>AVERAGE(J261:J263)</f>
        <v>33.333333333333336</v>
      </c>
      <c r="K260" s="10"/>
      <c r="L260" s="11"/>
      <c r="M260" s="10"/>
      <c r="N260" s="11"/>
      <c r="O260" s="10"/>
      <c r="P260" s="11"/>
      <c r="Q260" s="10"/>
      <c r="R260" s="11"/>
      <c r="S260" s="10"/>
      <c r="T260" s="11"/>
      <c r="U260" s="10"/>
      <c r="V260" s="11"/>
      <c r="W260" s="10"/>
      <c r="X260" s="11"/>
      <c r="Y260" s="10"/>
    </row>
    <row r="261" spans="1:25" s="2" customFormat="1" ht="312" customHeight="1" x14ac:dyDescent="0.25">
      <c r="A261" s="4" t="s">
        <v>183</v>
      </c>
      <c r="B261" s="4"/>
      <c r="C261" s="4"/>
      <c r="D261" s="4"/>
      <c r="E261" s="8" t="s">
        <v>182</v>
      </c>
      <c r="F261" s="7" t="s">
        <v>181</v>
      </c>
      <c r="G261" s="7" t="s">
        <v>180</v>
      </c>
      <c r="H261" s="7" t="s">
        <v>179</v>
      </c>
      <c r="I261" s="7" t="s">
        <v>178</v>
      </c>
      <c r="J261" s="25">
        <v>0</v>
      </c>
      <c r="K261" s="24" t="s">
        <v>177</v>
      </c>
      <c r="L261" s="24"/>
      <c r="M261" s="24"/>
      <c r="N261" s="24"/>
      <c r="O261" s="24"/>
      <c r="P261" s="24"/>
      <c r="Q261" s="24"/>
      <c r="R261" s="24"/>
      <c r="S261" s="24"/>
      <c r="T261" s="24"/>
      <c r="U261" s="24"/>
      <c r="V261" s="24"/>
      <c r="W261" s="24"/>
      <c r="X261" s="24"/>
      <c r="Y261" s="24"/>
    </row>
    <row r="262" spans="1:25" s="2" customFormat="1" ht="72" x14ac:dyDescent="0.25">
      <c r="A262" s="4" t="s">
        <v>176</v>
      </c>
      <c r="B262" s="4"/>
      <c r="C262" s="4"/>
      <c r="D262" s="4"/>
      <c r="E262" s="8" t="s">
        <v>175</v>
      </c>
      <c r="F262" s="26" t="s">
        <v>174</v>
      </c>
      <c r="G262" s="7" t="s">
        <v>173</v>
      </c>
      <c r="H262" s="7" t="s">
        <v>172</v>
      </c>
      <c r="I262" s="7" t="s">
        <v>171</v>
      </c>
      <c r="J262" s="25">
        <v>0</v>
      </c>
      <c r="K262" s="24" t="s">
        <v>170</v>
      </c>
      <c r="L262" s="24"/>
      <c r="M262" s="24"/>
      <c r="N262" s="24"/>
      <c r="O262" s="24"/>
      <c r="P262" s="24"/>
      <c r="Q262" s="24"/>
      <c r="R262" s="24"/>
      <c r="S262" s="24"/>
      <c r="T262" s="24"/>
      <c r="U262" s="24"/>
      <c r="V262" s="24"/>
      <c r="W262" s="24"/>
      <c r="X262" s="24"/>
      <c r="Y262" s="24"/>
    </row>
    <row r="263" spans="1:25" s="2" customFormat="1" ht="247.5" x14ac:dyDescent="0.25">
      <c r="A263" s="4" t="s">
        <v>169</v>
      </c>
      <c r="B263" s="4"/>
      <c r="C263" s="4"/>
      <c r="D263" s="4"/>
      <c r="E263" s="8" t="s">
        <v>168</v>
      </c>
      <c r="F263" s="7" t="s">
        <v>167</v>
      </c>
      <c r="G263" s="7" t="s">
        <v>166</v>
      </c>
      <c r="H263" s="7" t="s">
        <v>165</v>
      </c>
      <c r="I263" s="7" t="s">
        <v>164</v>
      </c>
      <c r="J263" s="5">
        <v>100</v>
      </c>
      <c r="K263" s="6" t="s">
        <v>163</v>
      </c>
      <c r="L263" s="5"/>
      <c r="M263" s="5"/>
      <c r="N263" s="5"/>
      <c r="O263" s="5"/>
      <c r="P263" s="5"/>
      <c r="Q263" s="5"/>
      <c r="R263" s="5"/>
      <c r="S263" s="5"/>
      <c r="T263" s="5"/>
      <c r="U263" s="5"/>
      <c r="V263" s="5"/>
      <c r="W263" s="5"/>
      <c r="X263" s="5"/>
      <c r="Y263" s="5"/>
    </row>
    <row r="264" spans="1:25" s="2" customFormat="1" ht="300" x14ac:dyDescent="0.25">
      <c r="A264" s="4">
        <v>148</v>
      </c>
      <c r="B264" s="4"/>
      <c r="C264" s="4"/>
      <c r="D264" s="8" t="s">
        <v>162</v>
      </c>
      <c r="E264" s="8"/>
      <c r="F264" s="7" t="s">
        <v>158</v>
      </c>
      <c r="G264" s="7" t="s">
        <v>157</v>
      </c>
      <c r="H264" s="7" t="s">
        <v>156</v>
      </c>
      <c r="I264" s="7" t="s">
        <v>61</v>
      </c>
      <c r="J264" s="5">
        <v>100</v>
      </c>
      <c r="K264" s="6" t="s">
        <v>160</v>
      </c>
      <c r="L264" s="5"/>
      <c r="M264" s="5"/>
      <c r="N264" s="5"/>
      <c r="O264" s="5"/>
      <c r="P264" s="5"/>
      <c r="Q264" s="5"/>
      <c r="R264" s="5"/>
      <c r="S264" s="5"/>
      <c r="T264" s="5"/>
      <c r="U264" s="5"/>
      <c r="V264" s="5"/>
      <c r="W264" s="5"/>
      <c r="X264" s="5"/>
      <c r="Y264" s="5"/>
    </row>
    <row r="265" spans="1:25" s="2" customFormat="1" ht="300" x14ac:dyDescent="0.25">
      <c r="A265" s="4">
        <v>149</v>
      </c>
      <c r="B265" s="4"/>
      <c r="C265" s="4"/>
      <c r="D265" s="8" t="s">
        <v>161</v>
      </c>
      <c r="E265" s="8"/>
      <c r="F265" s="7" t="s">
        <v>158</v>
      </c>
      <c r="G265" s="7" t="s">
        <v>157</v>
      </c>
      <c r="H265" s="7" t="s">
        <v>156</v>
      </c>
      <c r="I265" s="7" t="s">
        <v>61</v>
      </c>
      <c r="J265" s="5">
        <v>50</v>
      </c>
      <c r="K265" s="6" t="s">
        <v>160</v>
      </c>
      <c r="L265" s="5"/>
      <c r="M265" s="5"/>
      <c r="N265" s="5"/>
      <c r="O265" s="5"/>
      <c r="P265" s="5"/>
      <c r="Q265" s="5"/>
      <c r="R265" s="5"/>
      <c r="S265" s="5"/>
      <c r="T265" s="5"/>
      <c r="U265" s="5"/>
      <c r="V265" s="5"/>
      <c r="W265" s="5"/>
      <c r="X265" s="5"/>
      <c r="Y265" s="5"/>
    </row>
    <row r="266" spans="1:25" s="2" customFormat="1" ht="300" x14ac:dyDescent="0.25">
      <c r="A266" s="4">
        <v>150</v>
      </c>
      <c r="B266" s="4"/>
      <c r="C266" s="4"/>
      <c r="D266" s="8" t="s">
        <v>159</v>
      </c>
      <c r="E266" s="8"/>
      <c r="F266" s="7" t="s">
        <v>158</v>
      </c>
      <c r="G266" s="7" t="s">
        <v>157</v>
      </c>
      <c r="H266" s="7" t="s">
        <v>156</v>
      </c>
      <c r="I266" s="7" t="s">
        <v>61</v>
      </c>
      <c r="J266" s="5">
        <v>50</v>
      </c>
      <c r="K266" s="6" t="s">
        <v>155</v>
      </c>
      <c r="L266" s="5"/>
      <c r="M266" s="5"/>
      <c r="N266" s="5"/>
      <c r="O266" s="5"/>
      <c r="P266" s="5"/>
      <c r="Q266" s="5"/>
      <c r="R266" s="5"/>
      <c r="S266" s="5"/>
      <c r="T266" s="5"/>
      <c r="U266" s="5"/>
      <c r="V266" s="5"/>
      <c r="W266" s="5"/>
      <c r="X266" s="5"/>
      <c r="Y266" s="5"/>
    </row>
    <row r="267" spans="1:25" s="16" customFormat="1" ht="34.5" x14ac:dyDescent="0.25">
      <c r="A267" s="19"/>
      <c r="B267" s="19"/>
      <c r="C267" s="20" t="s">
        <v>154</v>
      </c>
      <c r="D267" s="19"/>
      <c r="E267" s="19"/>
      <c r="F267" s="19" t="s">
        <v>153</v>
      </c>
      <c r="G267" s="19"/>
      <c r="H267" s="19"/>
      <c r="I267" s="19"/>
      <c r="J267" s="18">
        <f>AVERAGE(J268,J269,J273,J277,J280)</f>
        <v>60</v>
      </c>
      <c r="K267" s="17"/>
      <c r="L267" s="18"/>
      <c r="M267" s="17"/>
      <c r="N267" s="18"/>
      <c r="O267" s="17"/>
      <c r="P267" s="18"/>
      <c r="Q267" s="17"/>
      <c r="R267" s="18"/>
      <c r="S267" s="17"/>
      <c r="T267" s="18"/>
      <c r="U267" s="17"/>
      <c r="V267" s="18"/>
      <c r="W267" s="17"/>
      <c r="X267" s="18"/>
      <c r="Y267" s="17"/>
    </row>
    <row r="268" spans="1:25" s="2" customFormat="1" ht="157.5" x14ac:dyDescent="0.25">
      <c r="A268" s="4">
        <v>151</v>
      </c>
      <c r="B268" s="4"/>
      <c r="C268" s="4"/>
      <c r="D268" s="8" t="s">
        <v>152</v>
      </c>
      <c r="E268" s="8"/>
      <c r="F268" s="7" t="s">
        <v>151</v>
      </c>
      <c r="G268" s="7" t="s">
        <v>17</v>
      </c>
      <c r="H268" s="7" t="s">
        <v>150</v>
      </c>
      <c r="I268" s="7" t="s">
        <v>61</v>
      </c>
      <c r="J268" s="5">
        <v>50</v>
      </c>
      <c r="K268" s="6" t="s">
        <v>149</v>
      </c>
      <c r="L268" s="5"/>
      <c r="M268" s="5"/>
      <c r="N268" s="5"/>
      <c r="O268" s="5"/>
      <c r="P268" s="5"/>
      <c r="Q268" s="5"/>
      <c r="R268" s="5"/>
      <c r="S268" s="5"/>
      <c r="T268" s="5"/>
      <c r="U268" s="5"/>
      <c r="V268" s="5"/>
      <c r="W268" s="5"/>
      <c r="X268" s="5"/>
      <c r="Y268" s="5"/>
    </row>
    <row r="269" spans="1:25" s="9" customFormat="1" ht="80.25" customHeight="1" x14ac:dyDescent="0.25">
      <c r="A269" s="15">
        <v>152</v>
      </c>
      <c r="B269" s="15"/>
      <c r="C269" s="14"/>
      <c r="D269" s="21" t="s">
        <v>148</v>
      </c>
      <c r="E269" s="21"/>
      <c r="F269" s="21" t="s">
        <v>147</v>
      </c>
      <c r="G269" s="12"/>
      <c r="H269" s="12"/>
      <c r="I269" s="12"/>
      <c r="J269" s="11">
        <f>AVERAGE(J270:J272)</f>
        <v>83.333333333333329</v>
      </c>
      <c r="K269" s="10"/>
      <c r="L269" s="11"/>
      <c r="M269" s="10"/>
      <c r="N269" s="11"/>
      <c r="O269" s="10"/>
      <c r="P269" s="11"/>
      <c r="Q269" s="10"/>
      <c r="R269" s="11"/>
      <c r="S269" s="10"/>
      <c r="T269" s="11"/>
      <c r="U269" s="10"/>
      <c r="V269" s="11"/>
      <c r="W269" s="10"/>
      <c r="X269" s="11"/>
      <c r="Y269" s="10"/>
    </row>
    <row r="270" spans="1:25" s="2" customFormat="1" ht="90" x14ac:dyDescent="0.25">
      <c r="A270" s="4" t="s">
        <v>146</v>
      </c>
      <c r="B270" s="4"/>
      <c r="C270" s="4"/>
      <c r="D270" s="4"/>
      <c r="E270" s="8" t="s">
        <v>136</v>
      </c>
      <c r="F270" s="7" t="s">
        <v>135</v>
      </c>
      <c r="G270" s="7" t="s">
        <v>134</v>
      </c>
      <c r="H270" s="7" t="s">
        <v>74</v>
      </c>
      <c r="I270" s="7" t="s">
        <v>47</v>
      </c>
      <c r="J270" s="5">
        <v>100</v>
      </c>
      <c r="K270" s="6" t="s">
        <v>145</v>
      </c>
      <c r="L270" s="5"/>
      <c r="M270" s="5"/>
      <c r="N270" s="5"/>
      <c r="O270" s="5"/>
      <c r="P270" s="5"/>
      <c r="Q270" s="5"/>
      <c r="R270" s="5"/>
      <c r="S270" s="5"/>
      <c r="T270" s="5"/>
      <c r="U270" s="5"/>
      <c r="V270" s="5"/>
      <c r="W270" s="5"/>
      <c r="X270" s="5"/>
      <c r="Y270" s="5"/>
    </row>
    <row r="271" spans="1:25" s="2" customFormat="1" ht="213.75" x14ac:dyDescent="0.25">
      <c r="A271" s="4" t="s">
        <v>144</v>
      </c>
      <c r="B271" s="4"/>
      <c r="C271" s="4"/>
      <c r="D271" s="4"/>
      <c r="E271" s="8" t="s">
        <v>131</v>
      </c>
      <c r="F271" s="7" t="s">
        <v>143</v>
      </c>
      <c r="G271" s="7" t="s">
        <v>129</v>
      </c>
      <c r="H271" s="7" t="s">
        <v>128</v>
      </c>
      <c r="I271" s="7" t="s">
        <v>127</v>
      </c>
      <c r="J271" s="5">
        <v>100</v>
      </c>
      <c r="K271" s="6" t="s">
        <v>142</v>
      </c>
      <c r="L271" s="5"/>
      <c r="M271" s="5"/>
      <c r="N271" s="5"/>
      <c r="O271" s="5"/>
      <c r="P271" s="5"/>
      <c r="Q271" s="5"/>
      <c r="R271" s="5"/>
      <c r="S271" s="5"/>
      <c r="T271" s="5"/>
      <c r="U271" s="5"/>
      <c r="V271" s="5"/>
      <c r="W271" s="5"/>
      <c r="X271" s="5"/>
      <c r="Y271" s="5"/>
    </row>
    <row r="272" spans="1:25" s="2" customFormat="1" ht="135" x14ac:dyDescent="0.25">
      <c r="A272" s="4" t="s">
        <v>141</v>
      </c>
      <c r="B272" s="4"/>
      <c r="C272" s="4"/>
      <c r="D272" s="4"/>
      <c r="E272" s="8" t="s">
        <v>124</v>
      </c>
      <c r="F272" s="7" t="s">
        <v>140</v>
      </c>
      <c r="G272" s="7" t="s">
        <v>110</v>
      </c>
      <c r="H272" s="7" t="s">
        <v>109</v>
      </c>
      <c r="I272" s="7" t="s">
        <v>74</v>
      </c>
      <c r="J272" s="5">
        <v>50</v>
      </c>
      <c r="K272" s="6" t="s">
        <v>139</v>
      </c>
      <c r="L272" s="5"/>
      <c r="M272" s="5"/>
      <c r="N272" s="5"/>
      <c r="O272" s="5"/>
      <c r="P272" s="5"/>
      <c r="Q272" s="5"/>
      <c r="R272" s="5"/>
      <c r="S272" s="5"/>
      <c r="T272" s="5"/>
      <c r="U272" s="5"/>
      <c r="V272" s="5"/>
      <c r="W272" s="5"/>
      <c r="X272" s="5"/>
      <c r="Y272" s="5"/>
    </row>
    <row r="273" spans="1:25" s="9" customFormat="1" ht="80.25" customHeight="1" x14ac:dyDescent="0.25">
      <c r="A273" s="15">
        <v>153</v>
      </c>
      <c r="B273" s="15"/>
      <c r="C273" s="14"/>
      <c r="D273" s="21" t="s">
        <v>138</v>
      </c>
      <c r="E273" s="21"/>
      <c r="F273" s="21" t="s">
        <v>138</v>
      </c>
      <c r="G273" s="12"/>
      <c r="H273" s="12"/>
      <c r="I273" s="12"/>
      <c r="J273" s="11">
        <f>AVERAGE(J274:J276)</f>
        <v>66.666666666666671</v>
      </c>
      <c r="K273" s="10"/>
      <c r="L273" s="11"/>
      <c r="M273" s="10"/>
      <c r="N273" s="11"/>
      <c r="O273" s="10"/>
      <c r="P273" s="11"/>
      <c r="Q273" s="10"/>
      <c r="R273" s="11"/>
      <c r="S273" s="10"/>
      <c r="T273" s="11"/>
      <c r="U273" s="10"/>
      <c r="V273" s="11"/>
      <c r="W273" s="10"/>
      <c r="X273" s="11"/>
      <c r="Y273" s="10"/>
    </row>
    <row r="274" spans="1:25" s="2" customFormat="1" ht="146.25" x14ac:dyDescent="0.25">
      <c r="A274" s="4" t="s">
        <v>137</v>
      </c>
      <c r="B274" s="4"/>
      <c r="C274" s="4"/>
      <c r="D274" s="4"/>
      <c r="E274" s="8" t="s">
        <v>136</v>
      </c>
      <c r="F274" s="7" t="s">
        <v>135</v>
      </c>
      <c r="G274" s="7" t="s">
        <v>134</v>
      </c>
      <c r="H274" s="7" t="s">
        <v>74</v>
      </c>
      <c r="I274" s="7" t="s">
        <v>47</v>
      </c>
      <c r="J274" s="5">
        <v>50</v>
      </c>
      <c r="K274" s="6" t="s">
        <v>133</v>
      </c>
      <c r="L274" s="5"/>
      <c r="M274" s="5"/>
      <c r="N274" s="5"/>
      <c r="O274" s="5"/>
      <c r="P274" s="5"/>
      <c r="Q274" s="5"/>
      <c r="R274" s="5"/>
      <c r="S274" s="5"/>
      <c r="T274" s="5"/>
      <c r="U274" s="5"/>
      <c r="V274" s="5"/>
      <c r="W274" s="5"/>
      <c r="X274" s="5"/>
      <c r="Y274" s="5"/>
    </row>
    <row r="275" spans="1:25" s="2" customFormat="1" ht="202.5" x14ac:dyDescent="0.25">
      <c r="A275" s="4" t="s">
        <v>132</v>
      </c>
      <c r="B275" s="4"/>
      <c r="C275" s="4"/>
      <c r="D275" s="4"/>
      <c r="E275" s="8" t="s">
        <v>131</v>
      </c>
      <c r="F275" s="7" t="s">
        <v>130</v>
      </c>
      <c r="G275" s="7" t="s">
        <v>129</v>
      </c>
      <c r="H275" s="7" t="s">
        <v>128</v>
      </c>
      <c r="I275" s="7" t="s">
        <v>127</v>
      </c>
      <c r="J275" s="5">
        <v>100</v>
      </c>
      <c r="K275" s="6" t="s">
        <v>126</v>
      </c>
      <c r="L275" s="5"/>
      <c r="M275" s="5"/>
      <c r="N275" s="5"/>
      <c r="O275" s="5"/>
      <c r="P275" s="5"/>
      <c r="Q275" s="5"/>
      <c r="R275" s="5"/>
      <c r="S275" s="5"/>
      <c r="T275" s="5"/>
      <c r="U275" s="5"/>
      <c r="V275" s="5"/>
      <c r="W275" s="5"/>
      <c r="X275" s="5"/>
      <c r="Y275" s="5"/>
    </row>
    <row r="276" spans="1:25" s="2" customFormat="1" ht="135" x14ac:dyDescent="0.25">
      <c r="A276" s="4" t="s">
        <v>125</v>
      </c>
      <c r="B276" s="4"/>
      <c r="C276" s="4"/>
      <c r="D276" s="4"/>
      <c r="E276" s="8" t="s">
        <v>124</v>
      </c>
      <c r="F276" s="7" t="s">
        <v>123</v>
      </c>
      <c r="G276" s="7" t="s">
        <v>110</v>
      </c>
      <c r="H276" s="7" t="s">
        <v>109</v>
      </c>
      <c r="I276" s="7" t="s">
        <v>74</v>
      </c>
      <c r="J276" s="5">
        <v>50</v>
      </c>
      <c r="K276" s="6" t="s">
        <v>122</v>
      </c>
      <c r="L276" s="5"/>
      <c r="M276" s="5"/>
      <c r="N276" s="5"/>
      <c r="O276" s="5"/>
      <c r="P276" s="5"/>
      <c r="Q276" s="5"/>
      <c r="R276" s="5"/>
      <c r="S276" s="5"/>
      <c r="T276" s="5"/>
      <c r="U276" s="5"/>
      <c r="V276" s="5"/>
      <c r="W276" s="5"/>
      <c r="X276" s="5"/>
      <c r="Y276" s="5"/>
    </row>
    <row r="277" spans="1:25" s="9" customFormat="1" ht="80.25" customHeight="1" x14ac:dyDescent="0.25">
      <c r="A277" s="15">
        <v>154</v>
      </c>
      <c r="B277" s="15"/>
      <c r="C277" s="14"/>
      <c r="D277" s="14" t="s">
        <v>121</v>
      </c>
      <c r="E277" s="23"/>
      <c r="F277" s="21" t="s">
        <v>118</v>
      </c>
      <c r="G277" s="12"/>
      <c r="H277" s="12"/>
      <c r="I277" s="12"/>
      <c r="J277" s="11">
        <f>AVERAGE(J278:J279)</f>
        <v>0</v>
      </c>
      <c r="K277" s="10"/>
      <c r="L277" s="11"/>
      <c r="M277" s="10"/>
      <c r="N277" s="11"/>
      <c r="O277" s="10"/>
      <c r="P277" s="11"/>
      <c r="Q277" s="10"/>
      <c r="R277" s="11"/>
      <c r="S277" s="10"/>
      <c r="T277" s="11"/>
      <c r="U277" s="10"/>
      <c r="V277" s="11"/>
      <c r="W277" s="10"/>
      <c r="X277" s="11"/>
      <c r="Y277" s="10"/>
    </row>
    <row r="278" spans="1:25" s="2" customFormat="1" ht="56.25" x14ac:dyDescent="0.25">
      <c r="A278" s="4" t="s">
        <v>120</v>
      </c>
      <c r="B278" s="4"/>
      <c r="C278" s="4"/>
      <c r="D278" s="4"/>
      <c r="E278" s="8" t="s">
        <v>119</v>
      </c>
      <c r="F278" s="7" t="s">
        <v>118</v>
      </c>
      <c r="G278" s="7" t="s">
        <v>117</v>
      </c>
      <c r="H278" s="7" t="s">
        <v>116</v>
      </c>
      <c r="I278" s="7" t="s">
        <v>115</v>
      </c>
      <c r="J278" s="5">
        <v>0</v>
      </c>
      <c r="K278" s="6" t="s">
        <v>114</v>
      </c>
      <c r="L278" s="5"/>
      <c r="M278" s="5"/>
      <c r="N278" s="5"/>
      <c r="O278" s="5"/>
      <c r="P278" s="5"/>
      <c r="Q278" s="5"/>
      <c r="R278" s="5"/>
      <c r="S278" s="5"/>
      <c r="T278" s="5"/>
      <c r="U278" s="5"/>
      <c r="V278" s="5"/>
      <c r="W278" s="5"/>
      <c r="X278" s="5"/>
      <c r="Y278" s="5"/>
    </row>
    <row r="279" spans="1:25" s="2" customFormat="1" ht="135" x14ac:dyDescent="0.25">
      <c r="A279" s="4" t="s">
        <v>113</v>
      </c>
      <c r="B279" s="4"/>
      <c r="C279" s="4"/>
      <c r="D279" s="4"/>
      <c r="E279" s="8" t="s">
        <v>112</v>
      </c>
      <c r="F279" s="7" t="s">
        <v>111</v>
      </c>
      <c r="G279" s="7" t="s">
        <v>110</v>
      </c>
      <c r="H279" s="7" t="s">
        <v>109</v>
      </c>
      <c r="I279" s="7" t="s">
        <v>74</v>
      </c>
      <c r="J279" s="5"/>
      <c r="K279" s="6"/>
      <c r="L279" s="5"/>
      <c r="M279" s="5"/>
      <c r="N279" s="5"/>
      <c r="O279" s="5"/>
      <c r="P279" s="5"/>
      <c r="Q279" s="5"/>
      <c r="R279" s="5"/>
      <c r="S279" s="5"/>
      <c r="T279" s="5"/>
      <c r="U279" s="5"/>
      <c r="V279" s="5"/>
      <c r="W279" s="5"/>
      <c r="X279" s="5"/>
      <c r="Y279" s="5"/>
    </row>
    <row r="280" spans="1:25" s="9" customFormat="1" ht="80.25" customHeight="1" x14ac:dyDescent="0.25">
      <c r="A280" s="15">
        <v>155</v>
      </c>
      <c r="B280" s="15"/>
      <c r="C280" s="14"/>
      <c r="D280" s="22" t="s">
        <v>108</v>
      </c>
      <c r="E280" s="22"/>
      <c r="F280" s="21" t="s">
        <v>108</v>
      </c>
      <c r="G280" s="12"/>
      <c r="H280" s="12"/>
      <c r="I280" s="12"/>
      <c r="J280" s="11">
        <f>AVERAGE(J281:J282)</f>
        <v>100</v>
      </c>
      <c r="K280" s="10"/>
      <c r="L280" s="11"/>
      <c r="M280" s="10"/>
      <c r="N280" s="11"/>
      <c r="O280" s="10"/>
      <c r="P280" s="11"/>
      <c r="Q280" s="10"/>
      <c r="R280" s="11"/>
      <c r="S280" s="10"/>
      <c r="T280" s="11"/>
      <c r="U280" s="10"/>
      <c r="V280" s="11"/>
      <c r="W280" s="10"/>
      <c r="X280" s="11"/>
      <c r="Y280" s="10"/>
    </row>
    <row r="281" spans="1:25" s="2" customFormat="1" ht="112.5" x14ac:dyDescent="0.25">
      <c r="A281" s="4" t="s">
        <v>107</v>
      </c>
      <c r="B281" s="4"/>
      <c r="C281" s="4"/>
      <c r="D281" s="4"/>
      <c r="E281" s="8" t="s">
        <v>106</v>
      </c>
      <c r="F281" s="7" t="s">
        <v>105</v>
      </c>
      <c r="G281" s="7" t="s">
        <v>104</v>
      </c>
      <c r="H281" s="7" t="s">
        <v>103</v>
      </c>
      <c r="I281" s="7" t="s">
        <v>102</v>
      </c>
      <c r="J281" s="5">
        <v>100</v>
      </c>
      <c r="K281" s="6" t="s">
        <v>101</v>
      </c>
      <c r="L281" s="5"/>
      <c r="M281" s="5"/>
      <c r="N281" s="5"/>
      <c r="O281" s="5"/>
      <c r="P281" s="5"/>
      <c r="Q281" s="5"/>
      <c r="R281" s="5"/>
      <c r="S281" s="5"/>
      <c r="T281" s="5"/>
      <c r="U281" s="5"/>
      <c r="V281" s="5"/>
      <c r="W281" s="5"/>
      <c r="X281" s="5"/>
      <c r="Y281" s="5"/>
    </row>
    <row r="282" spans="1:25" s="2" customFormat="1" ht="112.5" x14ac:dyDescent="0.25">
      <c r="A282" s="4" t="s">
        <v>100</v>
      </c>
      <c r="B282" s="4"/>
      <c r="C282" s="4"/>
      <c r="D282" s="4"/>
      <c r="E282" s="8" t="s">
        <v>99</v>
      </c>
      <c r="F282" s="7" t="s">
        <v>98</v>
      </c>
      <c r="G282" s="7" t="s">
        <v>97</v>
      </c>
      <c r="H282" s="7" t="s">
        <v>96</v>
      </c>
      <c r="I282" s="7" t="s">
        <v>95</v>
      </c>
      <c r="J282" s="5">
        <v>100</v>
      </c>
      <c r="K282" s="6" t="s">
        <v>94</v>
      </c>
      <c r="L282" s="5"/>
      <c r="M282" s="5"/>
      <c r="N282" s="5"/>
      <c r="O282" s="5"/>
      <c r="P282" s="5"/>
      <c r="Q282" s="5"/>
      <c r="R282" s="5"/>
      <c r="S282" s="5"/>
      <c r="T282" s="5"/>
      <c r="U282" s="5"/>
      <c r="V282" s="5"/>
      <c r="W282" s="5"/>
      <c r="X282" s="5"/>
      <c r="Y282" s="5"/>
    </row>
    <row r="283" spans="1:25" s="16" customFormat="1" ht="45" x14ac:dyDescent="0.25">
      <c r="A283" s="19"/>
      <c r="B283" s="19"/>
      <c r="C283" s="20" t="s">
        <v>93</v>
      </c>
      <c r="D283" s="19"/>
      <c r="E283" s="19"/>
      <c r="F283" s="19" t="s">
        <v>92</v>
      </c>
      <c r="G283" s="19"/>
      <c r="H283" s="19"/>
      <c r="I283" s="19"/>
      <c r="J283" s="18">
        <f>AVERAGE(J284,J287,J288,J289,J290,J291)</f>
        <v>58.333333333333336</v>
      </c>
      <c r="K283" s="17"/>
      <c r="L283" s="18"/>
      <c r="M283" s="17"/>
      <c r="N283" s="18"/>
      <c r="O283" s="17"/>
      <c r="P283" s="18"/>
      <c r="Q283" s="17"/>
      <c r="R283" s="18"/>
      <c r="S283" s="17"/>
      <c r="T283" s="18"/>
      <c r="U283" s="17"/>
      <c r="V283" s="18"/>
      <c r="W283" s="17"/>
      <c r="X283" s="18"/>
      <c r="Y283" s="17"/>
    </row>
    <row r="284" spans="1:25" s="9" customFormat="1" ht="80.25" customHeight="1" x14ac:dyDescent="0.25">
      <c r="A284" s="15">
        <v>156</v>
      </c>
      <c r="B284" s="15"/>
      <c r="C284" s="14"/>
      <c r="D284" s="14" t="s">
        <v>91</v>
      </c>
      <c r="E284" s="14"/>
      <c r="F284" s="13" t="s">
        <v>91</v>
      </c>
      <c r="G284" s="12"/>
      <c r="H284" s="12"/>
      <c r="I284" s="12"/>
      <c r="J284" s="11">
        <f>AVERAGE(J285:J286)</f>
        <v>100</v>
      </c>
      <c r="K284" s="10"/>
      <c r="L284" s="11"/>
      <c r="M284" s="10"/>
      <c r="N284" s="11"/>
      <c r="O284" s="10"/>
      <c r="P284" s="11"/>
      <c r="Q284" s="10"/>
      <c r="R284" s="11"/>
      <c r="S284" s="10"/>
      <c r="T284" s="11"/>
      <c r="U284" s="10"/>
      <c r="V284" s="11"/>
      <c r="W284" s="10"/>
      <c r="X284" s="11"/>
      <c r="Y284" s="10"/>
    </row>
    <row r="285" spans="1:25" s="2" customFormat="1" ht="168.75" x14ac:dyDescent="0.25">
      <c r="A285" s="4" t="s">
        <v>90</v>
      </c>
      <c r="B285" s="4"/>
      <c r="C285" s="4"/>
      <c r="D285" s="4"/>
      <c r="E285" s="8" t="s">
        <v>89</v>
      </c>
      <c r="F285" s="7" t="s">
        <v>88</v>
      </c>
      <c r="G285" s="7" t="s">
        <v>87</v>
      </c>
      <c r="H285" s="7" t="s">
        <v>86</v>
      </c>
      <c r="I285" s="7" t="s">
        <v>85</v>
      </c>
      <c r="J285" s="5">
        <v>100</v>
      </c>
      <c r="K285" s="6" t="s">
        <v>84</v>
      </c>
      <c r="L285" s="5"/>
      <c r="M285" s="5"/>
      <c r="N285" s="5"/>
      <c r="O285" s="5"/>
      <c r="P285" s="5"/>
      <c r="Q285" s="5"/>
      <c r="R285" s="5"/>
      <c r="S285" s="5"/>
      <c r="T285" s="5"/>
      <c r="U285" s="5"/>
      <c r="V285" s="5"/>
      <c r="W285" s="5"/>
      <c r="X285" s="5"/>
      <c r="Y285" s="5"/>
    </row>
    <row r="286" spans="1:25" s="2" customFormat="1" ht="191.25" x14ac:dyDescent="0.25">
      <c r="A286" s="4" t="s">
        <v>83</v>
      </c>
      <c r="B286" s="4"/>
      <c r="C286" s="4"/>
      <c r="D286" s="4"/>
      <c r="E286" s="8" t="s">
        <v>82</v>
      </c>
      <c r="F286" s="7" t="s">
        <v>81</v>
      </c>
      <c r="G286" s="7" t="s">
        <v>80</v>
      </c>
      <c r="H286" s="7" t="s">
        <v>79</v>
      </c>
      <c r="I286" s="7" t="s">
        <v>78</v>
      </c>
      <c r="J286" s="5">
        <v>100</v>
      </c>
      <c r="K286" s="6" t="s">
        <v>77</v>
      </c>
      <c r="L286" s="5"/>
      <c r="M286" s="5"/>
      <c r="N286" s="5"/>
      <c r="O286" s="5"/>
      <c r="P286" s="5"/>
      <c r="Q286" s="5"/>
      <c r="R286" s="5"/>
      <c r="S286" s="5"/>
      <c r="T286" s="5"/>
      <c r="U286" s="5"/>
      <c r="V286" s="5"/>
      <c r="W286" s="5"/>
      <c r="X286" s="5"/>
      <c r="Y286" s="5"/>
    </row>
    <row r="287" spans="1:25" s="2" customFormat="1" ht="303.75" x14ac:dyDescent="0.25">
      <c r="A287" s="4">
        <v>157</v>
      </c>
      <c r="B287" s="4"/>
      <c r="C287" s="4"/>
      <c r="D287" s="8" t="s">
        <v>76</v>
      </c>
      <c r="E287" s="8"/>
      <c r="F287" s="7" t="s">
        <v>75</v>
      </c>
      <c r="G287" s="7" t="s">
        <v>17</v>
      </c>
      <c r="H287" s="7" t="s">
        <v>74</v>
      </c>
      <c r="I287" s="7" t="s">
        <v>61</v>
      </c>
      <c r="J287" s="5">
        <v>0</v>
      </c>
      <c r="K287" s="6" t="s">
        <v>73</v>
      </c>
      <c r="L287" s="5"/>
      <c r="M287" s="5"/>
      <c r="N287" s="5"/>
      <c r="O287" s="5"/>
      <c r="P287" s="5"/>
      <c r="Q287" s="5"/>
      <c r="R287" s="5"/>
      <c r="S287" s="5"/>
      <c r="T287" s="5"/>
      <c r="U287" s="5"/>
      <c r="V287" s="5"/>
      <c r="W287" s="5"/>
      <c r="X287" s="5"/>
      <c r="Y287" s="5"/>
    </row>
    <row r="288" spans="1:25" s="2" customFormat="1" ht="120" x14ac:dyDescent="0.25">
      <c r="A288" s="4">
        <v>158</v>
      </c>
      <c r="B288" s="4"/>
      <c r="C288" s="4"/>
      <c r="D288" s="8" t="s">
        <v>72</v>
      </c>
      <c r="E288" s="8"/>
      <c r="F288" s="7" t="s">
        <v>71</v>
      </c>
      <c r="G288" s="7" t="s">
        <v>63</v>
      </c>
      <c r="H288" s="7" t="s">
        <v>62</v>
      </c>
      <c r="I288" s="7" t="s">
        <v>61</v>
      </c>
      <c r="J288" s="5">
        <v>100</v>
      </c>
      <c r="K288" s="6" t="s">
        <v>70</v>
      </c>
      <c r="L288" s="5"/>
      <c r="M288" s="5"/>
      <c r="N288" s="5"/>
      <c r="O288" s="5"/>
      <c r="P288" s="5"/>
      <c r="Q288" s="5"/>
      <c r="R288" s="5"/>
      <c r="S288" s="5"/>
      <c r="T288" s="5"/>
      <c r="U288" s="5"/>
      <c r="V288" s="5"/>
      <c r="W288" s="5"/>
      <c r="X288" s="5"/>
      <c r="Y288" s="5"/>
    </row>
    <row r="289" spans="1:25" s="2" customFormat="1" ht="330" x14ac:dyDescent="0.25">
      <c r="A289" s="4">
        <v>159</v>
      </c>
      <c r="B289" s="4"/>
      <c r="C289" s="4"/>
      <c r="D289" s="8" t="s">
        <v>69</v>
      </c>
      <c r="E289" s="8"/>
      <c r="F289" s="7" t="s">
        <v>68</v>
      </c>
      <c r="G289" s="7" t="s">
        <v>67</v>
      </c>
      <c r="H289" s="7" t="s">
        <v>34</v>
      </c>
      <c r="I289" s="7" t="s">
        <v>47</v>
      </c>
      <c r="J289" s="5">
        <v>50</v>
      </c>
      <c r="K289" s="6" t="s">
        <v>66</v>
      </c>
      <c r="L289" s="5"/>
      <c r="M289" s="5"/>
      <c r="N289" s="5"/>
      <c r="O289" s="5"/>
      <c r="P289" s="5"/>
      <c r="Q289" s="5"/>
      <c r="R289" s="5"/>
      <c r="S289" s="5"/>
      <c r="T289" s="5"/>
      <c r="U289" s="5"/>
      <c r="V289" s="5"/>
      <c r="W289" s="5"/>
      <c r="X289" s="5"/>
      <c r="Y289" s="5"/>
    </row>
    <row r="290" spans="1:25" s="2" customFormat="1" ht="292.5" x14ac:dyDescent="0.25">
      <c r="A290" s="4">
        <v>160</v>
      </c>
      <c r="B290" s="4"/>
      <c r="C290" s="4"/>
      <c r="D290" s="8" t="s">
        <v>65</v>
      </c>
      <c r="E290" s="8"/>
      <c r="F290" s="7" t="s">
        <v>64</v>
      </c>
      <c r="G290" s="7" t="s">
        <v>63</v>
      </c>
      <c r="H290" s="7" t="s">
        <v>62</v>
      </c>
      <c r="I290" s="7" t="s">
        <v>61</v>
      </c>
      <c r="J290" s="5">
        <v>50</v>
      </c>
      <c r="K290" s="6" t="s">
        <v>60</v>
      </c>
      <c r="L290" s="5"/>
      <c r="M290" s="5"/>
      <c r="N290" s="5"/>
      <c r="O290" s="5"/>
      <c r="P290" s="5"/>
      <c r="Q290" s="5"/>
      <c r="R290" s="5"/>
      <c r="S290" s="5"/>
      <c r="T290" s="5"/>
      <c r="U290" s="5"/>
      <c r="V290" s="5"/>
      <c r="W290" s="5"/>
      <c r="X290" s="5"/>
      <c r="Y290" s="5"/>
    </row>
    <row r="291" spans="1:25" s="9" customFormat="1" ht="80.25" customHeight="1" x14ac:dyDescent="0.25">
      <c r="A291" s="15">
        <v>161</v>
      </c>
      <c r="B291" s="15"/>
      <c r="C291" s="14"/>
      <c r="D291" s="14" t="s">
        <v>59</v>
      </c>
      <c r="E291" s="14"/>
      <c r="F291" s="13" t="s">
        <v>59</v>
      </c>
      <c r="G291" s="12"/>
      <c r="H291" s="12"/>
      <c r="I291" s="12"/>
      <c r="J291" s="11">
        <f>AVERAGE(J292:J293)</f>
        <v>50</v>
      </c>
      <c r="K291" s="10"/>
      <c r="L291" s="11"/>
      <c r="M291" s="10"/>
      <c r="N291" s="11"/>
      <c r="O291" s="10"/>
      <c r="P291" s="11"/>
      <c r="Q291" s="10"/>
      <c r="R291" s="11"/>
      <c r="S291" s="10"/>
      <c r="T291" s="11"/>
      <c r="U291" s="10"/>
      <c r="V291" s="11"/>
      <c r="W291" s="10"/>
      <c r="X291" s="11"/>
      <c r="Y291" s="10"/>
    </row>
    <row r="292" spans="1:25" s="2" customFormat="1" ht="393.75" x14ac:dyDescent="0.25">
      <c r="A292" s="4" t="s">
        <v>58</v>
      </c>
      <c r="B292" s="4"/>
      <c r="C292" s="4"/>
      <c r="D292" s="4"/>
      <c r="E292" s="8" t="s">
        <v>57</v>
      </c>
      <c r="F292" s="7" t="s">
        <v>56</v>
      </c>
      <c r="G292" s="7" t="s">
        <v>55</v>
      </c>
      <c r="H292" s="7" t="s">
        <v>54</v>
      </c>
      <c r="I292" s="7" t="s">
        <v>53</v>
      </c>
      <c r="J292" s="5">
        <v>50</v>
      </c>
      <c r="K292" s="6" t="s">
        <v>52</v>
      </c>
      <c r="L292" s="5"/>
      <c r="M292" s="5"/>
      <c r="N292" s="5"/>
      <c r="O292" s="5"/>
      <c r="P292" s="5"/>
      <c r="Q292" s="5"/>
      <c r="R292" s="5"/>
      <c r="S292" s="5"/>
      <c r="T292" s="5"/>
      <c r="U292" s="5"/>
      <c r="V292" s="5"/>
      <c r="W292" s="5"/>
      <c r="X292" s="5"/>
      <c r="Y292" s="5"/>
    </row>
    <row r="293" spans="1:25" s="2" customFormat="1" ht="225" x14ac:dyDescent="0.25">
      <c r="A293" s="4" t="s">
        <v>51</v>
      </c>
      <c r="B293" s="4"/>
      <c r="C293" s="4"/>
      <c r="D293" s="4"/>
      <c r="E293" s="8" t="s">
        <v>50</v>
      </c>
      <c r="F293" s="7" t="s">
        <v>49</v>
      </c>
      <c r="G293" s="7" t="s">
        <v>48</v>
      </c>
      <c r="H293" s="7" t="s">
        <v>34</v>
      </c>
      <c r="I293" s="7" t="s">
        <v>47</v>
      </c>
      <c r="J293" s="5">
        <v>50</v>
      </c>
      <c r="K293" s="6" t="s">
        <v>46</v>
      </c>
      <c r="L293" s="5"/>
      <c r="M293" s="5"/>
      <c r="N293" s="5"/>
      <c r="O293" s="5"/>
      <c r="P293" s="5"/>
      <c r="Q293" s="5"/>
      <c r="R293" s="5"/>
      <c r="S293" s="5"/>
      <c r="T293" s="5"/>
      <c r="U293" s="5"/>
      <c r="V293" s="5"/>
      <c r="W293" s="5"/>
      <c r="X293" s="5"/>
      <c r="Y293" s="5"/>
    </row>
    <row r="294" spans="1:25" s="16" customFormat="1" ht="45" x14ac:dyDescent="0.25">
      <c r="A294" s="19"/>
      <c r="B294" s="19"/>
      <c r="C294" s="20" t="s">
        <v>45</v>
      </c>
      <c r="D294" s="19"/>
      <c r="E294" s="19"/>
      <c r="F294" s="19" t="s">
        <v>44</v>
      </c>
      <c r="G294" s="19"/>
      <c r="H294" s="19"/>
      <c r="I294" s="19"/>
      <c r="J294" s="18">
        <f>AVERAGE(J295:J300)</f>
        <v>79.166666666666671</v>
      </c>
      <c r="K294" s="17"/>
      <c r="L294" s="18"/>
      <c r="M294" s="17"/>
      <c r="N294" s="18"/>
      <c r="O294" s="17"/>
      <c r="P294" s="18"/>
      <c r="Q294" s="17"/>
      <c r="R294" s="18"/>
      <c r="S294" s="17"/>
      <c r="T294" s="18"/>
      <c r="U294" s="17"/>
      <c r="V294" s="18"/>
      <c r="W294" s="17"/>
      <c r="X294" s="18"/>
      <c r="Y294" s="17"/>
    </row>
    <row r="295" spans="1:25" s="2" customFormat="1" ht="371.25" x14ac:dyDescent="0.25">
      <c r="A295" s="4">
        <v>162</v>
      </c>
      <c r="B295" s="4"/>
      <c r="C295" s="4"/>
      <c r="D295" s="8" t="s">
        <v>43</v>
      </c>
      <c r="E295" s="8"/>
      <c r="F295" s="7" t="s">
        <v>42</v>
      </c>
      <c r="G295" s="7" t="s">
        <v>41</v>
      </c>
      <c r="H295" s="7" t="s">
        <v>40</v>
      </c>
      <c r="I295" s="7" t="s">
        <v>39</v>
      </c>
      <c r="J295" s="5">
        <v>100</v>
      </c>
      <c r="K295" s="6" t="s">
        <v>38</v>
      </c>
      <c r="L295" s="5"/>
      <c r="M295" s="5"/>
      <c r="N295" s="5"/>
      <c r="O295" s="5"/>
      <c r="P295" s="5"/>
      <c r="Q295" s="5"/>
      <c r="R295" s="5"/>
      <c r="S295" s="5"/>
      <c r="T295" s="5"/>
      <c r="U295" s="5"/>
      <c r="V295" s="5"/>
      <c r="W295" s="5"/>
      <c r="X295" s="5"/>
      <c r="Y295" s="5"/>
    </row>
    <row r="296" spans="1:25" s="2" customFormat="1" ht="326.25" x14ac:dyDescent="0.25">
      <c r="A296" s="4">
        <v>163</v>
      </c>
      <c r="B296" s="4"/>
      <c r="C296" s="4"/>
      <c r="D296" s="8" t="s">
        <v>37</v>
      </c>
      <c r="E296" s="8"/>
      <c r="F296" s="7" t="s">
        <v>36</v>
      </c>
      <c r="G296" s="7" t="s">
        <v>35</v>
      </c>
      <c r="H296" s="7" t="s">
        <v>34</v>
      </c>
      <c r="I296" s="7" t="s">
        <v>33</v>
      </c>
      <c r="J296" s="5">
        <v>100</v>
      </c>
      <c r="K296" s="6" t="s">
        <v>32</v>
      </c>
      <c r="L296" s="5"/>
      <c r="M296" s="5"/>
      <c r="N296" s="5"/>
      <c r="O296" s="5"/>
      <c r="P296" s="5"/>
      <c r="Q296" s="5"/>
      <c r="R296" s="5"/>
      <c r="S296" s="5"/>
      <c r="T296" s="5"/>
      <c r="U296" s="5"/>
      <c r="V296" s="5"/>
      <c r="W296" s="5"/>
      <c r="X296" s="5"/>
      <c r="Y296" s="5"/>
    </row>
    <row r="297" spans="1:25" s="2" customFormat="1" ht="236.25" x14ac:dyDescent="0.25">
      <c r="A297" s="4">
        <v>164</v>
      </c>
      <c r="B297" s="4"/>
      <c r="C297" s="4"/>
      <c r="D297" s="8" t="s">
        <v>31</v>
      </c>
      <c r="E297" s="8"/>
      <c r="F297" s="7" t="s">
        <v>30</v>
      </c>
      <c r="G297" s="7" t="s">
        <v>29</v>
      </c>
      <c r="H297" s="7" t="s">
        <v>28</v>
      </c>
      <c r="I297" s="7" t="s">
        <v>27</v>
      </c>
      <c r="J297" s="5">
        <v>0</v>
      </c>
      <c r="K297" s="6" t="s">
        <v>26</v>
      </c>
      <c r="L297" s="5"/>
      <c r="M297" s="5"/>
      <c r="N297" s="5"/>
      <c r="O297" s="5"/>
      <c r="P297" s="5"/>
      <c r="Q297" s="5"/>
      <c r="R297" s="5"/>
      <c r="S297" s="5"/>
      <c r="T297" s="5"/>
      <c r="U297" s="5"/>
      <c r="V297" s="5"/>
      <c r="W297" s="5"/>
      <c r="X297" s="5"/>
      <c r="Y297" s="5"/>
    </row>
    <row r="298" spans="1:25" s="2" customFormat="1" ht="393.75" x14ac:dyDescent="0.25">
      <c r="A298" s="4">
        <v>165</v>
      </c>
      <c r="B298" s="4"/>
      <c r="C298" s="4"/>
      <c r="D298" s="8" t="s">
        <v>25</v>
      </c>
      <c r="E298" s="8"/>
      <c r="F298" s="7" t="s">
        <v>24</v>
      </c>
      <c r="G298" s="7" t="s">
        <v>23</v>
      </c>
      <c r="H298" s="7" t="s">
        <v>22</v>
      </c>
      <c r="I298" s="7" t="s">
        <v>21</v>
      </c>
      <c r="J298" s="5">
        <v>100</v>
      </c>
      <c r="K298" s="6" t="s">
        <v>20</v>
      </c>
      <c r="L298" s="5"/>
      <c r="M298" s="5"/>
      <c r="N298" s="5"/>
      <c r="O298" s="5"/>
      <c r="P298" s="5"/>
      <c r="Q298" s="5"/>
      <c r="R298" s="5"/>
      <c r="S298" s="5"/>
      <c r="T298" s="5"/>
      <c r="U298" s="5"/>
      <c r="V298" s="5"/>
      <c r="W298" s="5"/>
      <c r="X298" s="5"/>
      <c r="Y298" s="5"/>
    </row>
    <row r="299" spans="1:25" s="2" customFormat="1" ht="123.75" x14ac:dyDescent="0.25">
      <c r="A299" s="4">
        <v>166</v>
      </c>
      <c r="B299" s="4"/>
      <c r="C299" s="4"/>
      <c r="D299" s="8" t="s">
        <v>19</v>
      </c>
      <c r="E299" s="8"/>
      <c r="F299" s="7" t="s">
        <v>18</v>
      </c>
      <c r="G299" s="7" t="s">
        <v>17</v>
      </c>
      <c r="H299" s="7" t="s">
        <v>16</v>
      </c>
      <c r="I299" s="7" t="s">
        <v>15</v>
      </c>
      <c r="J299" s="5">
        <v>100</v>
      </c>
      <c r="K299" s="6" t="s">
        <v>14</v>
      </c>
      <c r="L299" s="5"/>
      <c r="M299" s="5"/>
      <c r="N299" s="5"/>
      <c r="O299" s="5"/>
      <c r="P299" s="5"/>
      <c r="Q299" s="5"/>
      <c r="R299" s="5"/>
      <c r="S299" s="5"/>
      <c r="T299" s="5"/>
      <c r="U299" s="5"/>
      <c r="V299" s="5"/>
      <c r="W299" s="5"/>
      <c r="X299" s="5"/>
      <c r="Y299" s="5"/>
    </row>
    <row r="300" spans="1:25" s="9" customFormat="1" ht="80.25" customHeight="1" x14ac:dyDescent="0.25">
      <c r="A300" s="15">
        <v>167</v>
      </c>
      <c r="B300" s="15"/>
      <c r="C300" s="14"/>
      <c r="D300" s="14" t="s">
        <v>13</v>
      </c>
      <c r="E300" s="14"/>
      <c r="F300" s="13" t="s">
        <v>13</v>
      </c>
      <c r="G300" s="12"/>
      <c r="H300" s="12"/>
      <c r="I300" s="12"/>
      <c r="J300" s="11">
        <f>AVERAGE(J301:J302)</f>
        <v>75</v>
      </c>
      <c r="K300" s="10"/>
      <c r="L300" s="11"/>
      <c r="M300" s="10"/>
      <c r="N300" s="11"/>
      <c r="O300" s="10"/>
      <c r="P300" s="11"/>
      <c r="Q300" s="10"/>
      <c r="R300" s="11"/>
      <c r="S300" s="10"/>
      <c r="T300" s="11"/>
      <c r="U300" s="10"/>
      <c r="V300" s="11"/>
      <c r="W300" s="10"/>
      <c r="X300" s="11"/>
      <c r="Y300" s="10"/>
    </row>
    <row r="301" spans="1:25" s="2" customFormat="1" ht="330" x14ac:dyDescent="0.25">
      <c r="A301" s="4" t="s">
        <v>12</v>
      </c>
      <c r="B301" s="4"/>
      <c r="C301" s="4"/>
      <c r="D301" s="4"/>
      <c r="E301" s="8" t="s">
        <v>11</v>
      </c>
      <c r="F301" s="7" t="s">
        <v>10</v>
      </c>
      <c r="G301" s="7" t="s">
        <v>9</v>
      </c>
      <c r="H301" s="7" t="s">
        <v>2</v>
      </c>
      <c r="I301" s="7" t="s">
        <v>8</v>
      </c>
      <c r="J301" s="5">
        <v>100</v>
      </c>
      <c r="K301" s="6" t="s">
        <v>7</v>
      </c>
      <c r="L301" s="5"/>
      <c r="M301" s="5"/>
      <c r="N301" s="5"/>
      <c r="O301" s="5"/>
      <c r="P301" s="5"/>
      <c r="Q301" s="5"/>
      <c r="R301" s="5"/>
      <c r="S301" s="5"/>
      <c r="T301" s="5"/>
      <c r="U301" s="5"/>
      <c r="V301" s="5"/>
      <c r="W301" s="5"/>
      <c r="X301" s="5"/>
      <c r="Y301" s="5"/>
    </row>
    <row r="302" spans="1:25" s="2" customFormat="1" ht="146.25" x14ac:dyDescent="0.25">
      <c r="A302" s="4" t="s">
        <v>6</v>
      </c>
      <c r="B302" s="4"/>
      <c r="C302" s="4"/>
      <c r="D302" s="4"/>
      <c r="E302" s="8" t="s">
        <v>5</v>
      </c>
      <c r="F302" s="7" t="s">
        <v>4</v>
      </c>
      <c r="G302" s="7" t="s">
        <v>3</v>
      </c>
      <c r="H302" s="7" t="s">
        <v>2</v>
      </c>
      <c r="I302" s="7" t="s">
        <v>1</v>
      </c>
      <c r="J302" s="5">
        <v>50</v>
      </c>
      <c r="K302" s="6" t="s">
        <v>0</v>
      </c>
      <c r="L302" s="5"/>
      <c r="M302" s="5"/>
      <c r="N302" s="5"/>
      <c r="O302" s="5"/>
      <c r="P302" s="5"/>
      <c r="Q302" s="5"/>
      <c r="R302" s="5"/>
      <c r="S302" s="5"/>
      <c r="T302" s="5"/>
      <c r="U302" s="5"/>
      <c r="V302" s="5"/>
      <c r="W302" s="5"/>
      <c r="X302" s="5"/>
      <c r="Y302" s="5"/>
    </row>
  </sheetData>
  <pageMargins left="0.7" right="0.7" top="0.75" bottom="0.75" header="0.3" footer="0.3"/>
  <pageSetup paperSize="9" scale="3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 de Windows</dc:creator>
  <cp:lastModifiedBy>Usuario de Windows</cp:lastModifiedBy>
  <dcterms:created xsi:type="dcterms:W3CDTF">2015-06-04T11:47:51Z</dcterms:created>
  <dcterms:modified xsi:type="dcterms:W3CDTF">2015-06-04T13:33:31Z</dcterms:modified>
</cp:coreProperties>
</file>