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NL"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T74" i="1"/>
  <c r="J81" i="1"/>
  <c r="L81" i="1"/>
  <c r="R81" i="1"/>
  <c r="T81" i="1"/>
  <c r="J83" i="1"/>
  <c r="L83" i="1"/>
  <c r="N83" i="1"/>
  <c r="N81" i="1" s="1"/>
  <c r="P83" i="1"/>
  <c r="P81" i="1" s="1"/>
  <c r="R83" i="1"/>
  <c r="T83" i="1"/>
  <c r="J91" i="1"/>
  <c r="L91" i="1"/>
  <c r="N91" i="1"/>
  <c r="N90" i="1" s="1"/>
  <c r="P91" i="1"/>
  <c r="P90" i="1" s="1"/>
  <c r="R91" i="1"/>
  <c r="T91" i="1"/>
  <c r="J94" i="1"/>
  <c r="J90" i="1" s="1"/>
  <c r="L94" i="1"/>
  <c r="L90" i="1" s="1"/>
  <c r="N94" i="1"/>
  <c r="P94" i="1"/>
  <c r="R94" i="1"/>
  <c r="R90" i="1" s="1"/>
  <c r="T94" i="1"/>
  <c r="T90" i="1" s="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L212" i="1"/>
  <c r="T212" i="1"/>
  <c r="J213" i="1"/>
  <c r="J212" i="1" s="1"/>
  <c r="L213" i="1"/>
  <c r="N213" i="1"/>
  <c r="N212" i="1" s="1"/>
  <c r="P213" i="1"/>
  <c r="P212" i="1" s="1"/>
  <c r="R213" i="1"/>
  <c r="R212" i="1" s="1"/>
  <c r="T213" i="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L251" i="1"/>
  <c r="L250" i="1" s="1"/>
  <c r="J252" i="1"/>
  <c r="J251" i="1" s="1"/>
  <c r="L252" i="1"/>
  <c r="J256" i="1"/>
  <c r="L256" i="1"/>
  <c r="T256" i="1"/>
  <c r="T252" i="1" s="1"/>
  <c r="J260" i="1"/>
  <c r="L260" i="1"/>
  <c r="N260" i="1"/>
  <c r="N256" i="1" s="1"/>
  <c r="P260" i="1"/>
  <c r="P256" i="1" s="1"/>
  <c r="R260" i="1"/>
  <c r="R256" i="1" s="1"/>
  <c r="T260" i="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X251" i="1" l="1"/>
  <c r="X250" i="1" s="1"/>
  <c r="X252" i="1"/>
  <c r="L176" i="1"/>
  <c r="T146" i="1"/>
  <c r="T106" i="1"/>
  <c r="L73" i="1"/>
  <c r="P73" i="1"/>
  <c r="X30" i="1"/>
  <c r="X4" i="1" s="1"/>
  <c r="P30" i="1"/>
  <c r="P2" i="1" s="1"/>
  <c r="V251" i="1"/>
  <c r="V250" i="1" s="1"/>
  <c r="V252" i="1"/>
  <c r="N251" i="1"/>
  <c r="N250" i="1" s="1"/>
  <c r="N252" i="1"/>
  <c r="J250" i="1"/>
  <c r="R176" i="1"/>
  <c r="J176" i="1"/>
  <c r="R146" i="1"/>
  <c r="J146" i="1"/>
  <c r="J4" i="1" s="1"/>
  <c r="R106" i="1"/>
  <c r="J106" i="1"/>
  <c r="J73" i="1"/>
  <c r="N73" i="1"/>
  <c r="V30" i="1"/>
  <c r="N30" i="1"/>
  <c r="N2" i="1" s="1"/>
  <c r="T251" i="1"/>
  <c r="T250" i="1" s="1"/>
  <c r="X176" i="1"/>
  <c r="P176" i="1"/>
  <c r="X146" i="1"/>
  <c r="P146" i="1"/>
  <c r="X106" i="1"/>
  <c r="P106" i="1"/>
  <c r="P4" i="1" s="1"/>
  <c r="T73" i="1"/>
  <c r="T30" i="1"/>
  <c r="L30" i="1"/>
  <c r="L2" i="1" s="1"/>
  <c r="T4" i="1"/>
  <c r="P251" i="1"/>
  <c r="P250" i="1" s="1"/>
  <c r="P252" i="1"/>
  <c r="T176" i="1"/>
  <c r="L146" i="1"/>
  <c r="L106" i="1"/>
  <c r="R251" i="1"/>
  <c r="R250" i="1" s="1"/>
  <c r="R252" i="1"/>
  <c r="V176" i="1"/>
  <c r="N176" i="1"/>
  <c r="V146" i="1"/>
  <c r="V4" i="1" s="1"/>
  <c r="N146" i="1"/>
  <c r="V106" i="1"/>
  <c r="N106" i="1"/>
  <c r="N4" i="1" s="1"/>
  <c r="R73" i="1"/>
  <c r="R30" i="1"/>
  <c r="J30" i="1"/>
  <c r="J2" i="1" s="1"/>
  <c r="R2" i="1"/>
  <c r="R4" i="1"/>
  <c r="J3" i="1"/>
  <c r="L4" i="1" l="1"/>
</calcChain>
</file>

<file path=xl/sharedStrings.xml><?xml version="1.0" encoding="utf-8"?>
<sst xmlns="http://schemas.openxmlformats.org/spreadsheetml/2006/main" count="1741" uniqueCount="1306">
  <si>
    <t xml:space="preserve">Migrant organisations are involved in health policy making through ad hoc cooperation on national and local level. 
In 2005 the Dutch government stopped funding the national Advisory Board on Health Care and Multicultural Society (founded in 1972). 
In 2015 the Dutch government will stop funding the Landelijk Overlegorgaan Minderheden (National Board of Minorities, established in 1997) and the migrant organisations participating in the board.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</si>
  <si>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</si>
  <si>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</si>
  <si>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</si>
  <si>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</si>
  <si>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</si>
  <si>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</si>
  <si>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no advisory body of centre of expertise promoting cooperation amongst stakeholders on migrant health policy, with the exception of Pharos, the centre of expertise on health disparities, which can be considered as the major agent promoting equitable access to health care (the other two having been eliminated by withdrawal of subsidies). All advisory bodies in the field of migrant health policy or migrant policy in general have been abolished of will be shortly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</si>
  <si>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</si>
  <si>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</si>
  <si>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</si>
  <si>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</si>
  <si>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</si>
  <si>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</si>
  <si>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No explicit comprehensive plan for action on migrant health is formulated and implemented since 2004, with the exception of female genital mutilation and honour-related domestic violence.
In general the government considers the development of accessible and (cost-) effective health care for nationals as well as for migrants a matter for the  health insurance companies, health care providers and health care consumers have to deal with in their market-related interaction..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</si>
  <si>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</si>
  <si>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</si>
  <si>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</si>
  <si>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</si>
  <si>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</si>
  <si>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Until 2005 most mental health institutions in the Netherlands invested in some way or another in the development of more culture sensitive health services according to the principles of an integrated approach, therein supported by government policy and funding. The last ten years commitment of health care organisations dropped considerably, and several categorical mental health organisation specialized in providing care to culturally different patients came into being. Although government policy stresses the participation of migrants in Dutch society, claiming that not descent (afkomst) counts but future (toekomst), the number of categorical mental health institutions rises and so do their case loads.
Regarding hospital care: no systematic attention is being paid to migrants or ethnic minorities at organisational level. Some specific hospitals in inner cities of Amsterdam, Rotterdam, the Hague have organisational provisions in place to accommodate their services to the needs of migrants.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</si>
  <si>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</si>
  <si>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</si>
  <si>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</si>
  <si>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</si>
  <si>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</si>
  <si>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 The impact on  migrant or ethnic minority health of policies in sectors other than health care is not structurally considered.
A limited number of studies have been carried out into de effects of the asylum procedure on the mental health of refugees (adults as well as children), but it is not known whether they have influenced policy.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</si>
  <si>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</si>
  <si>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</si>
  <si>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</si>
  <si>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</si>
  <si>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</si>
  <si>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The ZONMW (the Netherlands Organisation for Health Research and Development) has funded research in the category a to c. In the last five years (2009-2013) furthermore at least 23 PhD studies on these topics were completed.
Other funding bodies (KWF Kankerbestrijding, Ned Hartstichting, Diabetes Fonds, etc). The Ned Hartstichting contributes to the funding of the HELIUS cohort (http://www.heliusstudy.nl/en/home)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</si>
  <si>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</si>
  <si>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</si>
  <si>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</si>
  <si>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</si>
  <si>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</si>
  <si>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Databases containing information on health can be linked with databases containing information about country of origin. However, ethnicity / or country of birth is almost never registered. It can be linked afterwards, but that is not an easy procedure and it has serious limitations, especially in migrant populations. 
In general, registration of ethnicity (place of birth respondent and of his/her parents) is forbidden with the exception of registration aimed at identifying and diminishing ethnic disparities (Wet Bescherming Persoonsgegevens art. 18) (letterlijk: tbv het toekennen van een bevoorrechte positie aan leden van een bepaalde culturele of etnische minderheidsgroep met het doel om feitelijke nadelen, verband houdend met het behoren tot die groep op te heffen).
See Letter to Members of Parliament about registration of ethnicity www.rijksoverheid.nl/documenten-en-publicaties/kamerstukken/2011/05/27/kabinetsstandpunt-etnische-registratie.html 
Legally residing migrants were included in two recent national surveys on health and use of health care (NEMESIS I and II, Netherlands Mental Health Survey and  Incidence Study)), although respondents with limited knowledge of the Dutch language were systematically excluded.
Source : 
http://www.nemesis.gfk.nl/ 
 http://www.nemesis-2.nl/ 
http://www.trimbos.nl/~/media/Nieuws%20en%20Persberichten/af1184%20incidentie%20van%20psychische%20aandoeningen.ashx 
Registration in medical records in mental health care is limited to registration of place of birth of the patient and of his/hers parents. Registration is on a voluntary basis, and often to a significant level inaccurate or lacking.
Registration in Primary Healthcare patient records depends on the health professional, but often place of birth and ethnicity are recorded by GPs. The NHG and Pharos have made a guideline for recording of relevant context data including ethnicity, language, migration history.
In hospital care there is no routine registration of ethnic origin or country of birth or language mastery in patient files (see thesis F van Rosse, forthcoming).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</si>
  <si>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</si>
  <si>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</si>
  <si>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</si>
  <si>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</si>
  <si>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</si>
  <si>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</si>
  <si>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</si>
  <si>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Treatments are developed for health problems specific to certain migrant communities, for instance complex posttraumatic stress in refugees and asylum seekers, treatment of multiproblem families with a migrant or refugee background, transcultural systemic treatment of migrants and their families.
Standard treatments for routine health problems are adapted to migrant populations on a limited and ad hoc scale, for instance intercultural interpersonal therapy, the treatment for hypertension and diabetes in migrants.. Furthermore a Cultural Interview has been introduced in health care to improve the cultural sensitivity of diagnostics in various health care settings.
See  www.i-psy.nl (transcultural systemic treatment)
 www.centrum45.nl/nl/voor-wie/vluchtelingen-en- asielzoekers   
            (traumatised refugees)
 www.ggzdrenthe.nl/centrum/de-evenaar 
            (traumatised asylum seekers and refugees)
 www.cultureelinterview.nl 
             www.huisarts-migrant.nl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</si>
  <si>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</si>
  <si>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</si>
  <si>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</si>
  <si>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</si>
  <si>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</si>
  <si>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 In mental health care the Trimbos Instituut (National centre of expertise on mental health and addiction) develops intercultural addenda to the multidisciplinary guidelines for specific mental health disorders. Intercultural addenda are available for depression, and anxiety disorders (developed by Mikado intercultural mental health centre of expertise) and are being developed for schizophrenia.
See;  www.trimbosinstituut.nl 
www.richtlijnen.nl/richtlijn/doc/download.php?id=123 (Intercultureel Addendum Depressie)
The need to adapt guidelines for general practitioners is demonstrated and stressed in several publications based on empirical research, and gradually all professional and scientific guidelines for GPs pay attention to ethnic and cultural / socioeconomic health differences. The Dutch College of General Practitioners NHG together with Pharos have developed several diagnostic instruments for culturally competent care (for instance on medically unexplained symptoms). 
In guidelines for specialist healthcare, that are developed by the ‘Wetenschappelijke Verenigingen’, there are hardly any specific adaptations to ethnic or socio-economic diversity. The leading principle seems to be to provide equal (i.e., exactly the same) treatment to all.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</si>
  <si>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</si>
  <si>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</si>
  <si>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</si>
  <si>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</si>
  <si>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</si>
  <si>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</si>
  <si>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</si>
  <si>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There are no national recruitment measures that encourage participation of people with a migrant background. Recruitment policy is up to local health care organisations. Previous measures were abolished in the period 2005-2010.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</si>
  <si>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</si>
  <si>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</si>
  <si>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</si>
  <si>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</si>
  <si>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</si>
  <si>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Migrant involvement is explicitly encouraged by policy measures as to C , but is not in any case an prerequisite for funding for  the development of health education programmes or research. Diversity is one of the core-themes of the major research institute (ZonMW, The Netherlands Organisation for Health Research and Development). ZonMW published a guideline to involve migrant(organisations) and a checklist Attention for diversity in research. However, the obligation to include migrants in research is seldom tested by ZonMw.  
See www.zonmw.nl/nl/themas/thema-detail/diversiteit/thema-detail 
In NL, patient participation in information provision, service design and delivery is underdeveloped in general, it is not common practice, and this also holds for migrants. Most healthcare organisations have a Client Council to represent patients and future service users; in these,migrants are seldom represented.
More often staff and researchers with a migrant background are involved, rather than migrant organisations.
Migrant organisations are not explicitly and structurally consulted on service design and delivery. Rather, individual experts and centres of expertise may be cosulted, such as Pharos (Dutch centre of expertise on health disparities) and until recently (2013 and 2014, respectively),  Mikado and Forum (closed by lack of funding).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</si>
  <si>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</si>
  <si>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</si>
  <si>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</si>
  <si>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Training and education of health service staff in mental health care is not an obligatory and integrated part of every professional education. In general attention is paid to intercultural aspects of health care delivery, but sometimes on a voluntary basis, and always as an additional element of professional education with a limited investment in time.
Cultural competence and diversity sensitive care provision are included in the learning objectives (‘eindtermen’) of the bachelor and master medical education in the Netherlands (see ‘Raamplan 2009’, http://www.nfu.nl/img/pdf/Raamplan_Artsopleiding_2009.pdf). However, in visitations, the medical faculties are not held responsible if their curriculum does not address cultural competence. Iin most undergraduate medical education there is limited and unstructured  attention  paid to ethnic and cultural health differences, and in 2 out of 8  vocational training for GPs there exist programs on this topic (as described in the written curricula). Many GPs in deprived areas have followed courses on migrant care / health differences as part of continuous medical education, but this is not obligatory
Medical specialist education does not structurally contain education about diversity sensitive care, with a few exceptions. There is a local initiative in paediatrics (INVEST; Dahhan &amp; Wolf), but this is only locally and partially implemented (in one hospital) and not evidence-based. Rehabilitation medicine and occupational healthcare had courses but these have ended in the past few years. Even in the education of public health physicians, the two-day course &amp; training on diversity sensitive care is an elective.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</si>
  <si>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</si>
  <si>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</si>
  <si>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Several organisations of (mental health care professionals, like psychiatrists and psychologists, have developed guidelines for appropriate intercultural mental health care delivery, so called ‘intercultural competency profiles’. 
See f.i www.nji.nl/interculturele-competentieprofielen (Interculturele competentieprofielen Nederlands Jeugd Instituut)
www.vgn.nl/media/download.mediaid/51b97c362ce50 (Profiel Interculturele Competenties VGN).
Compliance is not monitored  by a relevant authority.
In guidelines for general practitioners on a small scale ethnic and cultural differences are incorporated, but there does not yet exist a standard on cultural competence in primary care.
In hospital care, no standards or guidelines for diversity sensitive services are implemented or widely recognized.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</si>
  <si>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</si>
  <si>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</si>
  <si>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</si>
  <si>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Methods used:
- face-to-face
- telephone interpretation
- interpretation by videolink (pilot)
- credentialed volunteers (incidently)
- employment of competent bilingual staff.
- employment of untrained bilingual staff (not trained in interpretation)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</si>
  <si>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</si>
  <si>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</si>
  <si>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</si>
  <si>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</si>
  <si>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</si>
  <si>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</si>
  <si>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Until 2011 the national government funded the provision of qualified interpreters in health care. In 2011 the Minister of Health, Welfare and Sports decided that it was up to migrants themselves to provide an interpreter in case of communication problems. The use of qualified interpreters dropped sharply in the following years in mental healthcare. In General Practice and in hospital care, there was already grotesque underuse of professional interpretation services before the end of the funding. However, the end of the funding did not help to combat the underuse of professional interpretation services (wrong signal) Because in most cases migrant could not afford to pay qualified interpreters themselves, most individual health care providers paid the interpretation services themselves, but limited the use of interpreters. For GPs in disadvantaged regions (‘achterstandsgebieden’), and in most hospitals, there is funding available for use professional interpretation services from e.g. the ‘Achterstandsfonds huisartsen’ or hospital budget, respectively. However, underuse remains the rule. See for example the PhD thesis of Floor van Rosse (in preparation; almost finished) on ethnic inequalities in patient safety. In 566 cases of hospitalized non Western migrants, professional interpretation services were used 2 (two!) times.
Care providers face a dilemma; at one hand they are legally obliged to inform the patient about diagnosis and treatment in order to obtain informed consent, at the other hand the provision of interpreters weighs heavily on the budget of health care services. 
Recently the Kwaliteitsnorm tolkgebruik bij anderstaligen in de zorg (Quality standard for the use of interpreters in case of non-Dutch speaking patients in health care, 2014) was accepted by the major national organisations of health care professionals. According to the standard it is for the care provider to judge whether a qualified interpreter is needed to provide care according to the professional standards. 
Source: 
Letter to the Members of Parliament 25 may 2011 (www.rijksoverheid.nl/documenten-en-publicaties/kamerstukken/2011/05/11/fez-3064251.pdf) 
Letter to the Members of Parliament 28 May 2013 (www.rijksoverheid.nl/documenten-en-publicaties/kamerstukken/2013/05/28/kamerbrief-over-inzet-tolken.html
www.pharos.nl/documents/doc/kwaliteitsnorm_tolkgebruik.pdf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</si>
  <si>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</si>
  <si>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</si>
  <si>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</si>
  <si>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</si>
  <si>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</si>
  <si>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</si>
  <si>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</si>
  <si>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</si>
  <si>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</si>
  <si>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Implicitly, some professionals in (mental) health care are discouraged by managers from providing care to undocumented migrants. Time pressure, additional paperwork and unawareness of the possibilities of restitution of costs are even more effective in discouraging health professionals. In addition, cases are known of organisations which provide incorrect information about the rules to their staff.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</si>
  <si>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</si>
  <si>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</si>
  <si>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</si>
  <si>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</si>
  <si>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</si>
  <si>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</si>
  <si>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No relevant legislation, but medical code of practice prescribes confidentiality (beroepsgeheim).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</si>
  <si>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</si>
  <si>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</si>
  <si>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</si>
  <si>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</si>
  <si>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</si>
  <si>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</si>
  <si>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</si>
  <si>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No publicly financed cultural mediation services are available for undocumented migrants.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</si>
  <si>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</si>
  <si>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</si>
  <si>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</si>
  <si>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</si>
  <si>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</si>
  <si>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Cultural mediators (voorlichters eigen taal en cultuur) are available in a few major cities as a service provided by the municipal public health service. However these services are currently extremely vulnerable to cuts.
See for instance www.ggdrotterdamrijnmond.nl/seks-en-soa/voorlichters-eigen-taal-en-cultuur.html presenting information about cultural mediators giving health education related to sexuality and veneral diseases to Turkish, Morocan, Surinamese, Capeverdean and Caribian migrants.
Also, www.amsterdam.nl/zorg-welzijn/ouder-kindcentrum/okc_in_de_buurt/nieuw-west/spreekuren/voorlichting-eigen/@522023/pagina/ 
Only in a very few General Practices are cultural mediators available; despite the good experiences in almost all centres these services are lost due to cost reductions.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</si>
  <si>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</si>
  <si>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</si>
  <si>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</si>
  <si>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</si>
  <si>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</si>
  <si>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</si>
  <si>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</si>
  <si>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Most health education programmes are aimied at legal migrants; a limited number at asylum seekers. We are not aware of publicly supported information programmes for undocument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</si>
  <si>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</si>
  <si>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</si>
  <si>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</si>
  <si>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
Number of languages depends on subject and target. Information in many languages reaches only small groups.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</si>
  <si>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</si>
  <si>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</si>
  <si>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</si>
  <si>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</si>
  <si>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</si>
  <si>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</si>
  <si>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Health education policy varies on municipal level. From 1976-2003 targeted information for particular groups was encouraged by the government, but from 2003 onwards this policy was reversed and programmes using different languages, content and methods of dissemination started to be phased out. Austerity policies have accelerated this process. At local level and to a limited extent some such programmes may still exist, but their funding is often uncertain. We regarded the coverage of many of these forms of dissemination as too limited to count.
For specific diseases in specific locations there are a variety of local projects and programmes aimed at health education and health promotion for specific populations, especially in the Randstad.
For instance – 
• Diabetes mellitus in case of citizen of Surinamese-Hindustani descent
• Hemoglobinopathy (e.g. thalassemia) in case of citizens of African descent;
• Suicidal behaviour in case of citizens of Surinamese-Hindustani descent;
• Depression in case of citizens of Turkish and Moroccan descent
• Hepatitis in case of citizens of Chinese descent.
• Stress and psychosocial problems in case of asylum seekers
• Unexplained bodily pain in case of women of Turkish descent
• Cognitive problems related to dementia in case of elderly of  Moroccan and Turkish descent and their relatives
• Stop smoking for Turkish speaking
See for example http://www.nationaalkompas.nl/preventie/gericht-op-doelgroepen/allochtonen/preventie-gericht-op-allochtonen-samengevat/ 
In many projects, material is adapted to take account of cultural differences, but the coverage is low.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</si>
  <si>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</si>
  <si>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</si>
  <si>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</si>
  <si>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</si>
  <si>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</si>
  <si>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Informing asylum seekers after arrival in reception centers about their entitlements is part of the policy of the Central Agency for the Reception of Asylum Seekers (see www.coa.nl/en/asylum-seekers/living-at-a-reception-centre/medical-care , information in English). Interpreters are provided free for asylum seekers and it may be assumed that those who do not understand Dutch or English receive information about health services in their own language.
There is limited information on the internet for undocumented migrants about their legal entitlements. (see www.lampion.info/information-in-english ), but they would have to know where to look in order to find it. 
</t>
  </si>
  <si>
    <t xml:space="preserve">Groups reached by information for migrants on entitlements and use of health services 
A. Legal migrants
B. Asylum seekers
C. Undocumented migrants
Skip this question if answered Option 3 in previous questions.
</t>
  </si>
  <si>
    <t>152c</t>
  </si>
  <si>
    <t xml:space="preserve">Information about entitlements and use of health services is often available and/or provided in English. Translated policy documents and brochures in other languages are available. This information is not specially targeted to migrants, but part of the information aiming at a general public.
The dissemination of information for asylum seekers in the reception centres is an exception to this rule.
Examples: 
www.zilverenkruis.nl/english/pages/index/aspx (information in English)
www.menzis.nl/web/zorgverzekeraar/consumenten/klantenservice/FormulierenEnDocumenten/FormsAndDocumentsInEnglish.htm (information and forms in English)
www.vgz.nl/klantenservice/downloaden/formuliern (information and forms in English)
www.cz.nl/english (information in English).
www.cgasielzoekers.nlInformation about entitlements for migrants is only available in Dutch and English.
Some mental health care providers include information in foreugn languages about entitlements and use of the health system in the information they disseminate on their websites. This is however very limited.
Some information on screening programs is available in other languages (e.g Turkish and Arabic) http://www.rivm.nl/Documenten_en_publicaties/Algemeen_Actueel/Brochures/Preventie_Zorg_Ziekte/Borstkankerscreening/Folder_onderzoek_naar_borstkanker_incl_vertalingen 
However, this does not include general information about entitlements.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</si>
  <si>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</si>
  <si>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</si>
  <si>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The method of dissemination of information concerning entitlements and use of health services by health care insurance companies and health care providers in general does not differ from the general public (brochures and website).
However, information for asylum seekers is specially disseminated in the centres.
</t>
  </si>
  <si>
    <t>152a</t>
  </si>
  <si>
    <t>Information for migrants concerning entitlements and use of health services</t>
  </si>
  <si>
    <t>a-c. Information for migrants concerning entitlements and use of health services</t>
  </si>
  <si>
    <t xml:space="preserve">For insured legal migrants and asylum seekers, their coverage is defined by the contents of the basic care package (laid down annually by parliament), as well as any supplementary insurance they may have. This information can be obtained from internet or by a phone call to the insurance company.
Uninsured legal migrants fall under the same regulations as uninsured nationals, which are also readily available.
However, information on the rights of undocumented migrants is neither effectively communicated to service provider organisations, nor to their staff. Some service providers are known to inform their staff incorrectly.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</si>
  <si>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</si>
  <si>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</si>
  <si>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</si>
  <si>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</si>
  <si>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</si>
  <si>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Administrative discretion exists in the case of UDMs because the service provider can decide how much effort will be devoted to recovering the costs of their treatment.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</si>
  <si>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</si>
  <si>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</si>
  <si>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</si>
  <si>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</si>
  <si>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B: Asylum seekers may or may not be allowed to consult a GP depending on thje judgement of the nurse in the asylum-seeker centre
</t>
  </si>
  <si>
    <t>Administrative discretion and documentation for asylum-seekers</t>
  </si>
  <si>
    <t xml:space="preserve">Administrative procedures for obtaining entitlement to health services are the same for legal migrants and citizens. They must register a legal adress, obtain a service number and take out health insurance. UDM’s and asylum seekers are covered by different regulations (see above). 
</t>
  </si>
  <si>
    <t>Administrative discretion and documentation for legal migrants</t>
  </si>
  <si>
    <t xml:space="preserve">All categories of migrants enjoy equitable entitlement on mentioned indictors. Exception is the availability of interpreters free of charge for asylum seekers, female victims of domestic violence and migrant patients in forensic psychiatric care and detained in prison. However, this does not concern treatment. Children are exemot from restrictions.
Responsible actors for policy-making: Minister of Health, Welfare and Sport, and Minister of Safety and Justice.
Source: Letter to the Member of Parliament 25 may 2011 (www.rijksoverheid.nl/documenten-en-publicaties/kamerstukken/2011/05/11/fez-3064251.pdf) 
Letter to members of Parliament 28 May 2013 (www.rijksoverheid.nl/documenten-en-publicaties/kamerstukken/2013/05/28/kamerbrief-over-inzet-tolken.html )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</si>
  <si>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</si>
  <si>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</si>
  <si>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</si>
  <si>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</si>
  <si>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</si>
  <si>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</si>
  <si>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</si>
  <si>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</si>
  <si>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</si>
  <si>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</si>
  <si>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</si>
  <si>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</si>
  <si>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Lacking a Burgerservicenummer (BSN - Citizen Service Number, a unique personal number formerly known as social security number) undocumented migrants cannot obtain health care insurance in the Netherlands, even if they have the means to pay for it. They are involuntarily uninsured and (in principle) have to pay for their health care costs at the point of supply.  
However, efforts to recover these costs are confined to sending bills. For those who do not pay their bills, a procedure has been in force since 2009 to compensate service providers for the costs, implemented by the Zorginstituut Nederland (the former College voor zorgverzekeringen, Dutch Health Insurance Board), a government organisation. 
Service providers can apply for reimbursement of 80% of the costs (for pregnancy and delivery 100%).  In the case of hospitals and pharmacists, full reimbursement is restricted to a limited number. 80% reimbursement is possible for Emergency departments of hospitals not on this list.
Only “medically necessary” care is covered, but in fact this limitation applies to all users of the health system. In general the costs of all care which is included in the (legally specified) “basic health insurance package” may be invoiced. This includes for instance high cost medication in case of HIV. 
Note: not all managers and health care providers seem to be aware of the above regulations, or willing to implement them. In some years, the available funds for reimbursement (e.g. €28.590.000 in 2013) are not fully used. In any case, although the total number of UDMs is not known precisely, this budget represents only a fraction of the average annual medical costs per person in the Netherlands (€5.500).
Responsible actor for policy-making: Minister of Health, Welfare and Sport.
Source: Art. 122a Zorgverzekeringswet (Dutch Health Insurance Act, ZVW)
www.zorginstituutnederland.nl/verzekering/onverzekerbare+vreemdelingen (information in Dutch); www.lampion.info/financiering/regeling-financiering-medische-zorg-illegalen-sinds-2009  (information in Dutch and English),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</si>
  <si>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</si>
  <si>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</si>
  <si>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</si>
  <si>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</si>
  <si>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</si>
  <si>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</si>
  <si>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</si>
  <si>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</si>
  <si>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 xml:space="preserve">All categories of migrants enjoy equitable entitlement on mentioned indictors. Exception is the availability of interpreters free of charge for asylum seekers, female victims of domestic violence and migrant patients in forensic psychiatric care and detained in prison.
Responsible actors for policy-making: Minister of Health, Welfare and Sport, and Minister of Safety and Justice.
Source: Letter to the Member of Parliament 25 may 2011 (www.rijksoverheid.nl/documenten-en-publicaties/kamerstukken/2011/05/11/fez-3064251.pdf) 
Letter to members of Parliament 28 May 2013 (www.rijksoverheid.nl/documenten-en-publicaties/kamerstukken/2013/05/28/kamerbrief-over-inzet-tolken.html )
</t>
  </si>
  <si>
    <t>c. Special exemptions for asylum-seekers</t>
  </si>
  <si>
    <t>146c</t>
  </si>
  <si>
    <t xml:space="preserve">The costs of health care for asylum seekers are lower than for national citizens. The Arrangement for Health Care Costs for Asylum Seekers has no compulsory excess as in the case of health insurance for national citizens (up to 360 euro on a yearly basis). Asylum seekers pay no premiums or income tax: unemployed national citizens can get a partial refund of health insurance premiums (zorgtoeslag), but this does not cover the costs completely..
</t>
  </si>
  <si>
    <t xml:space="preserve">Asylum seekers: extent of coverage
Answer 0 if answered Option 3 in previous question.
</t>
  </si>
  <si>
    <t>b. Coverage for asylum-seekers</t>
  </si>
  <si>
    <t>146b</t>
  </si>
  <si>
    <t xml:space="preserve">As long as the request for asylum is not declined, all asylum seekers are entitled to health care according to a special arrangement (Regeling Ziektekosten Asielzoekers, Regulation Care Asylum Seekers, RZA). They are entitled to virtually the same standard of health care as citizens. Entitlement ends at the moment the asylum request is denied. In the case a residence permit is obtained, former asylum seekers have the same entitlements to health care as any citizen.
Responsible actor for policy-making: Minister of Security and Justice (Veiligheid en Justitie).
Source: Regeling Ziektekosten Asielzoekers (Asylum Seekers (Health Care) regulations, RZA); www.rzasielzoekers.nl (information in Dutch only); www.gcasielzoekers.nl/en/about-gca/regulation-care-asylum-seekers.html (information in Dutch and English)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</si>
  <si>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</si>
  <si>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</si>
  <si>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</si>
  <si>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</si>
  <si>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</si>
  <si>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</si>
  <si>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</si>
  <si>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</si>
  <si>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</si>
  <si>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</si>
  <si>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Participation in the national system of basic health care insurance is a right and an obligation for any third-country migrant legally residing in the Netherlands. In addition, residents are automatically insured under the ‘Algemene Wet Bijzondere Ziektekosten (AWBZ)’, which covers long-term nursing and care.entitled to receive Temporary residence is not allowed for longer than one year. Entitlement to health care is independent of descent or country of birth. Supplementary health care insurance is voluntary for any legal resident. 
A resdience permit must be obtained and registration as a legal resident (ingezetene) is required before obtaining Dutch health insurance. Until that time the migrant must be covered by another insurance. However, this is not classified as a limitation because until this is done the person is only a “visitor”, not a “legal migrant”
http://www.government.nl/issues/health-insurance/health-insurance-and-residence-permit 
Responsible actor for policy-making: Minister of Health, Welfare &amp; Sport (Volksgezondheid, Welzijn en Sport); Ministry of the Interior and Kingdom Relations (Ministerie van Binnenlandse Zaken en Koninkrijksrelaties).
Source: Zorgverzekeringswet (Dutch Health Insurance Act, ZVW) www.rijksoverheid.nl/onderwerpen/zorgverzekering (information in Dutch only); www.svb.nl (basic information in English, German, French, Spanish, Polish and Turkish)
Source for immigration regulations and AWBZ to be ascertained.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</si>
  <si>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</si>
  <si>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</si>
  <si>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</si>
  <si>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</si>
  <si>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</si>
  <si>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</si>
  <si>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</si>
  <si>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</si>
  <si>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</si>
  <si>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Similarly, no real requirement for poistive action; ibid.</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</si>
  <si>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</si>
  <si>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</si>
  <si>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</si>
  <si>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</si>
  <si>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No particular provisions exist with regards obligation to promote equality (eg. also when engaging in public procurement). However, the general law + the constitutional prohibition on non-discrimination should guarantee this. See http://www.mensenrechten.nl/gelijkebehandelingswetgeving. 2014 Action plan against labour market discrimination proposes to include a non-iscrimination clause in all government contracts with private companies. Such a contract compliance clause would enable the government body to terminate the contract in case of discrimination within the private company and to exclude these companies from public tenders. The action plan, moreover, proposes an active policy of naming and shaming companies found guilty of discrimination. In order to render it possible to publish inspection results, the Act on Working Conditions (“Arbeidsomstandighedenwet”) will be changed.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</si>
  <si>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</si>
  <si>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</si>
  <si>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</si>
  <si>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A: The College is tasked with advising on legislation, both when requested, and on its own initiatives, promote human rights research and compliance therewith - Article 3 Wet college rechten van de mens
B: Dutch Minister of Social Affairs and Employment</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</si>
  <si>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</si>
  <si>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</si>
  <si>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There are no such provisions in the law</t>
  </si>
  <si>
    <t>Not provided for under the legislation – rather this is the task of the College itself. Article 3, Article 21 ff Wet college rechten van de mens.</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</si>
  <si>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</si>
  <si>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</si>
  <si>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</si>
  <si>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</si>
  <si>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See Articles 10 - 13 Wet College rechten van de mens.</t>
  </si>
  <si>
    <t>B</t>
  </si>
  <si>
    <t>A and b</t>
  </si>
  <si>
    <t xml:space="preserve">Specialised body has the power to:  
a) instigate proceedings in own name  
b) lead own investigation </t>
  </si>
  <si>
    <t>Powers to instigate proceedings and enforce findings</t>
  </si>
  <si>
    <t xml:space="preserve">See Article 15(1) GETA. However, the ETC never uses this possibility! </t>
  </si>
  <si>
    <t>Yes it has the power to intervene and/or start a case on behalf of a complainant (with the latter having a veto power however). Article 13 Wet college rechten van de mens</t>
  </si>
  <si>
    <t>B or none</t>
  </si>
  <si>
    <t>A</t>
  </si>
  <si>
    <t>Specialised body has the legal standing to engage in:                               
a) judicial proceedings on behalf of a complainant                                                    
b) administrative proceedings on behalf of the complainant</t>
  </si>
  <si>
    <t xml:space="preserve">Legal standing in procedures </t>
  </si>
  <si>
    <t>The views of the College are not binding. No appeal is possible. ee Articles 13 Wet college rechten van de mens. See however: Centrale Raad van Beroep [CRvB] van 6 november 2008, LJN: BG4569 (non-bindingness of CRvdM judgments on courts).</t>
  </si>
  <si>
    <t>All</t>
  </si>
  <si>
    <t>If the specialised body acts as a quasi-judicial body:
a) its decisions are binding                         
b) an appeal of these decisions is possible</t>
  </si>
  <si>
    <t xml:space="preserve">Powers as quasi-judicial body </t>
  </si>
  <si>
    <t>It may assist victims both by providing advice and coming to a 'judgment' after investigating the case</t>
  </si>
  <si>
    <t>Only one (please specify)</t>
  </si>
  <si>
    <t>Specialised Body has the powers to assist victims by way of
a)  independent legal advice to victims on their case                                                     
b) independent investigation of the facts of the case</t>
  </si>
  <si>
    <t>Powers to assists victims</t>
  </si>
  <si>
    <t xml:space="preserve">See Article 12 GETA. </t>
  </si>
  <si>
    <t>The ‘Commissie Gelijke Behandeling’ (previously a specialized body tasked with oversight of the Algemene Wet Gelijke Behandeling’ (General law on equal treatment) as well as the specialized versions (eg. as regards the position of disabled persons), hearing complaints about discrimination etc.  was merged into a new entity called the ‘College voor de rechten van de mens’. This College takes over all the tasks of the old Commissie Gelijke Behandeling, so substantively little has changed. 
However, the tasks of the college are broader in nature than that of the former Commissie. In particular, it is tasked with promotion of human rights, give advice (requested and on own initiative) on proposed legislation (at national, regional or other decentralized levels). Date of adoption &amp; date of entry into force: 24.11.2011; 01.01.2012</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</si>
  <si>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</si>
  <si>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</si>
  <si>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</si>
  <si>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</si>
  <si>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</si>
  <si>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</si>
  <si>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</si>
  <si>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All sanctions are provided for in the Dutch Criminal Code, as part of a civil procedure and/or in the powers of the College. See also Article 13 Wet College Rechten van de Mens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</si>
  <si>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</si>
  <si>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</si>
  <si>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</si>
  <si>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</si>
  <si>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</si>
  <si>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Individual action and class action is provided for. Actio popularis is not; See eg. Article 3:305a BW; practical application:  http://uitspraken.rechtspraak.nl/inziendocument?id=ECLI:NL:HR:2010:BM2314&amp;keyword=inspraakorgaan+turken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</si>
  <si>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</si>
  <si>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</si>
  <si>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</si>
  <si>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Legal entities can qualify as belanghebbende in all situations referred to indicator (on behalf of victims, support or as an action in themselves). See eg. the case NGO Open Doors case referred to above.
See also Article 10(2)(e) Wet College voor de rechten van de mens.</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</si>
  <si>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</si>
  <si>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</si>
  <si>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</si>
  <si>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</si>
  <si>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</si>
  <si>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Legal aid, including for interpreters, is in principle available; Article 12 Wet op de rechtsbijstand, Article 23e (1)(a), Article 39.
http://www.rvr.org/binaries/rbv-downloads/brochures/def-opmaakvoorsel-brochure-legal-aid--rvr90265-_ve.pdf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</si>
  <si>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</si>
  <si>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</si>
  <si>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</si>
  <si>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</si>
  <si>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See Article 8(1) and 8a GETA, which reads: "It is unlawful to disadvantage persons because they have invoked this Act, either in or out of court, or have assisted others in this connection."</t>
  </si>
  <si>
    <t>The AWGB explicitly prohibits a person being disadvantaged due to invoking the act. See Article 8(1) and 8a AWGB</t>
  </si>
  <si>
    <t>A or none</t>
  </si>
  <si>
    <t xml:space="preserve"> More than a,b </t>
  </si>
  <si>
    <t>Protection against victimisation in:       
a) employment                                            
b) vocational training                                
c) education                                               
d) services                                                  
e) goods</t>
  </si>
  <si>
    <t>Protection against victimisation</t>
  </si>
  <si>
    <t>Siuation testing is accepted, however under strict conditions. Statistical data are mostly used in cases of (presumed) indirect discrimination.</t>
  </si>
  <si>
    <t xml:space="preserve">Both statistical data and situation testing are accepted in the Dutch legal order. See HR, 10 december 192 NJ 1983 (Binderen v. Kaya)
Rb. 26 June 1980, NJ 1981 no 29 (NGO Open Doors)
See comprehensive report here: http://www.eccar.info/sites/default/files/provingdiscriminationcases_theroleofsituationtesting_en_03.09.pdf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</si>
  <si>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</si>
  <si>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</si>
  <si>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</si>
  <si>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</si>
  <si>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See Article 10 GETA.</t>
  </si>
  <si>
    <t>Reversal of burden of proof is provided for in the Algemene Wet Gelijke Behandeling, see Article 10</t>
  </si>
  <si>
    <t xml:space="preserve">Only a </t>
  </si>
  <si>
    <t>a) shift in burden of proof in judicial civil procedures                                        
b) shift in burden of proof in administrative procedures</t>
  </si>
  <si>
    <t xml:space="preserve">Shift in burden of proof in procedures </t>
  </si>
  <si>
    <t>Full access to all court levels is provided for.</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</si>
  <si>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</si>
  <si>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</si>
  <si>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</si>
  <si>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</si>
  <si>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</si>
  <si>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Article 7(1) GETA applies to institutions which are active in the field of health care (subsection c). </t>
  </si>
  <si>
    <t>See indicator 128: Article 7 AWGB</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</si>
  <si>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</si>
  <si>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</si>
  <si>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</si>
  <si>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Article 7(1) GETA reads: "It is unlawful to discriminate in offering goods or services, in concluding, implementing or terminating agreements thereon, and in providing educational or careers guidance if such acts of discrimination are committed: a. in the course of carrying on a business or practising a profession; b. by the public sector; c. by institutions which are active in the fields of housing, social services, health care, cultural affairs or education, or d. by private persons not engaged in carrying on a business or practising a profession, insofar as the offer is made publicly."</t>
  </si>
  <si>
    <t xml:space="preserve">Discrimination provision of goods and services to the public (housing) is prohibited; Article 7 AWGB. One of the exceptions to the prohibition of discrimination in employment and access to goods and services for the public is further specified. Previously, (employment) ‘relations in the private sphere’ (eg. a family member caring for another) were excluded for the prohibition of discrimination if reasonable. Now the law explicitly states that any discrimination in this regard must service a legitimate aim and be duly justified (not go beyond what is necessary). The exception has thus become more circumscribed than previously. 
Web link: https://zoek.officielebekendmakingen.nl/stb-2011-554.html 
</t>
  </si>
  <si>
    <t>Law covers access to and/or supply of goods and services available to the public, including housing:                                                              
a) race and ethnicity                                
b) religion and belief                                      
c) nationality</t>
  </si>
  <si>
    <t>Access to and supply of public goods and services, including housing</t>
  </si>
  <si>
    <t>See Article 7a GETA.</t>
  </si>
  <si>
    <t>Discrimination social protection is prohibited, but only on ground of race; Article 7a AWGB</t>
  </si>
  <si>
    <t>Law covers social protection, including social security:                    
a) race and ethnicity                                
b) religion and belief                                   
c) nationality</t>
  </si>
  <si>
    <t xml:space="preserve">Social protection </t>
  </si>
  <si>
    <t>Article 7(2)  in conjunction with Article 7(1) subsection c GETA reads: "Subsection 1 (c) [i.e., the prohibition of discrimination by institutions which are active in the field of education] does not affect the freedom of an educational establishment founded on religious or ideological principles to impose requirements governing admission to or participation in the education it provides which, having regard to the establishment’s purpose, are necessary for the fulfilment of its principles; such requirements may not lead to discrimination on the sole grounds of political opinion, race, sex, nationality, heterosexual or homosexual orientation or civil status. (...)"</t>
  </si>
  <si>
    <t>Discrimination education (primary/secondary) is prohibited; See Article 7(1) AWGB</t>
  </si>
  <si>
    <t>Law covers education (primary and secondary level):                          
a) race and ethnicity                                
b) religion and belief                                 
c) nationality</t>
  </si>
  <si>
    <t xml:space="preserve">Education </t>
  </si>
  <si>
    <t xml:space="preserve">Equal treatment legislation prohibits discrimination regarding permission to receive education or training during or prior to the employment relationship (Article 5(1) subsection f GETA) and in the field of professional guidance (Article 7(1) GETA). </t>
  </si>
  <si>
    <t>Discrimination employment/vocational training is prohibited; Article 5 – 6a AWGB (in particular eg. 5(1) (f))</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</si>
  <si>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</si>
  <si>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</si>
  <si>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</si>
  <si>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</si>
  <si>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 legal provisions concerning multiple discrimination exist.</t>
  </si>
  <si>
    <t>Not specifically addressed in the law, but the College does address it in its views. See eg. CRvdM 2006-256 (race + disability)and 2008-107 (age, race, sex; no breach). Intersectionality is explicitly addressed.</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</si>
  <si>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</si>
  <si>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</si>
  <si>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</si>
  <si>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</si>
  <si>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</si>
  <si>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The Dutch Criminal Code entails specific provisions criminalising discriminatory speech and publications (Articles 137d-137f) and discriminatory acts in employment (Articles 137g and 429 quater). Discrimination is defined in Article 90 quater. </t>
  </si>
  <si>
    <t xml:space="preserve">All aspects are prohibited, both criminally and in the equal treatment law itself. See Article 137d – g; 429quater and 90quater Wetboek Strafrecht; Article 1, 8-9 Algemene Wet Gelijke behandeling
See also: http://epress.lib.uts.edu.au/journals/index.php/publicspace/article/view/1876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</si>
  <si>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</si>
  <si>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</si>
  <si>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</si>
  <si>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</si>
  <si>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</si>
  <si>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Anti discrimination laws do cover public actors, however, unilateral governmental acts (like e.g. granting a subsidy) are excluded. </t>
  </si>
  <si>
    <t>AWGB includes relationships in the private and the public sector.</t>
  </si>
  <si>
    <t>Anti-discrimination law applies to the public sector, including:                                     
a) Public bodies  
b) Police force</t>
  </si>
  <si>
    <t xml:space="preserve">Law applies to public sector </t>
  </si>
  <si>
    <t>Anti discrimination law is fully applicable in all privae relations that fall under the scope of this legislation (mainly: employment, goods and services, education, social services); it does not matter whether the private organisation carries out public tasks.</t>
  </si>
  <si>
    <t>The AWGB applies both to relations between legal persons and between natural persons. Article 3 only excludes church relationships. See also Article 5 - 7a AWGB</t>
  </si>
  <si>
    <t xml:space="preserve">Anti-discrimination law applies to natural and/or legal persons: 
a) In the private sector                          
b) Including private sector carrying out public sector activities                                          </t>
  </si>
  <si>
    <t xml:space="preserve">Law applies to natural&amp; legal persons </t>
  </si>
  <si>
    <t>Article 1 subsection b GETA contains the legal definition of ‘direct discrimination': "discrimination between persons on the grounds of religion, belief, political opinion, race, sex, nationality, heterosexual or homosexual orientation or civil status". This Article does not explicitly require the discrimination to be de facto based on the race/ethnicity, religion/belief, or nationality of the alleged victim. Therefore, in theory, discrimination by association might be covered as well. However, this interpretation has neither been accepted in the case law of the Equal Treatment Commission nor in that of regular courts.</t>
  </si>
  <si>
    <t xml:space="preserve">There is a recent series of case law of the College dealing with discrimination by association. Whereas the Algemene Wet Gelijke Behandeling  does not explicitly address discrimination by association, the College has recognized it is in its case ‘law’ (as forming part of the general prohibition on direct and indirect discrimination). See eg.:
See CRvdM 2012-47, available at: http://www.mensenrechten.nl/publicaties/oordelen/2012-47 (Dutch national who has a Polish wife is discriminated against as his social security benefit is limited due to the fact that the latter has not lived in the Netherlands for 35 years). 
CRvdM 2011-90 (Coleman type situation): http://www.mensenrechten.nl/publicaties/oordelen/2011-90 
Moreover, even though intersectionality of discrimination is not referred to in the Algemene Wet Gelijke Behandeling, the College does again address it in its case ‘law’: CRvdM 2006-256 (race + disability: https://mensenrechten.nl/publicaties/oordelen/2006-256/detail )and 2008-107 (age, race, sex; no breach: https://mensenrechten.nl/publicaties/oordelen/2008-107/detail ).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</si>
  <si>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</si>
  <si>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</si>
  <si>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Article 2(5) of the General Equal Treatment Act reads: " The prohibition on discrimination on the grounds of nationality contained in this Act does not apply: a. if the discrimination is based on generally binding regulations or on written or unwritten rules of international law, or b. in cases where nationality is a determining factor." In addition, Article 1 of the Dutch Constitution prohibits discrimination on the ground of religion, belief, political opinion, race, sex or on any other ground. </t>
  </si>
  <si>
    <t>Slight amendment of the definitions of direct and indirect discrimination to bring it more in line with EU legislation (grounds remain unchanged however)</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</si>
  <si>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</si>
  <si>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</si>
  <si>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</si>
  <si>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</si>
  <si>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</si>
  <si>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</si>
  <si>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 xml:space="preserve">Acquisition (of foreign nationality) by birth is no problem. General rule: Article 14(6). Prohibition of dual nationality does not apply if person is born and resides in another country, or resided in another country for 5 years before majority, or is married to a citizen of another country (adults), or his/her parent is citizen of the Netherlands (minors), or acquired citizenship by birth in the Netherlands.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</si>
  <si>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</si>
  <si>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</si>
  <si>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</si>
  <si>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</si>
  <si>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</si>
  <si>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 xml:space="preserve">A and B are foreseen. De Handleiding Rijkswet op het Nederlanderschap 2003 specifies the exception found in Article 9(1)(b) to the general rule that the previous nationality must be renounced (where it is not ‘reasonable’ to request a person to do this). This includes both hardship and/or in situations where the person cannot be expected to contact the state of origin (eg. because he or she is a refugee). 
http://cadmus.eui.eu/bitstream/handle/1814/29792/NPR_2013_26-Netherlands.pdf?sequence=1
</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</si>
  <si>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</si>
  <si>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</si>
  <si>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</si>
  <si>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</si>
  <si>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</si>
  <si>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</si>
  <si>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General requirement exists for renounciation of other nationality, although exceptions are provided</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</si>
  <si>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</si>
  <si>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</si>
  <si>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</si>
  <si>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</si>
  <si>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</si>
  <si>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</si>
  <si>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</si>
  <si>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</si>
  <si>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</si>
  <si>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However exeptions to this general rule are possible if the Dutch nationality is aquired based on false information or fraud, or witholding relevant information.</t>
  </si>
  <si>
    <t>A general prohibition exists whereby loss of Dutch nationality may not lead to statelessness. Exception exists for fraud. See article 14(6) jo. (1) RWN.</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</si>
  <si>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</si>
  <si>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</si>
  <si>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</si>
  <si>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</si>
  <si>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</si>
  <si>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</si>
  <si>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12 years time limit. See article 14(1) RWN.</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</si>
  <si>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</si>
  <si>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</si>
  <si>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</si>
  <si>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</si>
  <si>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</si>
  <si>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</si>
  <si>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2010: Revised Nationality Act now also provides for the opportunity to withdraw Dutch citizenship from persons who have been irrevocably convicted of a crime that has seriously harmed the essential interests of the state. These crimes are not explicitly described in the revised act, but the government explains that one can think in this context of terrorist crimes, crimes against humanity and, for example, crimes against state security sanctioned with punishment of at least 8 years. The Minister of Justice has a discretionary competence to decide to withdraw Dutch citizenship in cases in which the above applies. In order to avoid statelessness, this new deprivation possibility only applies on persons who possess also another citizenship.</t>
  </si>
  <si>
    <t xml:space="preserve">Withdrawal is possible both in case of fraud, as well as for certain serious crimes. See 14(1) jo. (2) RWN. However, consider that in case of identity fraud, this not only leads to withdrawal of the citizenship so acquired of the person who committed the fraud, but also any other persons (eg. children) who may have obtained the nationality through this person (as such, the fraud is inherited.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</si>
  <si>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</si>
  <si>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</si>
  <si>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</si>
  <si>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</si>
  <si>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</si>
  <si>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</si>
  <si>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</si>
  <si>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All elements are present. See Algemene wet bestuursrecht, eg. article 3:47, Chapter 6 ff (see also Article 38 Besluit verkrijging en verlies Nederlanderschap).</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</si>
  <si>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</si>
  <si>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</si>
  <si>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</si>
  <si>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</si>
  <si>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</si>
  <si>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Entitlement to naturalisation if conditions are fulfilled. See article 7(1) RWN.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</si>
  <si>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</si>
  <si>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</si>
  <si>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</si>
  <si>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</si>
  <si>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</si>
  <si>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Serious suspicions that the person constitutes a threat to public order, public decency or the safety of the Kingdom. Serious suspicion means that a case still pending before criminal court or prosecution has not yet started.</t>
  </si>
  <si>
    <t>Status may in addition also be refused where there is suspicion of a serious threat to public order etc., as well as because he or she has not done enough to renounce his or her other nationality. See article Article 9(1)(a-c).</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</si>
  <si>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</si>
  <si>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</si>
  <si>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</si>
  <si>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 term for deciding on a complete application, for which the relevant fees (if applicable) are paid, for naturalisation is one year, which may be extended two times for a period of 6 months. See article 9(4) RWN</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</si>
  <si>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</si>
  <si>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</si>
  <si>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</si>
  <si>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</si>
  <si>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</si>
  <si>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</si>
  <si>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</si>
  <si>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The fees has been raised by the 1st of January 2010. Costs for one person are €567, for a married or unmarried couple €719. For minors who aquire Dutch nationality together with their parent(s) €85.</t>
  </si>
  <si>
    <t>€789 euro. See article 3(1) Besluit optie- en naturalisatiegelden 2002.</t>
  </si>
  <si>
    <t>Higher costs
(please specify amount)</t>
  </si>
  <si>
    <t>Normal costs (please specify amount) ex. same as regular administrative fees</t>
  </si>
  <si>
    <t>No or nominal costs (please specify amount)</t>
  </si>
  <si>
    <t>Costs of application and/or issue of nationality title</t>
  </si>
  <si>
    <t>Costs of application</t>
  </si>
  <si>
    <t>There is not a real good behaviour clause. However after the positive decion upon a request for Dutch nationality one has to attend a nturakisation ceremoney and give a declaration of commitment to be granted Dutch nationality. The attendence of the ceremoney and declartiob are obligatory. If someone does not show up, her or she will get another invitation. The validity of the positive desicion is one year.</t>
  </si>
  <si>
    <t>Not applicable, however, a ‘verklaring van verbondenheid’ (declaration of commitment) is a requirement to be granted Dutch nationality. In this declaration, the applicant must declare to respect the constitutional order of the Netherlands, the rights and freedoms and promise to perform the duties related to being a Dutch national. Generally meant to designate respect for the Dutch legal order. See article 8(1)(e).See also Handleiding Rijkswet op het Nederlanderschap 2003, Artikel 9(1)(a) RWN (para. 3.4.1 (model 2.30)).</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</si>
  <si>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</si>
  <si>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</si>
  <si>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</si>
  <si>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</si>
  <si>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Criminal record is ground for refusal of naturalisation where a crime has been committed in the period of four years immediately prior to the application for naturalisation, whereby the sentence is either (any) imprisonment (or other form of freedom limitation), a ‘taakstraf’ or a fine of 454 euro or more. Serious suspicions are also included. In very special circumstances this requirement can be set aside.</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</si>
  <si>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</si>
  <si>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</si>
  <si>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</si>
  <si>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</si>
  <si>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</si>
  <si>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Economic resources clause is not applicable as a condition specifically set by the RWN. However, Article 8(1)(b) states the condition that it must concern a person ‘whose residence in the Netherlands, the Netherlands Antilles or Aruba for an unlimited period does not meet with any objection’. Whereas nationality as such does not set any economic resources requirements, certain residence permits do contain such a clause.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</si>
  <si>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</si>
  <si>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</si>
  <si>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</si>
  <si>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</si>
  <si>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 Municipalities can offer courses to some groups and are obliged to offer courses to other categories (foreigners with an asylum residence permit and foreigners who have been admitted to conduct religious activities). If someone who is obliged to pass the integration exam is offered a course by the municipality most of the costs of the course and the exam will be paid by the municipality. Municipalities can get financial support for this from the national government. Municipalities purchase these courses with course institutions with a quality mark. Furthermore foreigners who have passed the exam within 3 years and for whom the municipality did not pay the costs of the course and the exam can get a financial compensation of at least €650 (also if the real costs were lower) and at max € 3000 ( as 70% of the total costs). You can only get a compensation if you followed a course with an institution with a quality mark. The costs for the integration course (which is in itself not obligatory) must be paid by the TCN. These costs will vary, depending on which course (or courses) are followed and at which course institution. In case the TCN passes the test within a prescribed period of time the cost for the courses will be refunded for at max 70%. The difference can be very big (diffenrences of thousand of euro's). However it is not clear how these costs are calculated, what the duration of the courses is etc.  Furthermore it seems a very large part of the target group does not have to pay theselves or are compensated.</t>
  </si>
  <si>
    <t xml:space="preserve"> Municipalities can offer courses to some groups and are obliged to offer courses to other categories (foreigners with an asylum residence permit and foreigners who have been admitted to conduct religious activities). If someone who is obliged to pass the integration exam is offered a course by the municipality most of the costs of the course and the exam will be paid by the municipality. Municipalities can get financial support for this from the national government. Municipalities purchase these courses with course institutions with a quality mark. Furthermore foreigners who have passed the exam within 3 years and for whom the municipality did not pay the costs of the course and the exam can get a financial compensation of at least €650 (also if the real costs were lower) and at max € 3000 ( as 70% of the total costs). You can only get a compensation if you followed a course with an institution with a quality mark. The costs for the integration course (which is in itself not obligatory) must be paid by the TCN. These costs will vary, depending on which course (or courses) are followed and at which course institution. In case the TCN passes the test within a prescribed period of time the cost for the courses will be refunded for at max 70%. The difference can be very big (diffenrences of thousand of euro's). However it is not clear how these costst are calculated, what the duration of the courses is etc.  Furthermore it seems a very large part of the target group does not have to pay theselves or are compensated.</t>
  </si>
  <si>
    <t>As of January 2013, foreigners have to prepare for the integration exam on their own. Information and the conditions for applying for a student loan can be obtained from the organisation DUO</t>
  </si>
  <si>
    <t xml:space="preserve"> The main rule is ‘you pay your own way’ (both for the exam, and the courses). However, it is possible to obtain a loan from the DUO to cover these costs. </t>
  </si>
  <si>
    <t xml:space="preserve">None (only ad hoc projects) </t>
  </si>
  <si>
    <t>Some applicants (please specify)</t>
  </si>
  <si>
    <t>All applicants</t>
  </si>
  <si>
    <t>Which applicants are entitled to state-funded courses in order to pass the requirement?</t>
  </si>
  <si>
    <t>e. Naturalisation integration courses</t>
  </si>
  <si>
    <t>105e</t>
  </si>
  <si>
    <t xml:space="preserve">Neither. Generally, it is possible to view some ‘example questions’ on the website of the DUO. Other than this there is no public list of questions or study guide as such. Nor is there a public language or integration course; integration is considered your own responsibility and you have to find a (certified) privately offered course (or just self-study). See Memorandum of Explanation accompanying the latest change to the Wet Inburgering
</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</si>
  <si>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</si>
  <si>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</si>
  <si>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</si>
  <si>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</si>
  <si>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Until January 2013, local governments
can pay the courses and the exam fees for many immigrants who are required to pass a
language and integration test</t>
  </si>
  <si>
    <t>40 euros http://www.inburgeren.nl/inburgeren-betalen.html</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</si>
  <si>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</si>
  <si>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</si>
  <si>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</si>
  <si>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</si>
  <si>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</si>
  <si>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</si>
  <si>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From 1 April 2007 the same integration exam is needed for obtaining the Dutch nationality as the integration exam which is needed for all immigrants (see question 6 and onwards). Between 1-1-2007 and 1-4-2007 one can choose to do the 'old' exam from the Naturalisation Law or the 'new' exam from the Wet Inburgering.</t>
  </si>
  <si>
    <t>Exemptions exist for both disabled persons and/or those possessing certain qualifications. See article 3-4 Besluit Naturalisatietoets, Article 5-6 Regeling Naturalisatietoets.</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</si>
  <si>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</si>
  <si>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</si>
  <si>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</si>
  <si>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</si>
  <si>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</si>
  <si>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Integration requirement exists, including exam. See article 8(1)(d), which refers to Article 2(1) jo. 2(2) Besluit Naturalisatietoets, which in turn refers to Article 2(1) Regeling Naturalisatietoets, which in turn refers to the Wet Inburgering, Article 7(2)(a).</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</si>
  <si>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</si>
  <si>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</si>
  <si>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</si>
  <si>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</si>
  <si>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</si>
  <si>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</si>
  <si>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</si>
  <si>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</si>
  <si>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</si>
  <si>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</si>
  <si>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</si>
  <si>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</si>
  <si>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</si>
  <si>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</si>
  <si>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</si>
  <si>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The test for aquiring nationality is the same as the test for aquiring long-term residence status (see comments undet this section).</t>
  </si>
  <si>
    <t>Exemptions exist from this requirement for both disabled persons and/or those possessing certain qualifications. Article 3-4 Besluit Naturalisatietoets, Article 5-6 Regeling Naturalisatietoets.</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</si>
  <si>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</si>
  <si>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</si>
  <si>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</si>
  <si>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A language test is required. Completed level must be A2. Article 8(1)(d), which refers to Article 2(1) jo. 2(2) Besluit Naturalisatietoets, which in turn refers to Article 2(1) Regeling Naturalisatietoets, which in turn refers to the Wet Inburgering, Article 7(2)(a).</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</si>
  <si>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</si>
  <si>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</si>
  <si>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</si>
  <si>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</si>
  <si>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</si>
  <si>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</si>
  <si>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</si>
  <si>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</si>
  <si>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</si>
  <si>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</si>
  <si>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Allowed through option procedure allowed for persons aged 18 or over and born in the Netherlands: Acquisition by law, provided the child has his ‘hoofdverblijf’ in the Netherlands (etc.) at the moment of birth, and:
1. One of parents has their hoofdverblijf in the Netherlands
2. And that parent in turn was born in the Netherlands (etc.) (and had hoofdverblijf there) at the time of which one of its parents had their hoofdverblijf in the Netherlands. Application of Article 3(3) in practice: Handleiding Rijkswet op het Nederlanderschap 2003, Artikel 3(3) RWN.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</si>
  <si>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</si>
  <si>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</si>
  <si>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</si>
  <si>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</si>
  <si>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</si>
  <si>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Acquisition by option, where the child was born in the Netherlands (etc.), has lawful residence, and has had his main place of residence in the Netherlands since birth. See article 6(1) (a) RWN.</t>
  </si>
  <si>
    <t>Second generation 
Note: Second generation are born in the country to non-national parents</t>
  </si>
  <si>
    <t>Birth-right citizenship for second generation</t>
  </si>
  <si>
    <t xml:space="preserve"> Spouses and unmarried partners are not completely reated in the same way, For spouses 3 years of marriage and living together (whereever, so also when there are living abroad) is suffucient. For unmarried partners the concition is living togetehr for three years in the Netehrlands.</t>
  </si>
  <si>
    <t>The five year term referred in 94 is reduced to three years for applicants who: Have a durable relationship with a Dutch national; Have lived together in the Netherlands (etc.);  For a period of three years (both). Application of Article 8 (4) in practice: Handleiding Rijkswet op het Nederlanderschap 2003, Artikel 8 (4) RWN.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</si>
  <si>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</si>
  <si>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</si>
  <si>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</si>
  <si>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</si>
  <si>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</si>
  <si>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</si>
  <si>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Spouses enjoy two privileged rights over normal applicants: 1. Lesser ‘time’ needed (3 years of marriage instead of five years of residence) and 2. There is no need to have had residence in the Netherlands (currently) during those three years of marriage.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</si>
  <si>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</si>
  <si>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</si>
  <si>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</si>
  <si>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</si>
  <si>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</si>
  <si>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</si>
  <si>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9 months of absence is allowed in 1 year or 6 months during 3 consecutive years. </t>
  </si>
  <si>
    <t>Main of place of residence is assumed if the person is registered as ‘ingezetene’ in the BRP. This takes place if the person has lawful residence in the Netherlands and can reasonably be expected to remain in the Netherlands for at least 2/3 of a half year. (Article 2.4 Wet basisregistratie personen).
The ‘main place of residence’ criterion will normally be ‘broken’ for absences:
- Longer than 6 consecutive months (longer also possible if force majeure).
- During three consecutive years has resided abroad for a period of four consecutive months (per year). (Rebuttable presumption)
- Exceptions exist for military service, imprisonment, studies abroad, and/or residence permits which provide for work abroad (longer periods allowed). Application of Article 1h in practice: Handleiding Rijkswet op het Nederlanderschap 2003, Artikel 1(h).Changed allowed absences from 9/6 to 6/4 as described. Effective as from 01.04.2013
https://zoek.officielebekendmakingen.nl/stcrt-2012-26415.html</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</si>
  <si>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</si>
  <si>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</si>
  <si>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</si>
  <si>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</si>
  <si>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</si>
  <si>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 xml:space="preserve">Must have been ‘admitted’ (holder of a residence permit for ‘bestendig verblijf’, which is a permit allowing residence for more than three months.Qualifying residence permits are mentioned in Article 8 (a-e) Vreemdelingenwet 2000; See Handleiding Rijkswet op het Nederlanderschap 2003, Artikel 8(1)(c) (http://wetten.overheid.nl/BWBW33099 ). Article 8 (1)(b) Rijkswet Nederlanderschap specifies the criterion that, in addition to the residence period of five years, there must be no reservations for residence for an indefinite period. However, that is not the same as saying that the person must have prospects for permanent residence –this is not required. As a rule of thumb, any residence permit that is ‘niet tijdelijk’ (see Article 3.5 Vreemdelingenbesluit 2000) can lead to the conclusion that there is no reservation, including residence permits for work purposes, as highly skilled migrant, as a person admitted under 2005/71 etc. See Annex 3 to Article 8 (1)(b) in the ‘Handleiding Rijkswet op het Nederlanderschap 2003’.
</t>
  </si>
  <si>
    <t>Several years of permanent residence required (please specify)</t>
  </si>
  <si>
    <t>Required in year of application</t>
  </si>
  <si>
    <t>Not required</t>
  </si>
  <si>
    <t>Is possession of a permanent or long-term residence permit required?</t>
  </si>
  <si>
    <t>Permits considered</t>
  </si>
  <si>
    <t>5 years: Article 8 (1) (c) RWN.</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</si>
  <si>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</si>
  <si>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</si>
  <si>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</si>
  <si>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</si>
  <si>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</si>
  <si>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</si>
  <si>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</si>
  <si>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</si>
  <si>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</si>
  <si>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Access is provided on equal conditions; see indicator 19</t>
  </si>
  <si>
    <t>Other limiting   conditions apply</t>
  </si>
  <si>
    <t xml:space="preserve">Priority to nationals </t>
  </si>
  <si>
    <t>Equal access with nationals</t>
  </si>
  <si>
    <t>Access to housing (rent control, public/social housing, participation in housing financing schemes)</t>
  </si>
  <si>
    <t>Access to housing</t>
  </si>
  <si>
    <t>Equal treatment follows from an overall ‘catch-all’ clause. See Article 11 Vw 2000.</t>
  </si>
  <si>
    <t>Access to social security (unemployment benefits, old age pension, invalidity benefits, maternity leave, family benefits, social assistance)</t>
  </si>
  <si>
    <t xml:space="preserve">Access to social security and assistance </t>
  </si>
  <si>
    <t>Access to employment is fully guaranteed. See Article 20(2) Vw 2000 jo. Article 4(1-2) Wet Arbeid Vreemdelingen (see also Article 3.4 Vb 2000 a contrario).</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</si>
  <si>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</si>
  <si>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</si>
  <si>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</si>
  <si>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</si>
  <si>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</si>
  <si>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</si>
  <si>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elements for challenge (reasoned decision, access to court etc.) are present. See Algemene wet bestuursrecht, eg. Article 3:47, Chapter 6 ff. See further for specification Ch. 7 Vreemdelingenwet 2000.</t>
  </si>
  <si>
    <t>All rights</t>
  </si>
  <si>
    <t>Legal guarantees and redress in case of refusal, non-renewal, or withdrawal:
a. reasoned decision
b. right to appeal
c. representation before an independent administrative authority and/or a court</t>
  </si>
  <si>
    <t xml:space="preserve">Changes: removal of A and C from the law (providing protection against expulsion from the Vb 2000). Only qualified version of B remains.  If the person is a minor and one of the parents Dutch and residing in the Netherlands, no expulsion. See 3.95 (3) Vb 2000 jo. 3.86 (9) Vb 2000 (for changes, see 3.86 at 01.01.2010). Besluit van 24 juli 2010, houdende wijziging van het Vreemdelingenbesluit 2000 en enkele andere besluiten in verband met de versterking van de positie van de referent in het reguliere vreemdelingenrecht en versnelling van de vreemdelingenrechtelijke procedure, in verband met de implementatie van Richtlijn 2009/50/EG van de Raad van 25 mei 2009 betreffende de voorwaarden voor toegang en verblijf van onderdanen van derde landen met het oog op een hooggekwalificeerde baan (PbEU L 155), in verband met de openbare orde en enkele andere onderwerpen (Besluit modern migratiebeleid), Stb. 2010, 307.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</si>
  <si>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</si>
  <si>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</si>
  <si>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</si>
  <si>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</si>
  <si>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With the implementation of Directive 2003/109/EC Dutch law has changed. These element are now implemented in the Law.</t>
  </si>
  <si>
    <t>Yes, circumstances are taken into account, at least where it concerns expulsion because of threat to public order (for fraud apparently not however). See article 3.95 (5-6) Vb 2000.</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</si>
  <si>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</si>
  <si>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</si>
  <si>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</si>
  <si>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</si>
  <si>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</si>
  <si>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However sentence for a serious crime is the first and very important criteria for assessing if someone is a threat tp public order. </t>
  </si>
  <si>
    <t>Refusal to renew or withdrawal of status can take place because of fraud and/or threat to public policy. For the latter, reference is also made to serious crimes. See article 22 (1)(b-c) (fraud, threat to public policy etc.). See further 3.95 Vb 2000.</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</si>
  <si>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</si>
  <si>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</si>
  <si>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</si>
  <si>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</si>
  <si>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</si>
  <si>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With the implementation of Directive 2003/109/EC Dutch law has changed. A period of abcense of 1 year outside the territory of the EM-member states is allowed and a period of 6 years outside the territory of the Netherlands, but within the territory of the EM-member states is allowed.</t>
  </si>
  <si>
    <t>6 years absence if the person in question is in another EU Member State. If outside the EU: one year absence before long term residence permit lapses.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</si>
  <si>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</si>
  <si>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</si>
  <si>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</si>
  <si>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</si>
  <si>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</si>
  <si>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Renewal is done upon application. Article 4.21(1)(a) jo 4.22(2) Vreemdelingenbesluit 2000.</t>
  </si>
  <si>
    <t>Provided original requirements are still met</t>
  </si>
  <si>
    <t xml:space="preserve">Upon application </t>
  </si>
  <si>
    <t>Automatically</t>
  </si>
  <si>
    <t>Renewable permit</t>
  </si>
  <si>
    <t>A long term residence document is valid for a period of five years. Article 4.21(1)(a) jo 4.22(2) Vreemdelingenbesluit 2000.</t>
  </si>
  <si>
    <t>&lt; 5 years</t>
  </si>
  <si>
    <t>5 years</t>
  </si>
  <si>
    <t>&gt; 5 years</t>
  </si>
  <si>
    <t>Duration of validity of permit</t>
  </si>
  <si>
    <t xml:space="preserve">Duration of validity of permit </t>
  </si>
  <si>
    <t>In principle a decision on the application for, a change of, a long term residence permit is to be taken within 90 days. However, this period may be extended with another 6 months if necessary (eg. if advice needed or so). See article 25 (1) jo. (2) Vw 2000.</t>
  </si>
  <si>
    <t>≤ 6 months defined by law (please specify)</t>
  </si>
  <si>
    <t xml:space="preserve">Maximum duration of procedure </t>
  </si>
  <si>
    <t>Does the state protect applicants from discretionary procedures (e.g. like EU nationals)?</t>
  </si>
  <si>
    <t>SECURITY OF STATUS</t>
  </si>
  <si>
    <t>The costs for application for a residence status for long term residence right is €401. This is normal in comparison with other applications for a residence status but is is high in comparison with the costs for example EU-citizens or Dutch citizens applyinf for a passport. According to the government these costs are the 'real' costst of processing the application.</t>
  </si>
  <si>
    <t xml:space="preserve">152 euro. See article 3.34g Voorschrift Vreemdelingen https://www.ind.nl/particulier/overige-redenen/kosten-inkomenseisen. Change following the judgment in Case C-508/10, Commission / Netherlands,
https://zoek.officielebekendmakingen.nl/stcrt-2012-26676.html Even though much reduced, 152 euro for a renewed residence permit is still ‘higher’ as there is no real administrative procedure for citizens that would cost an equal amount (eg. passport is about 60 euro or so). </t>
  </si>
  <si>
    <t>Higher costs
(please specify amounts for each)</t>
  </si>
  <si>
    <t>Normal costs (please specify amount) e.g. same as regular administrative fees in the country</t>
  </si>
  <si>
    <t>Costs of application and/or issue of status</t>
  </si>
  <si>
    <t>Economic resources requirement exists. Must have stable resources, regardless of sources, amounting to at least the minimum wage in the Netherlands. See article 21(1)(d) Vw 2000 jo. Article 3.74 (1)(a) Vb 2000.</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</si>
  <si>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</si>
  <si>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</si>
  <si>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</si>
  <si>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</si>
  <si>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</si>
  <si>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 xml:space="preserve"> The main rule is ‘you pay your own way’ (both for the exam, and the courses). However, it is possible to obtain a loan from the DUO to cover these costs. See Chapter 5 Wet Inburgering.  </t>
  </si>
  <si>
    <t>g. LTR language courses</t>
  </si>
  <si>
    <t>84g</t>
  </si>
  <si>
    <t>Support to pass language/integration requirement                                                                   a. Assessment based on publicly available list of questions
b. Assessment based on free/low-cost study guide</t>
  </si>
  <si>
    <t>f. LTR language support</t>
  </si>
  <si>
    <t>84f</t>
  </si>
  <si>
    <t>250 euros</t>
  </si>
  <si>
    <t>e. LTR language cost</t>
  </si>
  <si>
    <t>84e</t>
  </si>
  <si>
    <t>Certain educational qualifications can give a right to exemption. There are also exceptions possible for vulnarable groups: f.e. older as 65 years, or mental/ physical disability.</t>
  </si>
  <si>
    <t>Exemptions exist for both categories. Article 21(1)(k) Vw 2000, Article 3.96a Vreemdelingenbesluit 2000, B12 Vreemdeling Circulaire and Article 2.2 jo. 2.3 Besluit Inburgering.</t>
  </si>
  <si>
    <t>Language/integration requirement exemptions 
a. Takes into account individual abilities e.g. educational qualifications
b. Exemptions for vulnerable groups e.g. age, illiteracy, mental/physical disability</t>
  </si>
  <si>
    <t>d. LTR language exemption</t>
  </si>
  <si>
    <t>84d</t>
  </si>
  <si>
    <t>Integration test includes a societal knowledge test.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</si>
  <si>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</si>
  <si>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</si>
  <si>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</si>
  <si>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</si>
  <si>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</si>
  <si>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</si>
  <si>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A2 as standard</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</si>
  <si>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</si>
  <si>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</si>
  <si>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</si>
  <si>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</si>
  <si>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</si>
  <si>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to pass integration test, which includes a language component.</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</si>
  <si>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</si>
  <si>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</si>
  <si>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</si>
  <si>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</si>
  <si>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</si>
  <si>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</si>
  <si>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</si>
  <si>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</si>
  <si>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With the implementation of Directive 2003/109/EC Dutch law has changed. In case of the Dutch permanent residence status only for special categories longer time of absence is allowed (mainly different categories of persons who came at a very young age to or who are born in the Netherlands.)</t>
  </si>
  <si>
    <t>A person is allowed to be absent for 6 months consecutively or 10 months non-consecutively. See Article 21(1)(c) Vreemdelingenwet</t>
  </si>
  <si>
    <t>Shorter periods</t>
  </si>
  <si>
    <t>Up to 10 non-consecutive months and/or 6 consecutive months</t>
  </si>
  <si>
    <t>Periods of absence allowed previous to granting of status</t>
  </si>
  <si>
    <t>For the EC-permit time of residence as a student (included a professional education) can count for half of the time.</t>
  </si>
  <si>
    <t xml:space="preserve">A recent change of the law removed the provision which allowed residence for study purposes to count towards acquisition of long term residence: 
Besluit van 4 maart 2014 tot wijziging van het Vreemdelingenbesluit 2000 ter implementatie van de Richtlijn nr. 2011/51/EU van het Europees Parlement en de Raad van 11 mei 2011 tot wijziging van de Richtlijn nr. 2003/109/EG van de Raad teneinde haar werkingssfeer uit te breiden tot personen die internationale bescherming genieten (PbEU 2011, L 132), 2014, 111.
</t>
  </si>
  <si>
    <t>Yes, with some conditions (limited number of years or type of study)</t>
  </si>
  <si>
    <t>Yes, all</t>
  </si>
  <si>
    <t>Is time of residence as a pupil/student counted?</t>
  </si>
  <si>
    <t>Time counted as pupil/student</t>
  </si>
  <si>
    <t>Apart from au pair, seasonal residence permits and posted workers, also other residence permits are excluded (eg. for residence permit for medical reasons, study, exchange, certain types of family reunification). See article 21(1)(b) Vw 2000 jo. Article 3.5 Vb.</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</si>
  <si>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</si>
  <si>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</si>
  <si>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</si>
  <si>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</si>
  <si>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</si>
  <si>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Five years of lawful residence, uninterrupted residence required before acquisition of long-term residence. See Article 21(1) Vreemdelingenwet 2000.</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</si>
  <si>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</si>
  <si>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</si>
  <si>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</si>
  <si>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</si>
  <si>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</si>
  <si>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</si>
  <si>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 xml:space="preserve">Direct subisdies for migrant organisations ended in City of Rotterdam in 2012. Instead, general financial support initiatives under the heading of ‘citizenship’ and in particular the subtheme ‘Diversiteit als kracht’ (diversity as a strength). See http://www.rotterdam.nl/Clusters/Maatschappelijke%20ontwikkeling/Document%202013/Jeugd%20en%20Onderwijs/Subsidies/Beleidsregel%20Burgerschapsbeleid%20Participatie%20KiezenvoorTalent.pdf 
See further; http://diversiteitrotterdam.nl/ and http://www.rotterdam.nl/Clusters/Maatschappelijke%20ontwikkeling/Document%202013/Overzicht%20activiteiten%20burgerschapsbeleid.pdf .
</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</si>
  <si>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</si>
  <si>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</si>
  <si>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</si>
  <si>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</si>
  <si>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</si>
  <si>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End to structural support for migrant self-organisations through Subsidies for Integration and Participation. Replaced by project-based activities around Diversity and Citizenship but without explicit focus on political participation of immigrants: http://www.amsterdam.nl/veelgevraagd/?caseid=%7bCE02A0D7-8D3D-4648-BD4E-83BA1D178FF7%7d&amp;id=vraag_1</t>
  </si>
  <si>
    <t>End to structural support for migrant self-organisations through Subsidies for Integration and Participation. Replaced by project-based activities around Diversity and Citizenship: http://www.amsterdam.nl/veelgevraagd/?caseid=%7bCE02A0D7-8D3D-4648-BD4E-83BA1D178FF7%7d&amp;id=vraag_1</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</si>
  <si>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</si>
  <si>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</si>
  <si>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</si>
  <si>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</si>
  <si>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</si>
  <si>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</si>
  <si>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June 19 2013: Repeal of Wet overleg minderhedenbeleid http://wetten.overheid.nl/BWBR0033596/geldigheidsdatum_16-02-2015</t>
  </si>
  <si>
    <t>With the demise of the Wet Inspraak Minderheden, public funding migrant organisations will be gradually diminshed at central level. Currently funding is still provided, but it is not clear whether this will remain the case after the end of 2014.</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</si>
  <si>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</si>
  <si>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</si>
  <si>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</si>
  <si>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</si>
  <si>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Overall information/communication based on general approach rather than individual. See: http://www.rijksoverheid.nl/themas/immigratie-integratie-en-inburgering
Also: Organisatie-, mandaat- en volmachtbesluit I&amp;S 2014, http://wetten.overheid.nl/BWBR0034841/</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</si>
  <si>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</si>
  <si>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</si>
  <si>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</si>
  <si>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</si>
  <si>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</si>
  <si>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</si>
  <si>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</si>
  <si>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</si>
  <si>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</si>
  <si>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</si>
  <si>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</si>
  <si>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</si>
  <si>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</si>
  <si>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</si>
  <si>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</si>
  <si>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</si>
  <si>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</si>
  <si>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</si>
  <si>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</si>
  <si>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</si>
  <si>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</si>
  <si>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</si>
  <si>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</si>
  <si>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</si>
  <si>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</si>
  <si>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</si>
  <si>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</si>
  <si>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</si>
  <si>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</si>
  <si>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</si>
  <si>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</si>
  <si>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Representation on local level exists in very different ways. It is up to the municipalities to decide whether and how they want to organise consultation of minorities. The Local Government Act only prescribes the regulation of consultation in general. Uneven and decreasing across the Netherlands: After the year 2001, at the local level, consultative bodies such as the Amsterdam and the Hague (district) multicultural advisory boards/councils (Adviesraden), have been discontinued. In Utrecht and Rotterdam there have been plans to transform the councils into general, not specifically multicultural, bodies. According to IMES researchers, the discontinuation of the boards and of various subsidies to ethnic organizations by the Amsterdam council have had a negative impact on the networking between various ethnic organizations, and, in their view, as a result the integration potential, social capital and civic community among migrants in the capital. The networks were based on the fact that migrant representatives took on directive functions in several organizations. The Verordening inspraak, burgerinitiatief en referenda Rotterdam 2014 does not explicitly refer to consultation of foreign residents. In other cities:  Utrecht Advisory Council on Interculturalisation: http://www.utrecht.nl/saluti/welkom-bij-saluti/, Nijmegen's Adviescommissie Allochtonen. Harlem's previous Stedelijke Adviesraad Multiculturele Stad and now Participatieraad gemeente Haarlem. Answers in this section reflect the general situation in these municipalities.</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</si>
  <si>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</si>
  <si>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</si>
  <si>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</si>
  <si>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</si>
  <si>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</si>
  <si>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</si>
  <si>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</si>
  <si>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</si>
  <si>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</si>
  <si>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</si>
  <si>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</si>
  <si>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</si>
  <si>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</si>
  <si>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</si>
  <si>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</si>
  <si>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</si>
  <si>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 It is up to the municipalities to decide whether and how they want to organise consultation of minorities. The Local Government Act only prescribes the regulation of consultation in general. The Amsterdam Consultation Act does not contain any specific provisions regarding the consultation of minority groups. Some of the immigrant organisations are represented directly or indirectly in organs at city or national level. On the municipal level in Amsterdam some organisations are a member of the Consultative Council of Turkish Organisations, TDM (Adviesraad Turken), and some of the Moroccan Council, SMR (Stedelijke Marokkaanse Raad). These two councils give advice to the municipality of Amsterdam.</t>
  </si>
  <si>
    <t>Not applicable/no change (consultation at capital city level does not specifically include consultation of migrants). The Amsterdam Inspraak Verordening does not specify consultation of particular individuals. There is no general obligation for consultation of migrant organisations and the like. This is instead decided by each of the municipalities themselves based on general requirement to ensure sufficient consultation of their ‘citizens’. Article 84 Gemeentewet: ‘Andere Commissies’ (eg: overlegorgaan minderheden Hoorn) and/or Article 150 Gemeentewet (‘inspraak’).</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</si>
  <si>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</si>
  <si>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</si>
  <si>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</si>
  <si>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</si>
  <si>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</si>
  <si>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</si>
  <si>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</si>
  <si>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</si>
  <si>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</si>
  <si>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</si>
  <si>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</si>
  <si>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</si>
  <si>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</si>
  <si>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</si>
  <si>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</si>
  <si>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</si>
  <si>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</si>
  <si>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</si>
  <si>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</si>
  <si>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</si>
  <si>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</si>
  <si>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Consultation only speaks of representativeness of their organisation (and the main streams have to be reprsented) without specifying if this means also gender. Looking at the compostion of the LOM the main  countries of origin are represented. Gender representation was also achieved: http://www.gemeenteloket.minszw.nl/binaries/live /gemeenteloket/hst%3Acontent/documents/ gemeenteloket/documenten/dossiers/werk-en-inkomen/integratie/kamerstukken/2013-05-14/representativiteitstoets-lom The minister has jurisdiction to control the representativeness.</t>
  </si>
  <si>
    <t>Under the WOM, such representativity was required. A report indicated that such representativeness was in fact achieved. With the demise of the law, the current situation does not seem to be monitored. Gender representation was also achieved: http://www.gemeenteloket.minszw.nl/binaries/live /gemeenteloket/hst%3Acontent/documents/ gemeenteloket/documenten/dossiers/werk-en-inkomen/integratie/kamerstukken/2013-05-14/representativiteitstoets-lom</t>
  </si>
  <si>
    <t>71e</t>
  </si>
  <si>
    <t xml:space="preserve">A and B: National Dialogue Structure is not a parliament of minorities, but a
compliment to the national legislative structure. Any disputes between dialogue participants
and government are settled by the Dutch Parliament. 
</t>
  </si>
  <si>
    <t>With the removal of the law, there is no right to be consulted anymore, nor a statutuary right to be heard otherwise. The AVCZ has a guaranteed role in the Vreemdelingen wet 2000. But it is not composed of migrants as such.</t>
  </si>
  <si>
    <t>71d</t>
  </si>
  <si>
    <t>Chaired by minister  (Article 2 WOM)</t>
  </si>
  <si>
    <t>71c</t>
  </si>
  <si>
    <t xml:space="preserve">LOM decide on their own membership. (See ex criteria WOM) </t>
  </si>
  <si>
    <t>No official consultative body of immigrants</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</si>
  <si>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</si>
  <si>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</si>
  <si>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</si>
  <si>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Consultation at national level is regulated in the Act of Consultation Minoriy Policy. This Act prescribes at least a consultation meeting three times a year with representatives of the minority organisation which are working together in the National Consultation Minorities. However the number of times they meet depends on the willingness of the minister to respect these conditions. See: http://www.lize.nl/index.php?go=home.showPages&amp;pagenr=115    There is  another advisory body which is not composes af represenatives of minority groups. The Advicory Commision on Aliens Affairs (ACVZ) has the legal duty to advice the Minister in Aliens Law and policy. The relevant provision in the Aliens Act does not specify whether this is on request or on its own initiative. However this provision is generally considered to mean both forms of advise.</t>
  </si>
  <si>
    <t>March 12, 2013 Law 33 297  Repeal of the Law on the Consultation of Minorities  Intrekking van de Wet overleg minderhedenbeleid. This law repeals the official consultation body Landelijk Overleg Minderheden (LOM). This body now exists as a voluntary organisation</t>
  </si>
  <si>
    <t>Only ad hoc consultation following a change of the relevant law.the relevant Explanatory Memorandum refers to the fact that migrant organisations will be consulted where necessary and related to particular themes. there is no obligation in any law to engage in ad hoc consultation. The only exception is the AVCZ (Adviescommissie vreemdelingenzaken) which retains its role. See http://www.minderheden.org/pagina/Taakstelling. Change: http://www.eerstekamer.nl/id/vj90fb9vhson/ document_extern/visie_op_integratie_integratie/f=/vj90fcrbylni.pdf
4.2: Integration through general policy (rather than structural consultation etc.). See also:
http://www.eerstekamer.nl/wetsvoorstel/ 33297_intrekking_van_de_wet
https://zoek.officielebekendmakingen.nl/dossier/ 33297/kst-33297-3?resultIndex=32&amp;sorttype=1&amp;sortorder=4
Wet van 19 juni 2013, houdende intrekking van de Wet overleg minderhedenbeleid in verband met de herijking van de overlegvorm</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</si>
  <si>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</si>
  <si>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</si>
  <si>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</si>
  <si>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</si>
  <si>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</si>
  <si>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</si>
  <si>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</si>
  <si>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</si>
  <si>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</si>
  <si>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</si>
  <si>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</si>
  <si>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</si>
  <si>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</si>
  <si>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</si>
  <si>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</si>
  <si>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</si>
  <si>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</si>
  <si>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</si>
  <si>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</si>
  <si>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</si>
  <si>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Full possibility after five years lawful residence. See B3 Kieswet</t>
  </si>
  <si>
    <t>No right / other restrictions apply</t>
  </si>
  <si>
    <t>Restricted to certain posts, reciprocity or special requirements</t>
  </si>
  <si>
    <t xml:space="preserve">Unrestricted </t>
  </si>
  <si>
    <t>Right to stand for elections at local level</t>
  </si>
  <si>
    <t>Right to stand in local elections</t>
  </si>
  <si>
    <t>Full possibility, after five years lawful residence. See B3 Kieswet</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</si>
  <si>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</si>
  <si>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</si>
  <si>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</si>
  <si>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</si>
  <si>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No possibility for TCN (or even EU/EEA national) participation in regional elections (provincies). See http://www.rijksoverheid.nl/onderwerpen/verkiezingen/vraag-en-antwoord/wat-is-kiesrecht-en-wie-mogen-er-stemmen-of-gekozen-worden.html</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</si>
  <si>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</si>
  <si>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</si>
  <si>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</si>
  <si>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No possibility for participation in national elections. See http://www.rijksoverheid.nl/onderwerpen/verkiezingen/vraag-en-antwoord/wat-is-kiesrecht-en-wie-mogen-er-stemmen-of-gekozen-worden.html</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</si>
  <si>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</si>
  <si>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</si>
  <si>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</si>
  <si>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</si>
  <si>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</si>
  <si>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</si>
  <si>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</si>
  <si>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Only b. See Act on the competences for techers in the primary education. </t>
  </si>
  <si>
    <t>A and b covered: Knowledge of cultural diversity is prerequisite for qualification as teacher. See Besluit bekwaamheidseisen onderwijspersoneel. This act also specifies and requires continued development of all competences (including cultural understanding etc.) of the teacher.</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</si>
  <si>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</si>
  <si>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</si>
  <si>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</si>
  <si>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</si>
  <si>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</si>
  <si>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Public schools are obliged to respect the freedom of religion(grondwet). This includes e.g.  allowing wearing headscarfs or making it possible to attend religious hollidays (s.a. art. 13 leerplichtwet). It is allowed to forbid wearing a niqab on public schools. This is not a general rule but schools who made this desicion have been put in the right if they could moticate why is was necessary to make this infringement on th rght to religious freedom by the Commision on equal treatment.</t>
  </si>
  <si>
    <t>Religious holidays can be reason for non-school attendance. Moreover, schools are required to respect the freedom of religion. Finally, the freedom of education ensures that also religious schools must exist. See Article 13 Leerplichtwet.
See also distinction between openbaar and bijzonder onderwijs.
See also Article 50 Wet primair onderwijs.</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</si>
  <si>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</si>
  <si>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</si>
  <si>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</si>
  <si>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</si>
  <si>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</si>
  <si>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Part of the school curricula in primary education is citizenship and social integraion. Attention for social diversity is included in it.</t>
  </si>
  <si>
    <t>As before, these are part of the general tasks of primary education and secondary education to make pupils aware that they are part of a pluriform and multicultural environment, promote social integration etc. The performance of these tasks, in general, are supervised – Wet op onderwijstoezicht. Article 8 Wet op primair onderwijs and Article 17 Wet op het voorgezet onderwijs.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</si>
  <si>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</si>
  <si>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</si>
  <si>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</si>
  <si>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</si>
  <si>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</si>
  <si>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FORUM instituut voor multiculturele vraagstukken/ Dutch Institute for Multicultural Affairs</t>
  </si>
  <si>
    <t>FORUM – Institute for Multicultural Issues is generally there to promote social cohesion in a context of cultural diversity. Funding cut by end of 2014. See http://www.rijksoverheid.nl/ministeries/szw/documenten-en-publicaties/kamerstukken/2014/06/06/kamerbrief-afbouw-forum-en-de-inrichting-van-de-kennisfunctie-op-het-beleidsterrein-van-integratie.html . However, in the public sector television, financing is provided to initiatives such as the Moslimomroep.</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</si>
  <si>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</si>
  <si>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</si>
  <si>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</si>
  <si>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</si>
  <si>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</si>
  <si>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It is formulated as well as one of the 58 primary objectives for the Primary education but can at the same time be adressed in other parts of the curriculum f.e. reading.</t>
  </si>
  <si>
    <t xml:space="preserve">Knowledge of other religions/cultures is formulated as one of the basic ‘kerndoelen’ in primary and secondary education; it also integrated into more general courses (eg. history, religion studies). The only thing that was added since 2010 was a provision that education should teach to respect sexual diversity: http://wetten.overheid.nl/BWBR0018844/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</si>
  <si>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</si>
  <si>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</si>
  <si>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</si>
  <si>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</si>
  <si>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</si>
  <si>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</si>
  <si>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only a. See The strategic agenda of the ministry of education, culture and science (ministry of OCW). See also the "convenant leerkracht van Nedelrand HBO (ministry of  OCW) and ‘Krachtig meesterschap’ Kwaliteitsagenda voor het opleiden van leraren 2008-2011 (Ministry of OCW).However these measures are directed to attract more migrants to enter the teacher workforce in the long run. There are no general meausures to improve the position of migrants in the workforce. Special measures are mostly directed at sectors with a shortage of employees.</t>
  </si>
  <si>
    <t>Only A: A general policy aim exists to increase the diversity within the teaching corps in the Netherlands. However, no specific policy aim exist to bring migrants into the teacher workforce. See Convenant LeerKracht van Nederland: http://www.rijksoverheid.nl/documenten-en-publicaties/convenanten/2008/04/16/convenant-leerkracht-van-nederland.html
See also: http://www.onderwijsinspectie.nl/binaries/content/assets/Actueel_publicaties/2013/eindrapport-monitor-krachtig-meesterschap.pdf</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</si>
  <si>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</si>
  <si>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</si>
  <si>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C</t>
  </si>
  <si>
    <t xml:space="preserve">FORUM, the institute for multicultural issues (state subsidised) had a programme which seeks to involve migrant parents in school activities and governance. However, the government has recently stopped subsidising organisations and foundation consisting of parents of schoolgoing children, including those that sought to increase contact between migrant parents and schools.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</si>
  <si>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</si>
  <si>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</si>
  <si>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</si>
  <si>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</si>
  <si>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There is a lot of discussion about segregation into 'white' and 'black' schools. However strong measures are difficult because of the freedom of education (parental freedom to opt for a school).  Most initiatives are at local level. A legal basis used as a special measure is the legal possibility to divide a municipality into school area's. Parents are in principle obliged to register their children at the school of the area where they live. For example in Amsterdam there is an actice policy to divide hte municipality in school area's. </t>
  </si>
  <si>
    <t xml:space="preserve">There is currently no overarching policy in place to actively combat segregation in schools. See http://www.volkskrant.nl/vk/nl/2686/Binnenland/article/detail/1832055/2011/02/07/Kabinet-accepteert-zwarte-scholen.dhtml . Research also shows that initiatives at local level are increasingly limited (notwithstanding the obligation to combat segregration - see indicator 58b): http://www.forum.nl/Portals/0/publicaties/FORUM_Verkenning_Bestrijding-van-onderwijssegregatie-in-gemeenten.pdf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</si>
  <si>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</si>
  <si>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</si>
  <si>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</si>
  <si>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Not applicable</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</si>
  <si>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</si>
  <si>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</si>
  <si>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</si>
  <si>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</si>
  <si>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programme exists in which migrants are taught about their own culture in school context. See also: http://www.slo.nl/primair/leergebieden/ned/taalsite/lexicon/00208/</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</si>
  <si>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</si>
  <si>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</si>
  <si>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</si>
  <si>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</si>
  <si>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</si>
  <si>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</si>
  <si>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</si>
  <si>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</si>
  <si>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</si>
  <si>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</si>
  <si>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Because there was no scientific concensus about the positive effects of this scheme, the education in immigrant languages was abolished in 2004.</t>
  </si>
  <si>
    <t>The programme for learning migrant languages outside school was abolished due to lack of proven effects. The legitimacy of the decision not to provide education in the language of the migrant was confirmed by a lower court in http://uitspraken.rechtspraak.nl/inziendocument?id=ECLI:NL:RBDHA:2013:15232 .</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</si>
  <si>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</si>
  <si>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</si>
  <si>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</si>
  <si>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</si>
  <si>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</si>
  <si>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</si>
  <si>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</si>
  <si>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</si>
  <si>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only b ( see Act on the competences for techers in the primary education, f.e. art. 2.4 (2) (b 2) and 2.5 (2) (b 4)</t>
  </si>
  <si>
    <t>Interaction with cultural background of pupil is general prerequisite for becoming a teacher; active development is required. See Besluit bekwaamheidseisen onderwijspersoneel; this act also specifies and requires continued development of all competences (including cultural understanding etc.) of the teacher</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</si>
  <si>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</si>
  <si>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</si>
  <si>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only b.</t>
  </si>
  <si>
    <t xml:space="preserve">only b: No such measures seem to exist in a systematic sense; schools etc. may introduce it based on the subsidies they get to target migrant pupils. See Regeling Leerplusarrangement VO, Nieuwkomers VO en eerste opvang Vreemdelingen 2009, Stcrt. 2014, 4713, Secondary education receive a lump-sum based on the amount of students they tutor. Additional funding is available based on the number of new comers and foreigners who do not have the Dutch-nationality and who, by any law, are not treated as a Dutch citizen (“vreemdelingen”): Additional funding has the purpose to enhance human recourses by which programs directed at enhancing language skills, minimizing drop-outs and preparing migrant pupils for a successful career can be facilitated. Migrants benefit from general support initiatives, for example programmes to tackle leaving school without a qualification.  In addition there might be non-governmental initiatives targeted specially at migrants. Non governmental initiatives are taken by f.e. Social Fund for the Knowledge sector.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</si>
  <si>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</si>
  <si>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</si>
  <si>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</si>
  <si>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The Central Bureau for Statistics has extensive statistics available on participation in education, including differentiation based on migrant background.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</si>
  <si>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</si>
  <si>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</si>
  <si>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</si>
  <si>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</si>
  <si>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</si>
  <si>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Policy is mostly made by municipalities. Municipalities have stricter policy towards teachers of classes with pupils with no knowledge of the Dutch-Language. They are required to use established methods and be certified as a second language teacher (NT2-docent).
Teachers of transitional classes with pupils with language deprivation (and thus at least basic knowledge of the Dutch language) are far less monitored . They are obliged to write a lesson plan which is judged and corrected by organs of the municipalities. When approved, a school receives funding for the classes.
The teacher is advised, but not obliged, to follow additional courses on second language teaching.
At the state level, the sufficiency of the curriculum is monitored by pre en post testing the pupils who participated in the classes.
In short: general provisions are made by the state and state funding is available. Execution of this general policy is in the hands of municipalities.  The programs are focused of deprived pupils (not specifically on migrants). The majority of pupils enrolled in these programs are of foreign descent. Is this the appropriate score to reflect these comments?</t>
  </si>
  <si>
    <t>Following Article 165 Wet op het primair onderwijs, the relevant policies in this regard are made by the municipalities. No overarching requirements as set out by the indicator have been set at the central level.</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</si>
  <si>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</si>
  <si>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</si>
  <si>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</si>
  <si>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</si>
  <si>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</si>
  <si>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only a</t>
  </si>
  <si>
    <t>The education is targeted towards effective participation in education, to combat ‘achterstand’. See Article 165ff Wet primair onderwijs and Article 6a Wet voortgezet onderwijs.
Also: http://www.rijksoverheid.nl/onderwerpen/leerachterstand/taalachterstand-peuters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</si>
  <si>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</si>
  <si>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</si>
  <si>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</si>
  <si>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</si>
  <si>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</si>
  <si>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Support for pre-primairy education is available through Municipalities, and financed by the state, based on the documents “ Bestuurlijke afspraken voor- en vroegschoolse educatie” and “ Kwaliteitsagenda primair onderwijs”. The program focuses on migrant pupils as well as Dutch pupils from deprived backgrounds. The office of child services refers children to this program when at age 2 and a language deficit is determined.
In primary education there is a possibility to install a transitional class for pupils with language barriers (Wet op het Primair Onderwijs (artikel 166 en 166a) .
Parents/Guardians of pupils have to give a consent to placing pupils in such a class. Special transitional classes are installed for recently migrated pupils with no knowledge of the Dutch language (neveninstromers).
An extra year of primary education focusing on language deficits (kopklas), is available for pupils before going on to secondary school.
No specific program is in place in secondary schools. The additional funding based on the number of migrants enrolled in the school is supposed to cover language courses. 
</t>
  </si>
  <si>
    <t xml:space="preserve">General measures exist (not specifically targeted at migrants at pre-primary school age) aimed at addressing children with ‘taalachterstand’. For migrant pupils at compulsory primary or secondary school level support exists in the form of subsidies. See Article 165ff Wet primair onderwijs and Article 6a Wet voortgezet onderwijs.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</si>
  <si>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</si>
  <si>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</si>
  <si>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</si>
  <si>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</si>
  <si>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</si>
  <si>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No central recommendations or provision of written information on the school system in different languages (a), resource persons (b) interpreters (c). Rather, they are decided at local level and provided by certain schools due to the considerable degree of local autonomy.</t>
  </si>
  <si>
    <t xml:space="preserve">No centralised provision of the services mentioned (information on access to school etc.) exists. Arguably, the obligation to integrate (wet inburgering) to an extent can be seen as a means to ensure that migrants know ‘where to go’ in this regard. Other initiatives may exist at local level or organised by NGOs.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</si>
  <si>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</si>
  <si>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</si>
  <si>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</si>
  <si>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</si>
  <si>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</si>
  <si>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</si>
  <si>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Targeted measures: State funds were available for all Institutions of higher education to develop a diversity policy in the period 2006-2008. Currently funds to stimulate migrant attendance are only available for Universities of Applied Science. From 2011 onwards funds will also be available for regular Universities.The Institutions of Higher education are free to develop their own policy and spend the funding accordingly. No central policy is in place, just central funding.
Targeted measures for 2014 where a.o. laid down in the "strategische agenda van OCW, Het Hoogste Goed (2007a)" (strategic agenda of the ministry of education, cultur and science). </t>
  </si>
  <si>
    <t>Funding ended by 2012 and largely spent on non-immigrant pupils according to Education Ministry study: http://www.trajectum.hu.nl/node/12939</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</si>
  <si>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</si>
  <si>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</si>
  <si>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</si>
  <si>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</si>
  <si>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</si>
  <si>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in the overarching policy to combat youth unemployment, special attention is devoted to the position of migrant youth unemployment and/or the position of allochtonen,  in particular seeking to stimulate them to attain (further) vocational training. However, the overall view remains that these persons will benefit from the general measures targeting youth unemployment. See Kamerbrief Aanpak Jeugdwerkloosheid: http://www.gemeenteloket.minszw.nl/dossiers/werk-en-inkomen/jeugdwerkloosheid/kamerstukken/2014-04-04/Kamerbrief-Aanpak-Jeugdwerkloosheid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</si>
  <si>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</si>
  <si>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</si>
  <si>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</si>
  <si>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In principle all minors, regardless of legal status, have the right to access vocational training. If the person, for the first time registers at the age of majority, he or she must have a valid residence permit. Overall access  to university education is open to all individuals who have enrolled before they were 18 (regardless of residence status). This right of access continues even after reaching the age of majority. If a migrant (non-EU national) seeks to enrol after that date for the first time, he or she needs a valid residence permit. See Article 8.1.1 Wet educatie en beroepsonderwijs and Artikel 7.32 (5) Wet Hogeronderwijs Wetenschap jo. Article 7.45a WHW.</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</si>
  <si>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</si>
  <si>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</si>
  <si>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</si>
  <si>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</si>
  <si>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</si>
  <si>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Case by case assessment is applied; no special provisions exist.</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</si>
  <si>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</si>
  <si>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</si>
  <si>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</si>
  <si>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Compulsary age is from 5 till 18 years. Pupils from 16 and 17 have a qualification obligation. If they have a certain qualification before 18 following education is no longer compulsary. Primary school starts at the age of 4 years. Migrants have legal access from this age onwards.</t>
  </si>
  <si>
    <t>Access of migrants (even if illegal) to primary and secondary schools is guaranteed. See Article 2 jo. 40 Wet primair onderwijs;
Article 27 (1a) Wet voortgezet onderwijs</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</si>
  <si>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</si>
  <si>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</si>
  <si>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</si>
  <si>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</si>
  <si>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The state has stimulated the development of pre-school (unitl 4 years) and early-school (first years at school) programmes to fight language deprivation. The programmes can be followed in pre-school playgroups or day-care centres if these pre-school or centres work with these programmes.</t>
  </si>
  <si>
    <t xml:space="preserve">State measures to support the access to pre primary school  are available. Overall, the Dutch government has a strong policy to address in particular language problems at this stage. Whereas the policy as such is not targeted towards migrants specifically (rather, the main indicator is: education of the parent), in practice it does benefit them (perhaps disproportionality so). In practice, municipality are tasked with developing programmes in this regard. Amsterdam, as a city with a large migrant community, has an extensive programme in place. See: http://www.rijksoverheid.nl/onderwerpen/leerachterstand/vraag-en-antwoord/wat-is-voorschoolse-en-vroegschoolse-educatie-vve.html
http://www.rijksoverheid.nl/onderwerpen/leerachterstand/nieuws/2011/09/15/peuters-met-taalachterstand-extra-ondersteund.html
http://www.rijksoverheid.nl/onderwerpen/leerachterstand/taalachterstand-peuters
http://www.amsterdam.nl/gemeente/organisatie-diensten/dmo/onderwijs-jeugd/vroegschoolse/professionals/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</si>
  <si>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</si>
  <si>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</si>
  <si>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</si>
  <si>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</si>
  <si>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</si>
  <si>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</si>
  <si>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See indicator 19: Access is in principle guaranteed under equal conditions</t>
  </si>
  <si>
    <t xml:space="preserve">Other conditions apply (please specify) </t>
  </si>
  <si>
    <t>In the same way as the sponsor</t>
  </si>
  <si>
    <t>Access to  housing</t>
  </si>
  <si>
    <t>Access to social security etc in the same way as sponsor. See Article 11 Vw 2000</t>
  </si>
  <si>
    <t xml:space="preserve">Access to social benefits </t>
  </si>
  <si>
    <t>Access to employment and self-employment in the same way as sponsor. See B7/para. 4, Vc 2000</t>
  </si>
  <si>
    <t>Access to employment and self-employment</t>
  </si>
  <si>
    <t>Access to education and training – in the same way as sponsor. See Article 11 Vw 2000, see also Article 3 Besluit Studiefinanciering</t>
  </si>
  <si>
    <t>Access to education and training for adult family members</t>
  </si>
  <si>
    <t>Access  to education and training</t>
  </si>
  <si>
    <t xml:space="preserve">A right to an autonomous residence permit in case of widowhood (etc.) is not automatic, and is subject o fulfilling particular material and procedural requirements. In particular, the family member must have resided in the Netherlands for a period of five years prior to the event that ended the family link to the sponsor.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</si>
  <si>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</si>
  <si>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</si>
  <si>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</si>
  <si>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</si>
  <si>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 xml:space="preserve">3 years </t>
  </si>
  <si>
    <t>2010 Implementation of Civic Integration Act: Now partners/ spouses has to pass an integration exam</t>
  </si>
  <si>
    <t>According to article 3.80a  they must in principle have passed integration measure.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</si>
  <si>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</si>
  <si>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</si>
  <si>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</si>
  <si>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</si>
  <si>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</si>
  <si>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</si>
  <si>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</si>
  <si>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</si>
  <si>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Though Dutch legislation does not mention all these elements, it must always be investigated whether the refusal or withdrawal is in accordance with Article 8 ECHR.</t>
  </si>
  <si>
    <t>However these elemenet are only regulated by law in case of refusal on the ground of public order. In other cases the elements are supposed to be weighed in the assessment whether article 8 of the ECHR will be violated by refusing the application or renewel.</t>
  </si>
  <si>
    <t>In the context of a refusal on the basis of public policy, these elements are for the most part taken into account. Otherwise, reference is made to the requirement to respect Article 8 ECHR.</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</si>
  <si>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</si>
  <si>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</si>
  <si>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</si>
  <si>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</si>
  <si>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</si>
  <si>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All grounds (fraud, actual/serious threat to public policy, break up family relationship etc.) are available as grounds for refusal; as well as non-attainment of inburgering. See Article 16 Vw 2000; Article 18 Vw 2000 (Article 3.51 (2) Vb 2000) - MvT Besluit aanscherping gezinsmigratie</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</si>
  <si>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</si>
  <si>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</si>
  <si>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</si>
  <si>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</si>
  <si>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B7, para. 4 Vreemdelingencirculaire 2000. </t>
  </si>
  <si>
    <t>&lt; 1 year renewable permit or new application necessary</t>
  </si>
  <si>
    <t>Not equal to sponsor’s but ≥ 1 year renewable permit</t>
  </si>
  <si>
    <t>Equal to sponsor’s residence permit and renewable</t>
  </si>
  <si>
    <t>6 months extendable by max of 6 months</t>
  </si>
  <si>
    <t>In principle a decision on the application for, a change of, a long term residence permit is to be taken within 90 days. However, this period may be extended with another 6 months if necessary. See article 25 (1) jo. (2) Vw 2000.</t>
  </si>
  <si>
    <t>The IND government filing fee for MVV visa and residence permit applications for the purpose of family reunification will be drastically lowered in the middle of January 2013. The current fee for the MVV visa is EUR 1250 and EUR 300 for the residence permit. This will become EUR 225 for the MVV visa and EUR 0 for the residence permit for foreigners who need a MVV to enter. For non MVV nationals the IND fee will become EUR 225. Fees in pending procedures as of 9 October 2012 will be refunded by the IND. Source: Letter Secretary of State 28 November 2012, 2012-000647818. On 26 April 2012, in case C-508/10 (EC vs Kingdom of the Netherlands), the Court of Justice of the European Communities declared that,
by applying excessive and disproportionate administrative charges which are liable to create an obstacle to the exercise of the rights
conferred by Directive 2003/109/EC of 25 November 2003 concerning the status of third-country nationals who are long-term residents,
the Kingdom of the Netherlands has failed to fulfil its obligations under that directive. After this judgment the Netherlands lowered the
fees for third-country nationals who are long-term residents and their family members from € 188 - € 830 to € 130.</t>
  </si>
  <si>
    <t xml:space="preserve">Higher costs: ‘kostendekkendheid’. Currently at 228 euro, which is higher than normal administrative transactions Likely due to recent ECJ case on long-term residence. See article 3.34 Voorschrift Vreemdelingen.
</t>
  </si>
  <si>
    <t xml:space="preserve">
Same as regular administrative fees and duties in the country (please specify amounts for each)</t>
  </si>
  <si>
    <t>Cost of application</t>
  </si>
  <si>
    <t>In case of formation of a new family (marriage) the sponsor must have 120 % of the minimum wages, in case of reuniun of a family which already existed the sponsor must have 100% of the social benefit norm</t>
  </si>
  <si>
    <t>ECJ notes that the minimum wage has the same level as unemployment benefit.  As a consequence of the Chakroun judgment  (Court of Justice EU), the differentiation between family formation and family reunion as to the income requirement is not allowed.</t>
  </si>
  <si>
    <t>Durable sufficient resources amounting to atleast minimum wage. All resources in principle counted. See article 3.22 (1) jo. 3.74 Vb 2000. After Chakroun, the minimum income reference in Article 3.74 to has been changed to the gross minimum wage. In practice, it does matter however. Due to the taxation system, the person who receives a gross minimum income will have more money ‘left over’ after taxes than a person who receives a net minimum income in the form of social assistance. It follows that it can indeed be said that the change to gross minimum wage as reference point for family reunification has created a greater burden. The relevant change was effected on the 31st of July 2010 by Besluit van 24 juli 2010 tot wijziging van het Vreemdelingenbesluit 2000 in verband met Richtlijn 2003/86/EG van de Raad van 22 september 2003 inzake het recht op gezinshereniging (PbEU L 251), Stb. 2010, 306.</t>
  </si>
  <si>
    <t>No requirement as regards accommodation.</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</si>
  <si>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</si>
  <si>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</si>
  <si>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</si>
  <si>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</si>
  <si>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</si>
  <si>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</si>
  <si>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</si>
  <si>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</si>
  <si>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</si>
  <si>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</si>
  <si>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 xml:space="preserve">Exemptions exist for both categories. Article 21(1)(k) Vw 2000, Article 3.96a. See further Vreemdelingenbesluit 2000, B12 Vreemdeling Circulaire and Article 2.2 jo. 2.3 Besluit Inburgering. See also: Article 4-6 Wet Inburgering, Article 2.3 – 2.8b Besluit Inburgering. See also: http://en.inburgeren.nl/nw/inburgeraar/inburgeren/
ontheffingen/Aantoonbaar_voldoende_ingeburgerd.asp . Article 3.9 (2) Besluit Inburgering (describing which parts are automated and which are not). 
Article 3.8 Regeling Inburgering (for conductors of the written part).
</t>
  </si>
  <si>
    <t>d. In-country exemption</t>
  </si>
  <si>
    <t>29d</t>
  </si>
  <si>
    <t>Integration test includes a societal knowledge test. Article 7 (1) Wet Inburgering</t>
  </si>
  <si>
    <t>Form of integration requirement for sponsor and/or family member after arrival on territory e.g. not language but social/cultural (if no requirement, skip to question 30)</t>
  </si>
  <si>
    <t>c. In-country integration form</t>
  </si>
  <si>
    <t>29c</t>
  </si>
  <si>
    <t>A2 as standard. Article 7 (1) Wet Inburgering.  See further Article 3.9 Besluit Inburgering.</t>
  </si>
  <si>
    <t>b. In-country language level</t>
  </si>
  <si>
    <t>29b</t>
  </si>
  <si>
    <t>Since January 2007, the Civic Integration Act requires most non-Dutch and non-EU nationals living in the Netherlands to speak Dutch and have some general knowledge of the country.</t>
  </si>
  <si>
    <t>Requirement to pass integration test, which includes a language component. Article 16 (1)(h) and 18 (1) (i) Vw 2000 jo. Article 3 Wet Inburgering jo. Article 7 (1)(a) Wet Inburgering.</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</si>
  <si>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</si>
  <si>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</si>
  <si>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</si>
  <si>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</si>
  <si>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No state-funded courses exist.</t>
  </si>
  <si>
    <t>f. Pre-entry courses</t>
  </si>
  <si>
    <t>28f</t>
  </si>
  <si>
    <t xml:space="preserve">B: Selfstudy packet exists, not actual practice exams. See Article 3.98b (2) Vb 2000 and http://www.naarnederland.nl/bestellen </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</si>
  <si>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</si>
  <si>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</si>
  <si>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</si>
  <si>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 xml:space="preserve">Higher costs (350 euro). See Article 3.98b (2) Vb 2000 and http://www.naarnederland.nl/bestellen </t>
  </si>
  <si>
    <t>d. Pre-entry cost</t>
  </si>
  <si>
    <t>28d</t>
  </si>
  <si>
    <t xml:space="preserve"> If you are abroad you are therefore exempt from the decentralised component. You sit the examination at the embassy. 
The following applies with regard to exemptions abroad: if you believe that you cannot be expected to pass the examination however hard you try (in the event of illiteracy), you must visit the Regional Training Centre in Amsterdam in order to take a feasibility test. The test can only be taken at this centre. 
There is no prescribed format for an exemption on medical grounds and this may therefore be demonstrated by means of a declaration issued by a foreign doctor.
If you are not able to take the examination as a result of physical or psychological problems, you must report this to the municipality. The Department of Civic Integration for your municipality will tell you which doctor you must go to for an examination. Each of the municipalities in the Netherlands has made agreements with doctors, who will issue a medical recommendation regarding your ability to pass the Civic Integration Examination Abroad. It is therefore not possible to present a declaration from your own (general) practitioner.</t>
  </si>
  <si>
    <t>Only exceptions exists for disabilities etc.; not for certain qualifications or individual abilities. See article 3.71 (1)(c) Vb 2000</t>
  </si>
  <si>
    <t>Pre-departure requirement exemptions 
a. Takes into account individual abilities e.g. educational qualifications
b. Exemptions for vulnerable groups e.g. age, illiteracy, mental/physical disability</t>
  </si>
  <si>
    <t>c. Pre-entry exemption</t>
  </si>
  <si>
    <t>28c</t>
  </si>
  <si>
    <t>Social-cultural exam is required. See Article 3.98a Vb 2000. See further Examenprogramma basisexamen inburgering http://wetten.overheid.nl/BWBR0019568/</t>
  </si>
  <si>
    <t>None OR voluntary information/course (please specify)</t>
  </si>
  <si>
    <t>Form of pre-departure integration measure for family member abroad, e.g. not language, but social/cultural (if no requirement, skip to question 29a)</t>
  </si>
  <si>
    <t>b. Pre-entry integration form</t>
  </si>
  <si>
    <t>28b</t>
  </si>
  <si>
    <t>As a general rule, the Netherlands applies both a language and an integration test prior to arriving in the Netherlands for all individuals who are between 18 and pensionable age, and who prior to entry are subject to a MVV (machtiging tot voorlopig verblijf – a visum for access to the Netherlands for a residence period for more than three months (inreisvisum voor vestiging). In itself, it is not a residence permit, but allows access to the Dutch authority which is a precondition to obtain such a residence permit. However, important exceptions exist. Insofar the stay of the sponsor is temporary for the purpose of the Wet inburgering, integration abroad it is not required: Article 3.15 (3)(a) jo. Artikel 2.1 Besluit inburgering jo. 3 (1) (a) Wet inburgering.</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</si>
  <si>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</si>
  <si>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</si>
  <si>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</si>
  <si>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</si>
  <si>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</si>
  <si>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</si>
  <si>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‘extended family reunification’ children
who had come of age, on the condition that they belonged to the family of the
sponsor and were dependent on him or her for reasons of health. </t>
  </si>
  <si>
    <t>Following a ‘decree’ (Besluit), which modifies the Vreemdelingenbesluit 2000 taken in 2012, only the ‘nuclear’ family (child, spouse) are eligible for family reunification. Discretionary admission is still possible - 3.13 (2). See: Article 3.14 Vb 2000; Article 3.24a Vb 2000.</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</si>
  <si>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</si>
  <si>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</si>
  <si>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</si>
  <si>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</si>
  <si>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</si>
  <si>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‘extended family reunification’ included single parents aged 65 years and over</t>
  </si>
  <si>
    <t>Allowed for all dependent ascendants</t>
  </si>
  <si>
    <t xml:space="preserve">Eligibility for dependent relatives in the ascending line </t>
  </si>
  <si>
    <t>Dependent parents/grandparents</t>
  </si>
  <si>
    <t>The child should be an actual part of the family, not a danger to public safety and must live with his/ her parent(s) once in the country. If  the person or 16 years of older s/he must take an basic integration exam.</t>
  </si>
  <si>
    <t>Biological minor children and juridical children (including adopted children, see Article 1:229 BW) of the sponsor are in principle included. Where the sponsor has no juridical relationship with the child of the spouse, there is no right to reunification.The biological or juridical child minor child is eligible for family reunification (it must be a child, however, over which the sponsor has custody and must be considered, by the relevant Minister, to be part of the family and have been part of the family in the country of origin). So only situations A and B are foreseen.</t>
  </si>
  <si>
    <t>Limitations on A or B limitations e.g. age limits &lt;18 years (please specify)</t>
  </si>
  <si>
    <t>Only a and b</t>
  </si>
  <si>
    <t>Eligibility for minor children (&lt;18 years)
a. Minor children
b. Adopted children
c. Children for whom custody is shared</t>
  </si>
  <si>
    <t>Minor children</t>
  </si>
  <si>
    <t>The age-limit was 21 for family formation and 18 for family reunification. Due to the ruling of the EC of Justice in the case Chakroun vs. the Netherlands, this distinction is no longer aloud. For the time being the age is 18 for both categories but the government is preparing new legislation to set the age limit of 21 for both categories.</t>
  </si>
  <si>
    <t>According to articles 3.14-3.15 Vb 2000, the sponsor and ‘spouse’ (in the broad sense) must both be 21 years of age or older. No exceptions exist. Change introduced in the same Decree as the one mentioned in 24a</t>
  </si>
  <si>
    <t>≥  21 years  (please specify age)</t>
  </si>
  <si>
    <t>18 years&lt;  , &lt; 21 years  (please specify age)</t>
  </si>
  <si>
    <t>≤ Age of majority in country (18 years)</t>
  </si>
  <si>
    <t>Age limits for sponsors and spouses</t>
  </si>
  <si>
    <t>b. Age limits</t>
  </si>
  <si>
    <t>24b</t>
  </si>
  <si>
    <t xml:space="preserve"> As a consequence of the ‘Besluit van 27 maart 2012 tot wijziging van het Vreemdelingenbesluit 2000, het Besluit modern migratiebeleid en het Besluit inburgering (aanscherping eisen gezinsmigratie), Stb. 2012, 148, only married persons, or persons with registered partnership were meant to be eligible for family reunification (although a special visum was introduced to allow persons to come to the Netherlands to marry). </t>
  </si>
  <si>
    <t xml:space="preserve"> 1st of June 2013, the government reintroduced the possibility for persons with a durable relationship to qualify for family reunification</t>
  </si>
  <si>
    <t xml:space="preserve">Both persons in a durable relationship and registered partnerships (valid in accordance with Dutch IPL) are eligible for reunification.However, on the 1st of June 2013, the government reintroduced the possibility for persons with a durable relationship to qualify for family reunification: Besluit van 24 mei 2013 tot wijziging van het Vreemdelingenbesluit 2000 (gezinsmigratie ongehuwde partners), see Memorandum of Explanation here: https://zoek.officielebekendmakingen.nl/stb-2013-184.html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</si>
  <si>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</si>
  <si>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</si>
  <si>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</si>
  <si>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</si>
  <si>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</si>
  <si>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</si>
  <si>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</si>
  <si>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According to article 3.15 (1)(b) jo. 3.5 Vb 2000, not all residence permits are ‘counted’. For example residence permits for students, seasonal workers etc. are excluded (so-called ‘tijdelijke verblijfsvergunningen’ – by nature temporary residence permits).</t>
  </si>
  <si>
    <t>Permanent residence 
permit, explicit 'prospects for permanent residence' required or discretion in eligibility</t>
  </si>
  <si>
    <t>Certain short-term residence permits 
excluded</t>
  </si>
  <si>
    <t>Any residence permit</t>
  </si>
  <si>
    <t>Documents taken into account to be eligible for family reunion</t>
  </si>
  <si>
    <t>No minimum validity of residence permit of sponsor required as such. However, the permit must be of a 'niet-tijdelijk karakter' (non-temporary character, excluding eg. seasonal worker's permits). Article 3.15 (1)(b) jo. 3.5 Vb 2000.</t>
  </si>
  <si>
    <t>Permit for &gt; 1 year (please specify)</t>
  </si>
  <si>
    <t>Permit for 1 year (please specify)</t>
  </si>
  <si>
    <t>Residence permit for &lt;1 year (please specify)</t>
  </si>
  <si>
    <t>Permit duration required (sponsor)</t>
  </si>
  <si>
    <t>Permit duration required</t>
  </si>
  <si>
    <t>A person holding a residency permit within the meaning of Article 8 a-e, and/or l, Vw 2000 is eligible for family reunification if he or she has lawfully resided in the Netherlands at least one year. See Article 3.15 (1)(b) jo. (3) Vb 2000</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</si>
  <si>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</si>
  <si>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</si>
  <si>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</si>
  <si>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</si>
  <si>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</si>
  <si>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</si>
  <si>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</si>
  <si>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</si>
  <si>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See also Article 5 Algemene Wet Gelijke behandeling</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</si>
  <si>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</si>
  <si>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</si>
  <si>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</si>
  <si>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</si>
  <si>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</si>
  <si>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http://www.rijksoverheid.nl/onderwerpen/huurwoning/sociale-huurwoning-huren (also: http://wetten.overheid.nl/BWBR0028918/tekst_bevat_34%b7678/geldigheidsdatum_13-07-2014#3_Artikel4 ). In principle no limitation based on residence status.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</si>
  <si>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</si>
  <si>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</si>
  <si>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</si>
  <si>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</si>
  <si>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In some cases the granting of social assistance can be a reason for the Immigration and Naturalisation Service to withdraw the residence permit</t>
  </si>
  <si>
    <t>As above. See also eg. Article 11 Wet Werk en Bijstand, Article 6(2) Algemene Kinderbijslag wet</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</si>
  <si>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</si>
  <si>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</si>
  <si>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Artikel 11 Vw; see for example Article 6 (2) Wet op de ondernemingsraden (anyone who has been employed for 6 months is eligible to be elected).</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</si>
  <si>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</si>
  <si>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</si>
  <si>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</si>
  <si>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</si>
  <si>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</si>
  <si>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</si>
  <si>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National targeted integration programmes cut to subsidise migrant-specific programmes, including integration courses</t>
  </si>
  <si>
    <t>General information on rights of migrant workers can be found on www.ind.nl and/or the websites of rijksoverheid.nl, www.rijksoverheid.nl
http://www.newtoholland.nl, www.ind.nl</t>
  </si>
  <si>
    <t>Active policy of information on rights of migrant workers at national level (or regional in federal states)</t>
  </si>
  <si>
    <t>Active information policy</t>
  </si>
  <si>
    <t>B: Several types of coaches/mentors/trainers available from government and government-subsidised services</t>
  </si>
  <si>
    <t>Closure of targeted employment services for migrants and ethnic minorities</t>
  </si>
  <si>
    <t>No specific availability of such services. However, several ‘expatdesks’ exist in big cities targeting migrants. Most of these expatdesks are targeted towards everyone, but their structure varies widely. Sometimes managed by NGOs, sometimes by municipalities. Most targeted services/knowledge centres e.g. FORUM have now closed.</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</si>
  <si>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</si>
  <si>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</si>
  <si>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</si>
  <si>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</si>
  <si>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</si>
  <si>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For example: programmes are developped to reduce the language deprivation and dropping out of school for migrant youth. Measure directed at migrant womae: the financing of local projects directed at finding jobs for migrant women or supporting migrant women who wants to start a self-employed business. The support of pilots aimed at specificalle attracking migrant women for the health sector. A initiative to attrackt 50.000 woman for voluntary jobs. See: http://home.szw.nl/index.cfm?menu_item_id=13711&amp;hoofdmenu_item_id=1375&amp;rubriek_item=391837&amp;rubriek_id=391817&amp;set_id=135&amp;doctype_id=6&amp;link_id=150141#link11311200 For youth, cooperation between FORUM and municipalities to promote early contact between migrant youth and businesses as well as extensive 'train the trainer' programmes</t>
  </si>
  <si>
    <t>National targeted integration programmes cut to subsidise migrant-specific training and policies related to all areas of integration</t>
  </si>
  <si>
    <t xml:space="preserve"> General ‘agenda’ integration specifies need for labour market measures to address participation of women and youth migrants (eg. Ambassadeur jeudgdwerklooheid -&gt; also meant to specifically target migrant youth workers). </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</si>
  <si>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</si>
  <si>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</si>
  <si>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</si>
  <si>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</si>
  <si>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</si>
  <si>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These nationals policies are not specially aimed at migrants with a long term residence status. The aim is to lead migrants to work and vocational training no mather what their residentional status is (or whether they obtained the Dutch nationality).   </t>
  </si>
  <si>
    <t>National targeted integration programmes cut to subsidise migrant-specific training and policies related to all areas of integration. For example Integration for newcomers is since the introduction of the Act on Integration (Wet inburgering) the own responsibility of the newcomers. They will in principle only get an intake to define wether or not they fall into the scope of the integration act. If they are obliged to integrate they have to do an integration exam within 3 1/2 years after their arrival. If they need a course they can follow one. The courses are given by private course institutions.</t>
  </si>
  <si>
    <t>No specific policies that targets employability etc. of TCN – rather policies do not discriminate between Dutch and TCN nationals (again: Article 11 Vw applies). There are no official initiatives providing support for migrants to access employment services either in the A or B variety. This can be seen in the overarching policy document available here: http://www.rijksoverheid.nl/documenten-en-publicaties/notas/2011/06/16/integratienota.html . The response is primarily that the general measures to improve labour market access will also benefit migrants.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</si>
  <si>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</si>
  <si>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</si>
  <si>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</si>
  <si>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</si>
  <si>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IN the netehrlands their are two centers: COLO and NUFFI C. They are working together in the IDW (internationale diploma waardering</t>
  </si>
  <si>
    <t>A:  one stop shop exists: the IDW for submission of the application (but not actual decision). No guidelines exist at national level for evaluation of TCN diploma's</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</si>
  <si>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</si>
  <si>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</si>
  <si>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</si>
  <si>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</si>
  <si>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</si>
  <si>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In 2000, Dutch government, together with social partners, decided to stimulate the broader concept of accreditation of prior learning (APL). Source: http://www.kenniscentrumevc.nl/attachments/article/18/Information_APL_in_the_Netherlands_2009.pdf
</t>
  </si>
  <si>
    <t xml:space="preserve">Accreditation of prior learning (APL) is the common name given to the process of the recognition of the competences an individual has gained through formal, informal or non-formal learning in various settings. This is accreditation process is done by the EVC Kenniscentrum. Same procedures for both EU/EEA nationals and TCN nationals apply. http://www.kenniscentrumevc.nl/index.php/mt-apl-intro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</si>
  <si>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</si>
  <si>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</si>
  <si>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</si>
  <si>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</si>
  <si>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</si>
  <si>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Same procedures for EU/EEA nationals as for TCN nationals. This follows generally from Article 11 Vw. The Algemene Wet Erkenning EG-Beroepskwalificaties is not applicable here as it concerns third-country degrees.
General recognition is done by the relevant authorities for the professions for regulated professions (See generally: http://www.nuffic.nl/diplomawaardering/beroepserkenning/gereglementeerde-beroepen-en-bevoegde-autoriteiten and specifically eg. https://www.bigregister.nl/registratie/meteenbuitenlandsdiploma</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</si>
  <si>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</si>
  <si>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</si>
  <si>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</si>
  <si>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</si>
  <si>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Academic recognition of non EU degrees for study purposes is done by the relevant academic institution. Where it concerns academic recognition in general; eg. as a means to determine the corresponding academic level in the Netherlands, the Informatiecentrum Diplomawaardering is in charge of evaluation (an initiative of Nuffic and SBB). Where it concerns the right to bear certain academic titles, the relevant authority is DUO. The same procedures apply irrespective of whether the applicant is an EU/EEA national or TCN national with a third-country diploma. See www.idw.nl . It should be noted, however, that for these type of questions </t>
  </si>
  <si>
    <t>Recognition of academic qualifications acquired abroad</t>
  </si>
  <si>
    <t xml:space="preserve">Recognition of academic qualifications </t>
  </si>
  <si>
    <t>TCN's with a permit to work have no acces to study grants</t>
  </si>
  <si>
    <t>Equal treatment as regards access to study grants: A: In principle equal treatment on the basis of Article 2.2 (1)(b) WSF 2000 which should properly refer to Article 11 (1)(b) Dir. 2003/109. See also Article 3 (1) (B) BSF 2000.
B: No access – Article 3 BSF 2000 a contrario.
C: Family members of a long-term resident have access (Article 3 (1) (A) (1) BSF 2000). Other family members do not (because not mentioned in list, and family member’s rights are coupled with that of sponsor).</t>
  </si>
  <si>
    <t>Equality of access to study grants:
What categories of TCNs have equal access?
a. Long-term residents
b. Residents on temporary work permits (excluding seasonal)
c. Residents on family reunion permits (same as sponsor)</t>
  </si>
  <si>
    <t>Study grants</t>
  </si>
  <si>
    <t>Equal treatment as regards access to education (tuition fees etc.) (Article 7.45a (1)(b) refers to Article 2.2 WSF 2000): A: In principle equal treatment on the basis of Article 2.2 (1)(b) WSF 2000 which should properly refer to Article 11 (1)(b) Dir. 2003/109. See also Article 3 (1) (B) BSF 2000.
B: No access – Article 3 BSF 2000 a contrario.
C: Family members of a long-term resident have access (Article 3 (1) (A) (1) BSF 2000). Other family members do not (because not mentioned in list, and family member’s rights are coupled with that of sponsor).</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</si>
  <si>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</si>
  <si>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</si>
  <si>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This applies to TCN who has access to the labour market based on his residence permit</t>
  </si>
  <si>
    <t>Lawfully residing TCN have a right of equal treatment as regards social assistance and security etc. in connection with the reason of their stay. As such, TCN with labour market access can also make use of the public employment services (Artikel 11 Vw 2000).</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</si>
  <si>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</si>
  <si>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</si>
  <si>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</si>
  <si>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</si>
  <si>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No limitations as to the self-employed activities are mentioned, other than the fact that the residence permit (‘arbeid als zelfstandige’) cannot can not be obtained (initially) for work in the sex industry. See Article 3.32 Vb</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</si>
  <si>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</si>
  <si>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</si>
  <si>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</si>
  <si>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</si>
  <si>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</si>
  <si>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A person who has a residence permit for work (or any othe residence permit) is free to take-up self-employed activities without any restrictions other than those restrictions that apply to the activity he wants to take up. These conditions are the same for nationals. If a TCN without a permit wants a permit for self-employed activity he has to fulfill several conditions: the self-employed activity must serve Duch interests, he must show to earn enough income with the activity, and he must have the right qualifications.</t>
  </si>
  <si>
    <t xml:space="preserve">A: No restrictions for the access of LTR to self-employment
B: Insofar a residence permit has been obtained (‘wezenlijk Nederlands belang’; sufficient resources; licensed (eg. regulated profession etc.) no further limitations are applied.
C: The position of the family member is mutatis mutandis, the same as that of the sponsor.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</si>
  <si>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</si>
  <si>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</si>
  <si>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No specific provision refers to exclusion of TCN in this context (other than for specific jobs where it concerns the exercise of state authority).</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</si>
  <si>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</si>
  <si>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</si>
  <si>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</si>
  <si>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</si>
  <si>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</si>
  <si>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</si>
  <si>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</si>
  <si>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</si>
  <si>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Herziening van de Wet arbeid vreemdelingen 2012-2013 adopted in November 2013: Previously, the labour market permit could be renewed and  no new labour market test would be applied. However, from now on, the TWV (labour access market permit) will only be provided for a maximum of 1 year (down from three) and will subject to a renewed labour market test (in fact, there is no possibility to renew, a new permit will have to be requested each time).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</si>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</sst>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14"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03">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2" applyNumberFormat="1" applyFont="1" applyFill="1" applyBorder="1" applyAlignment="1" applyProtection="1">
      <alignment horizontal="center"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1" fontId="13"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5" xfId="0" applyFont="1" applyFill="1" applyBorder="1" applyAlignment="1">
      <alignment wrapText="1"/>
    </xf>
    <xf numFmtId="0" fontId="6" fillId="2" borderId="5" xfId="0" applyFont="1" applyFill="1" applyBorder="1" applyAlignment="1">
      <alignment wrapText="1"/>
    </xf>
    <xf numFmtId="0" fontId="13" fillId="6" borderId="1" xfId="0" applyNumberFormat="1" applyFont="1" applyFill="1" applyBorder="1" applyAlignment="1">
      <alignment vertical="top" wrapText="1"/>
    </xf>
    <xf numFmtId="0" fontId="13" fillId="7" borderId="1" xfId="0" applyNumberFormat="1" applyFont="1" applyFill="1" applyBorder="1" applyAlignment="1">
      <alignment vertical="top" wrapText="1"/>
    </xf>
    <xf numFmtId="0" fontId="13" fillId="8" borderId="1" xfId="0" applyNumberFormat="1" applyFont="1" applyFill="1" applyBorder="1" applyAlignment="1">
      <alignment vertical="top" wrapText="1"/>
    </xf>
    <xf numFmtId="0" fontId="13" fillId="9" borderId="1" xfId="0" applyNumberFormat="1" applyFont="1" applyFill="1" applyBorder="1" applyAlignment="1">
      <alignment vertical="top" wrapText="1"/>
    </xf>
    <xf numFmtId="0" fontId="13" fillId="10" borderId="1" xfId="0" applyNumberFormat="1" applyFont="1" applyFill="1" applyBorder="1" applyAlignment="1">
      <alignment vertical="top" wrapText="1"/>
    </xf>
    <xf numFmtId="0" fontId="13" fillId="11" borderId="1" xfId="0" applyNumberFormat="1" applyFont="1" applyFill="1" applyBorder="1" applyAlignment="1">
      <alignment vertical="top" wrapText="1"/>
    </xf>
    <xf numFmtId="0" fontId="13" fillId="12" borderId="1" xfId="0" applyNumberFormat="1" applyFont="1" applyFill="1" applyBorder="1" applyAlignment="1">
      <alignment vertical="top" wrapText="1"/>
    </xf>
    <xf numFmtId="0" fontId="13" fillId="13" borderId="1" xfId="0" applyNumberFormat="1" applyFont="1" applyFill="1" applyBorder="1" applyAlignment="1">
      <alignment vertical="top" wrapText="1"/>
    </xf>
    <xf numFmtId="1" fontId="13" fillId="13" borderId="1"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1"/>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2"/>
    <cellStyle name="Normal 5" xfId="45"/>
    <cellStyle name="Normal 50" xfId="46"/>
    <cellStyle name="Normal 51" xfId="47"/>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75.425781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39.14062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02" t="s">
        <v>1305</v>
      </c>
      <c r="B1" s="102" t="s">
        <v>1304</v>
      </c>
      <c r="C1" s="101" t="s">
        <v>1303</v>
      </c>
      <c r="D1" s="101" t="s">
        <v>1302</v>
      </c>
      <c r="E1" s="101" t="s">
        <v>1301</v>
      </c>
      <c r="F1" s="101" t="s">
        <v>1300</v>
      </c>
      <c r="G1" s="101" t="s">
        <v>1299</v>
      </c>
      <c r="H1" s="101" t="s">
        <v>1298</v>
      </c>
      <c r="I1" s="101" t="s">
        <v>1297</v>
      </c>
      <c r="J1" s="100" t="s">
        <v>1296</v>
      </c>
      <c r="K1" s="99" t="s">
        <v>1295</v>
      </c>
      <c r="L1" s="98" t="s">
        <v>1294</v>
      </c>
      <c r="M1" s="98" t="s">
        <v>1293</v>
      </c>
      <c r="N1" s="97" t="s">
        <v>1292</v>
      </c>
      <c r="O1" s="97" t="s">
        <v>1291</v>
      </c>
      <c r="P1" s="96" t="s">
        <v>1290</v>
      </c>
      <c r="Q1" s="96" t="s">
        <v>1289</v>
      </c>
      <c r="R1" s="95" t="s">
        <v>1288</v>
      </c>
      <c r="S1" s="95" t="s">
        <v>1287</v>
      </c>
      <c r="T1" s="94" t="s">
        <v>1286</v>
      </c>
      <c r="U1" s="94" t="s">
        <v>1285</v>
      </c>
      <c r="V1" s="93" t="s">
        <v>1284</v>
      </c>
      <c r="W1" s="93" t="s">
        <v>1283</v>
      </c>
      <c r="X1" s="92" t="s">
        <v>1282</v>
      </c>
      <c r="Y1" s="92" t="s">
        <v>1281</v>
      </c>
    </row>
    <row r="2" spans="1:25" s="58" customFormat="1" ht="66.75" customHeight="1" x14ac:dyDescent="0.25">
      <c r="A2" s="91"/>
      <c r="B2" s="91" t="s">
        <v>1280</v>
      </c>
      <c r="C2" s="89"/>
      <c r="D2" s="89"/>
      <c r="E2" s="89"/>
      <c r="F2" s="89"/>
      <c r="G2" s="89"/>
      <c r="H2" s="89"/>
      <c r="I2" s="89"/>
      <c r="J2" s="88">
        <f>AVERAGE(J5,J30,J73,J106,J146,J176,J217)</f>
        <v>60.778061224489804</v>
      </c>
      <c r="K2" s="87"/>
      <c r="L2" s="88">
        <f>AVERAGE(L5,L30,L73,L106,L146,L176,L217)</f>
        <v>61.581632653061227</v>
      </c>
      <c r="M2" s="87"/>
      <c r="N2" s="88">
        <f>AVERAGE(N5,N30,N73,N106,N146,N176,N217)</f>
        <v>64.285714285714292</v>
      </c>
      <c r="O2" s="87"/>
      <c r="P2" s="88">
        <f>AVERAGE(P5,P30,P73,P106,P146,P176,P217)</f>
        <v>65.263605442176882</v>
      </c>
      <c r="Q2" s="87"/>
      <c r="R2" s="88">
        <f>AVERAGE(R5,R30,R73,R106,R146,R176,R217)</f>
        <v>68.63095238095238</v>
      </c>
      <c r="S2" s="87"/>
      <c r="T2" s="88"/>
      <c r="U2" s="87"/>
      <c r="V2" s="88"/>
      <c r="W2" s="87"/>
      <c r="X2" s="88"/>
      <c r="Y2" s="87"/>
    </row>
    <row r="3" spans="1:25" s="9" customFormat="1" ht="66.75" customHeight="1" x14ac:dyDescent="0.25">
      <c r="A3" s="91"/>
      <c r="B3" s="90" t="s">
        <v>1279</v>
      </c>
      <c r="C3" s="89"/>
      <c r="D3" s="89"/>
      <c r="E3" s="89"/>
      <c r="F3" s="89"/>
      <c r="G3" s="89"/>
      <c r="H3" s="89"/>
      <c r="I3" s="89"/>
      <c r="J3" s="88">
        <f>AVERAGE(J5,J30,J73,J106,J146,J176,J217,J250)</f>
        <v>60.064484126984134</v>
      </c>
      <c r="K3" s="87"/>
      <c r="L3" s="88"/>
      <c r="M3" s="87"/>
      <c r="N3" s="88"/>
      <c r="O3" s="87"/>
      <c r="P3" s="88"/>
      <c r="Q3" s="87"/>
      <c r="R3" s="88"/>
      <c r="S3" s="87"/>
      <c r="T3" s="88"/>
      <c r="U3" s="87"/>
      <c r="V3" s="88"/>
      <c r="W3" s="87"/>
      <c r="X3" s="88"/>
      <c r="Y3" s="87"/>
    </row>
    <row r="4" spans="1:25" s="58" customFormat="1" ht="66.75" customHeight="1" x14ac:dyDescent="0.25">
      <c r="A4" s="91"/>
      <c r="B4" s="90" t="s">
        <v>1278</v>
      </c>
      <c r="C4" s="89"/>
      <c r="D4" s="15"/>
      <c r="E4" s="15"/>
      <c r="F4" s="89"/>
      <c r="G4" s="89"/>
      <c r="H4" s="89"/>
      <c r="I4" s="89"/>
      <c r="J4" s="88">
        <f>AVERAGE(J5,J30,J106,J146,J176,J217)</f>
        <v>62.574404761904766</v>
      </c>
      <c r="K4" s="87"/>
      <c r="L4" s="88">
        <f>AVERAGE(L5,L30,L106,L146,L176,L217)</f>
        <v>63.095238095238102</v>
      </c>
      <c r="M4" s="87"/>
      <c r="N4" s="88">
        <f>AVERAGE(N5,N30,N106,N146,N176,N217)</f>
        <v>65.833333333333329</v>
      </c>
      <c r="O4" s="87"/>
      <c r="P4" s="88">
        <f>AVERAGE(P5,P30,P106,P146,P176,P217)</f>
        <v>66.626984126984127</v>
      </c>
      <c r="Q4" s="87"/>
      <c r="R4" s="88">
        <f>AVERAGE(R5,R30,R106,R146,R176,R217)</f>
        <v>70.138888888888886</v>
      </c>
      <c r="S4" s="87"/>
      <c r="T4" s="88">
        <f>AVERAGE(T5,T30,T106,T146,T176,T217)</f>
        <v>71.2326388888889</v>
      </c>
      <c r="U4" s="87"/>
      <c r="V4" s="88">
        <f>AVERAGE(V5,V30,V106,V146,V176,V217)</f>
        <v>70.101686507936506</v>
      </c>
      <c r="W4" s="87"/>
      <c r="X4" s="88">
        <f>AVERAGE(X5,X30,X106,X146,X176,X217)</f>
        <v>70.101686507936506</v>
      </c>
      <c r="Y4" s="87"/>
    </row>
    <row r="5" spans="1:25" s="46" customFormat="1" ht="104.25" customHeight="1" x14ac:dyDescent="0.25">
      <c r="A5" s="19"/>
      <c r="B5" s="20" t="s">
        <v>1277</v>
      </c>
      <c r="C5" s="19"/>
      <c r="D5" s="19"/>
      <c r="E5" s="19"/>
      <c r="F5" s="49" t="s">
        <v>1276</v>
      </c>
      <c r="G5" s="19"/>
      <c r="H5" s="19"/>
      <c r="I5" s="19"/>
      <c r="J5" s="48">
        <f>AVERAGE(J6,J12,J19,J25)</f>
        <v>73.333333333333329</v>
      </c>
      <c r="K5" s="47"/>
      <c r="L5" s="48">
        <f>AVERAGE(L6,L12,L19,L25)</f>
        <v>73.333333333333329</v>
      </c>
      <c r="M5" s="47"/>
      <c r="N5" s="48">
        <f>AVERAGE(N6,N12,N19,N25)</f>
        <v>75.833333333333329</v>
      </c>
      <c r="O5" s="47"/>
      <c r="P5" s="48">
        <f>AVERAGE(P6,P12,P19,P25)</f>
        <v>75.833333333333329</v>
      </c>
      <c r="Q5" s="47"/>
      <c r="R5" s="48">
        <f>AVERAGE(R6,R12,R19,R25)</f>
        <v>90.833333333333329</v>
      </c>
      <c r="S5" s="47"/>
      <c r="T5" s="48">
        <f>AVERAGE(T6,T12,T19,T25)</f>
        <v>90.833333333333329</v>
      </c>
      <c r="U5" s="47"/>
      <c r="V5" s="48">
        <f>AVERAGE(V6,V12,V19,V25)</f>
        <v>90.833333333333329</v>
      </c>
      <c r="W5" s="17"/>
      <c r="X5" s="48">
        <f>AVERAGE(X6,X12,X19,X25)</f>
        <v>90.833333333333329</v>
      </c>
      <c r="Y5" s="47"/>
    </row>
    <row r="6" spans="1:25" s="46" customFormat="1" ht="104.25" customHeight="1" x14ac:dyDescent="0.25">
      <c r="A6" s="19"/>
      <c r="B6" s="86"/>
      <c r="C6" s="20" t="s">
        <v>1275</v>
      </c>
      <c r="D6" s="19"/>
      <c r="E6" s="19"/>
      <c r="F6" s="49" t="s">
        <v>1274</v>
      </c>
      <c r="G6" s="19"/>
      <c r="H6" s="19"/>
      <c r="I6" s="19"/>
      <c r="J6" s="48">
        <f>AVERAGE(J7:J11)</f>
        <v>90</v>
      </c>
      <c r="K6" s="47"/>
      <c r="L6" s="47">
        <f>AVERAGE(L7:L11)</f>
        <v>90</v>
      </c>
      <c r="M6" s="47"/>
      <c r="N6" s="47">
        <f>AVERAGE(N7:N11)</f>
        <v>100</v>
      </c>
      <c r="O6" s="47"/>
      <c r="P6" s="47">
        <f>AVERAGE(P7:P11)</f>
        <v>100</v>
      </c>
      <c r="Q6" s="47"/>
      <c r="R6" s="47">
        <f>AVERAGE(R7:R11)</f>
        <v>100</v>
      </c>
      <c r="S6" s="47"/>
      <c r="T6" s="47">
        <f>AVERAGE(T7:T11)</f>
        <v>100</v>
      </c>
      <c r="U6" s="47"/>
      <c r="V6" s="47">
        <f>AVERAGE(V7:V11)</f>
        <v>100</v>
      </c>
      <c r="W6" s="17"/>
      <c r="X6" s="47">
        <f>AVERAGE(X7:X11)</f>
        <v>100</v>
      </c>
      <c r="Y6" s="47"/>
    </row>
    <row r="7" spans="1:25" ht="284.25" customHeight="1" x14ac:dyDescent="0.25">
      <c r="A7" s="4">
        <v>1</v>
      </c>
      <c r="B7" s="85"/>
      <c r="C7" s="4"/>
      <c r="D7" s="8" t="s">
        <v>1273</v>
      </c>
      <c r="E7" s="8"/>
      <c r="F7" s="7" t="s">
        <v>1272</v>
      </c>
      <c r="G7" s="7" t="s">
        <v>1177</v>
      </c>
      <c r="H7" s="7" t="s">
        <v>1176</v>
      </c>
      <c r="I7" s="7" t="s">
        <v>1175</v>
      </c>
      <c r="J7" s="52">
        <v>50</v>
      </c>
      <c r="K7" s="54" t="s">
        <v>1271</v>
      </c>
      <c r="L7" s="52">
        <v>50</v>
      </c>
      <c r="M7" s="54" t="s">
        <v>1271</v>
      </c>
      <c r="N7" s="52">
        <v>100</v>
      </c>
      <c r="O7" s="28"/>
      <c r="P7" s="52">
        <v>100</v>
      </c>
      <c r="Q7" s="28"/>
      <c r="R7" s="52">
        <v>100</v>
      </c>
      <c r="S7" s="28"/>
      <c r="T7" s="52">
        <v>100</v>
      </c>
      <c r="U7" s="28"/>
      <c r="V7" s="52">
        <v>100</v>
      </c>
      <c r="W7" s="5"/>
      <c r="X7" s="52">
        <v>100</v>
      </c>
      <c r="Y7" s="28"/>
    </row>
    <row r="8" spans="1:25" ht="75" x14ac:dyDescent="0.25">
      <c r="A8" s="4">
        <v>2</v>
      </c>
      <c r="B8" s="85"/>
      <c r="C8" s="4"/>
      <c r="D8" s="8" t="s">
        <v>1270</v>
      </c>
      <c r="E8" s="8"/>
      <c r="F8" s="7" t="s">
        <v>1269</v>
      </c>
      <c r="G8" s="7" t="s">
        <v>1268</v>
      </c>
      <c r="H8" s="7" t="s">
        <v>1254</v>
      </c>
      <c r="I8" s="7" t="s">
        <v>1253</v>
      </c>
      <c r="J8" s="57">
        <v>100</v>
      </c>
      <c r="K8" s="24"/>
      <c r="L8" s="57">
        <v>100</v>
      </c>
      <c r="M8" s="33"/>
      <c r="N8" s="57">
        <v>100</v>
      </c>
      <c r="O8" s="33"/>
      <c r="P8" s="57">
        <v>100</v>
      </c>
      <c r="Q8" s="33"/>
      <c r="R8" s="57">
        <v>100</v>
      </c>
      <c r="S8" s="33"/>
      <c r="T8" s="57">
        <v>100</v>
      </c>
      <c r="U8" s="33"/>
      <c r="V8" s="57">
        <v>100</v>
      </c>
      <c r="W8" s="24"/>
      <c r="X8" s="57">
        <v>100</v>
      </c>
      <c r="Y8" s="33"/>
    </row>
    <row r="9" spans="1:25" ht="180" x14ac:dyDescent="0.25">
      <c r="A9" s="4">
        <v>3</v>
      </c>
      <c r="B9" s="85"/>
      <c r="C9" s="4"/>
      <c r="D9" s="8" t="s">
        <v>1267</v>
      </c>
      <c r="E9" s="8"/>
      <c r="F9" s="7" t="s">
        <v>1266</v>
      </c>
      <c r="G9" s="7" t="s">
        <v>1265</v>
      </c>
      <c r="H9" s="7" t="s">
        <v>1264</v>
      </c>
      <c r="I9" s="7" t="s">
        <v>1263</v>
      </c>
      <c r="J9" s="52">
        <v>100</v>
      </c>
      <c r="K9" s="54" t="s">
        <v>1262</v>
      </c>
      <c r="L9" s="52">
        <v>100</v>
      </c>
      <c r="M9" s="28"/>
      <c r="N9" s="52">
        <v>100</v>
      </c>
      <c r="O9" s="28"/>
      <c r="P9" s="52">
        <v>100</v>
      </c>
      <c r="Q9" s="28"/>
      <c r="R9" s="52">
        <v>100</v>
      </c>
      <c r="S9" s="28"/>
      <c r="T9" s="52">
        <v>100</v>
      </c>
      <c r="U9" s="28"/>
      <c r="V9" s="52">
        <v>100</v>
      </c>
      <c r="W9" s="5"/>
      <c r="X9" s="52">
        <v>100</v>
      </c>
      <c r="Y9" s="28"/>
    </row>
    <row r="10" spans="1:25" ht="195" x14ac:dyDescent="0.25">
      <c r="A10" s="4">
        <v>4</v>
      </c>
      <c r="B10" s="85"/>
      <c r="C10" s="4"/>
      <c r="D10" s="8" t="s">
        <v>1261</v>
      </c>
      <c r="E10" s="8"/>
      <c r="F10" s="7" t="s">
        <v>1260</v>
      </c>
      <c r="G10" s="7" t="s">
        <v>1177</v>
      </c>
      <c r="H10" s="7" t="s">
        <v>1176</v>
      </c>
      <c r="I10" s="7" t="s">
        <v>1175</v>
      </c>
      <c r="J10" s="28">
        <v>100</v>
      </c>
      <c r="K10" s="54" t="s">
        <v>1259</v>
      </c>
      <c r="L10" s="28">
        <v>100</v>
      </c>
      <c r="M10" s="28"/>
      <c r="N10" s="28">
        <v>100</v>
      </c>
      <c r="O10" s="28"/>
      <c r="P10" s="28">
        <v>100</v>
      </c>
      <c r="Q10" s="28"/>
      <c r="R10" s="28">
        <v>100</v>
      </c>
      <c r="S10" s="54" t="s">
        <v>1258</v>
      </c>
      <c r="T10" s="28">
        <v>100</v>
      </c>
      <c r="U10" s="28"/>
      <c r="V10" s="28">
        <v>100</v>
      </c>
      <c r="W10" s="5"/>
      <c r="X10" s="28">
        <v>100</v>
      </c>
      <c r="Y10" s="5"/>
    </row>
    <row r="11" spans="1:25" ht="75" x14ac:dyDescent="0.25">
      <c r="A11" s="4">
        <v>5</v>
      </c>
      <c r="B11" s="85"/>
      <c r="C11" s="4"/>
      <c r="D11" s="8" t="s">
        <v>1257</v>
      </c>
      <c r="E11" s="8"/>
      <c r="F11" s="7" t="s">
        <v>1256</v>
      </c>
      <c r="G11" s="7" t="s">
        <v>1255</v>
      </c>
      <c r="H11" s="7" t="s">
        <v>1254</v>
      </c>
      <c r="I11" s="7" t="s">
        <v>1253</v>
      </c>
      <c r="J11" s="52">
        <v>100</v>
      </c>
      <c r="K11" s="54" t="s">
        <v>1252</v>
      </c>
      <c r="L11" s="52">
        <v>100</v>
      </c>
      <c r="M11" s="28"/>
      <c r="N11" s="52">
        <v>100</v>
      </c>
      <c r="O11" s="28"/>
      <c r="P11" s="52">
        <v>100</v>
      </c>
      <c r="Q11" s="28"/>
      <c r="R11" s="52">
        <v>100</v>
      </c>
      <c r="S11" s="28"/>
      <c r="T11" s="52">
        <v>100</v>
      </c>
      <c r="U11" s="28"/>
      <c r="V11" s="52">
        <v>100</v>
      </c>
      <c r="W11" s="5"/>
      <c r="X11" s="52">
        <v>100</v>
      </c>
      <c r="Y11" s="28"/>
    </row>
    <row r="12" spans="1:25" s="46" customFormat="1" ht="45" x14ac:dyDescent="0.25">
      <c r="A12" s="19"/>
      <c r="B12" s="84"/>
      <c r="C12" s="20" t="s">
        <v>1251</v>
      </c>
      <c r="D12" s="20"/>
      <c r="E12" s="20"/>
      <c r="F12" s="49" t="s">
        <v>1250</v>
      </c>
      <c r="G12" s="49"/>
      <c r="H12" s="49"/>
      <c r="I12" s="49"/>
      <c r="J12" s="48">
        <f>AVERAGE(J13:J18)</f>
        <v>83.333333333333329</v>
      </c>
      <c r="K12" s="47"/>
      <c r="L12" s="48">
        <f>AVERAGE(L13:L18)</f>
        <v>83.333333333333329</v>
      </c>
      <c r="M12" s="47"/>
      <c r="N12" s="48">
        <f>AVERAGE(N13:N18)</f>
        <v>83.333333333333329</v>
      </c>
      <c r="O12" s="47"/>
      <c r="P12" s="48">
        <f>AVERAGE(P13:P18)</f>
        <v>83.333333333333329</v>
      </c>
      <c r="Q12" s="47"/>
      <c r="R12" s="48">
        <f>AVERAGE(R13:R18)</f>
        <v>83.333333333333329</v>
      </c>
      <c r="S12" s="47"/>
      <c r="T12" s="48">
        <f>AVERAGE(T13:T18)</f>
        <v>83.333333333333329</v>
      </c>
      <c r="U12" s="47"/>
      <c r="V12" s="48">
        <f>AVERAGE(V13:V18)</f>
        <v>83.333333333333329</v>
      </c>
      <c r="W12" s="17"/>
      <c r="X12" s="48">
        <f>AVERAGE(X13:X18)</f>
        <v>83.333333333333329</v>
      </c>
      <c r="Y12" s="47"/>
    </row>
    <row r="13" spans="1:25" ht="120" x14ac:dyDescent="0.25">
      <c r="A13" s="4">
        <v>6</v>
      </c>
      <c r="B13" s="4"/>
      <c r="C13" s="4"/>
      <c r="D13" s="8" t="s">
        <v>1249</v>
      </c>
      <c r="E13" s="8"/>
      <c r="F13" s="7" t="s">
        <v>1248</v>
      </c>
      <c r="G13" s="7" t="s">
        <v>1177</v>
      </c>
      <c r="H13" s="7" t="s">
        <v>1176</v>
      </c>
      <c r="I13" s="7" t="s">
        <v>1175</v>
      </c>
      <c r="J13" s="57">
        <v>100</v>
      </c>
      <c r="K13" s="54" t="s">
        <v>1247</v>
      </c>
      <c r="L13" s="57">
        <v>100</v>
      </c>
      <c r="M13" s="33"/>
      <c r="N13" s="57">
        <v>100</v>
      </c>
      <c r="O13" s="33"/>
      <c r="P13" s="57">
        <v>100</v>
      </c>
      <c r="Q13" s="33"/>
      <c r="R13" s="57">
        <v>100</v>
      </c>
      <c r="S13" s="54" t="s">
        <v>1246</v>
      </c>
      <c r="T13" s="57">
        <v>100</v>
      </c>
      <c r="U13" s="53"/>
      <c r="V13" s="57">
        <v>100</v>
      </c>
      <c r="W13" s="54"/>
      <c r="X13" s="57">
        <v>100</v>
      </c>
      <c r="Y13" s="53"/>
    </row>
    <row r="14" spans="1:25" ht="135" x14ac:dyDescent="0.25">
      <c r="A14" s="4">
        <v>7</v>
      </c>
      <c r="B14" s="4"/>
      <c r="C14" s="4"/>
      <c r="D14" s="8" t="s">
        <v>1245</v>
      </c>
      <c r="E14" s="8"/>
      <c r="F14" s="7" t="s">
        <v>1244</v>
      </c>
      <c r="G14" s="7" t="s">
        <v>1177</v>
      </c>
      <c r="H14" s="7" t="s">
        <v>1176</v>
      </c>
      <c r="I14" s="7" t="s">
        <v>1175</v>
      </c>
      <c r="J14" s="57">
        <v>50</v>
      </c>
      <c r="K14" s="54" t="s">
        <v>1243</v>
      </c>
      <c r="L14" s="57">
        <v>50</v>
      </c>
      <c r="M14" s="24"/>
      <c r="N14" s="57">
        <v>50</v>
      </c>
      <c r="O14" s="33"/>
      <c r="P14" s="57">
        <v>50</v>
      </c>
      <c r="Q14" s="33"/>
      <c r="R14" s="57">
        <v>50</v>
      </c>
      <c r="S14" s="53"/>
      <c r="T14" s="57">
        <v>50</v>
      </c>
      <c r="U14" s="33"/>
      <c r="V14" s="57">
        <v>50</v>
      </c>
      <c r="W14" s="24"/>
      <c r="X14" s="57">
        <v>50</v>
      </c>
      <c r="Y14" s="24"/>
    </row>
    <row r="15" spans="1:25" ht="120" x14ac:dyDescent="0.25">
      <c r="A15" s="4">
        <v>8</v>
      </c>
      <c r="B15" s="4"/>
      <c r="C15" s="4"/>
      <c r="D15" s="8" t="s">
        <v>1242</v>
      </c>
      <c r="E15" s="8"/>
      <c r="F15" s="7" t="s">
        <v>1241</v>
      </c>
      <c r="G15" s="7" t="s">
        <v>1177</v>
      </c>
      <c r="H15" s="7" t="s">
        <v>1176</v>
      </c>
      <c r="I15" s="7" t="s">
        <v>1175</v>
      </c>
      <c r="J15" s="57">
        <v>50</v>
      </c>
      <c r="K15" s="54" t="s">
        <v>1240</v>
      </c>
      <c r="L15" s="57">
        <v>50</v>
      </c>
      <c r="M15" s="33"/>
      <c r="N15" s="57">
        <v>50</v>
      </c>
      <c r="O15" s="33"/>
      <c r="P15" s="57">
        <v>50</v>
      </c>
      <c r="Q15" s="33"/>
      <c r="R15" s="57">
        <v>50</v>
      </c>
      <c r="S15" s="54" t="s">
        <v>1239</v>
      </c>
      <c r="T15" s="57">
        <v>50</v>
      </c>
      <c r="U15" s="33"/>
      <c r="V15" s="57">
        <v>50</v>
      </c>
      <c r="W15" s="24"/>
      <c r="X15" s="57">
        <v>50</v>
      </c>
      <c r="Y15" s="33"/>
    </row>
    <row r="16" spans="1:25" ht="135" x14ac:dyDescent="0.25">
      <c r="A16" s="4">
        <v>9</v>
      </c>
      <c r="B16" s="4"/>
      <c r="C16" s="4"/>
      <c r="D16" s="8" t="s">
        <v>1238</v>
      </c>
      <c r="E16" s="8"/>
      <c r="F16" s="7" t="s">
        <v>1237</v>
      </c>
      <c r="G16" s="7" t="s">
        <v>1233</v>
      </c>
      <c r="H16" s="7" t="s">
        <v>1227</v>
      </c>
      <c r="I16" s="7" t="s">
        <v>1232</v>
      </c>
      <c r="J16" s="57">
        <v>100</v>
      </c>
      <c r="K16" s="54" t="s">
        <v>1236</v>
      </c>
      <c r="L16" s="57">
        <v>100</v>
      </c>
      <c r="M16" s="33"/>
      <c r="N16" s="57">
        <v>100</v>
      </c>
      <c r="O16" s="33"/>
      <c r="P16" s="57">
        <v>100</v>
      </c>
      <c r="Q16" s="33"/>
      <c r="R16" s="57">
        <v>100</v>
      </c>
      <c r="S16" s="33"/>
      <c r="T16" s="57">
        <v>100</v>
      </c>
      <c r="U16" s="33"/>
      <c r="V16" s="57">
        <v>100</v>
      </c>
      <c r="W16" s="24"/>
      <c r="X16" s="57">
        <v>100</v>
      </c>
      <c r="Y16" s="33"/>
    </row>
    <row r="17" spans="1:25" ht="135" x14ac:dyDescent="0.25">
      <c r="A17" s="4">
        <v>10</v>
      </c>
      <c r="B17" s="4"/>
      <c r="C17" s="4"/>
      <c r="D17" s="8" t="s">
        <v>1235</v>
      </c>
      <c r="E17" s="8"/>
      <c r="F17" s="7" t="s">
        <v>1234</v>
      </c>
      <c r="G17" s="7" t="s">
        <v>1233</v>
      </c>
      <c r="H17" s="7" t="s">
        <v>1227</v>
      </c>
      <c r="I17" s="7" t="s">
        <v>1232</v>
      </c>
      <c r="J17" s="57">
        <v>100</v>
      </c>
      <c r="K17" s="54" t="s">
        <v>1231</v>
      </c>
      <c r="L17" s="57">
        <v>100</v>
      </c>
      <c r="M17" s="33"/>
      <c r="N17" s="57">
        <v>100</v>
      </c>
      <c r="O17" s="33"/>
      <c r="P17" s="57">
        <v>100</v>
      </c>
      <c r="Q17" s="33"/>
      <c r="R17" s="57">
        <v>100</v>
      </c>
      <c r="S17" s="33"/>
      <c r="T17" s="57">
        <v>100</v>
      </c>
      <c r="U17" s="33"/>
      <c r="V17" s="57">
        <v>100</v>
      </c>
      <c r="W17" s="24"/>
      <c r="X17" s="57">
        <v>100</v>
      </c>
      <c r="Y17" s="33"/>
    </row>
    <row r="18" spans="1:25" ht="120" x14ac:dyDescent="0.25">
      <c r="A18" s="4">
        <v>11</v>
      </c>
      <c r="B18" s="4"/>
      <c r="C18" s="4"/>
      <c r="D18" s="8" t="s">
        <v>1230</v>
      </c>
      <c r="E18" s="8"/>
      <c r="F18" s="7" t="s">
        <v>1229</v>
      </c>
      <c r="G18" s="7" t="s">
        <v>1228</v>
      </c>
      <c r="H18" s="7" t="s">
        <v>1227</v>
      </c>
      <c r="I18" s="7" t="s">
        <v>1226</v>
      </c>
      <c r="J18" s="57">
        <v>100</v>
      </c>
      <c r="K18" s="54" t="s">
        <v>1225</v>
      </c>
      <c r="L18" s="57">
        <v>100</v>
      </c>
      <c r="M18" s="33"/>
      <c r="N18" s="57">
        <v>100</v>
      </c>
      <c r="O18" s="33"/>
      <c r="P18" s="57">
        <v>100</v>
      </c>
      <c r="Q18" s="33"/>
      <c r="R18" s="57">
        <v>100</v>
      </c>
      <c r="S18" s="54" t="s">
        <v>1224</v>
      </c>
      <c r="T18" s="57">
        <v>100</v>
      </c>
      <c r="U18" s="33"/>
      <c r="V18" s="57">
        <v>100</v>
      </c>
      <c r="W18" s="24"/>
      <c r="X18" s="57">
        <v>100</v>
      </c>
      <c r="Y18" s="33"/>
    </row>
    <row r="19" spans="1:25" s="46" customFormat="1" ht="87" customHeight="1" x14ac:dyDescent="0.25">
      <c r="A19" s="19"/>
      <c r="B19" s="19"/>
      <c r="C19" s="20" t="s">
        <v>1223</v>
      </c>
      <c r="D19" s="20"/>
      <c r="E19" s="20"/>
      <c r="F19" s="49" t="s">
        <v>1222</v>
      </c>
      <c r="G19" s="49"/>
      <c r="H19" s="49"/>
      <c r="I19" s="49"/>
      <c r="J19" s="48">
        <f>AVERAGE(J20:J24)</f>
        <v>20</v>
      </c>
      <c r="K19" s="47"/>
      <c r="L19" s="48">
        <f>AVERAGE(L20:L24)</f>
        <v>20</v>
      </c>
      <c r="M19" s="47"/>
      <c r="N19" s="48">
        <f>AVERAGE(N20:N24)</f>
        <v>20</v>
      </c>
      <c r="O19" s="47"/>
      <c r="P19" s="48">
        <f>AVERAGE(P20:P24)</f>
        <v>20</v>
      </c>
      <c r="Q19" s="47"/>
      <c r="R19" s="48">
        <f>AVERAGE(R20:R24)</f>
        <v>80</v>
      </c>
      <c r="S19" s="47"/>
      <c r="T19" s="48">
        <f>AVERAGE(T20:T24)</f>
        <v>80</v>
      </c>
      <c r="U19" s="47"/>
      <c r="V19" s="48">
        <f>AVERAGE(V20:V24)</f>
        <v>80</v>
      </c>
      <c r="W19" s="17"/>
      <c r="X19" s="48">
        <f>AVERAGE(X20:X24)</f>
        <v>80</v>
      </c>
      <c r="Y19" s="47"/>
    </row>
    <row r="20" spans="1:25" ht="165" x14ac:dyDescent="0.25">
      <c r="A20" s="4">
        <v>12</v>
      </c>
      <c r="B20" s="4"/>
      <c r="D20" s="8" t="s">
        <v>1221</v>
      </c>
      <c r="E20" s="8"/>
      <c r="F20" s="7" t="s">
        <v>1220</v>
      </c>
      <c r="G20" s="7" t="s">
        <v>235</v>
      </c>
      <c r="H20" s="7" t="s">
        <v>1219</v>
      </c>
      <c r="I20" s="7" t="s">
        <v>61</v>
      </c>
      <c r="J20" s="25">
        <v>50</v>
      </c>
      <c r="K20" s="24" t="s">
        <v>1218</v>
      </c>
      <c r="L20" s="25">
        <v>50</v>
      </c>
      <c r="M20" s="24"/>
      <c r="N20" s="25">
        <v>50</v>
      </c>
      <c r="O20" s="24"/>
      <c r="P20" s="25">
        <v>50</v>
      </c>
      <c r="Q20" s="24"/>
      <c r="R20" s="25">
        <v>50</v>
      </c>
      <c r="S20" s="54" t="s">
        <v>1217</v>
      </c>
      <c r="T20" s="25">
        <v>50</v>
      </c>
      <c r="U20" s="24"/>
      <c r="V20" s="25">
        <v>50</v>
      </c>
      <c r="W20" s="24"/>
      <c r="X20" s="25">
        <v>50</v>
      </c>
      <c r="Y20" s="24"/>
    </row>
    <row r="21" spans="1:25" ht="409.5" x14ac:dyDescent="0.25">
      <c r="A21" s="4">
        <v>13</v>
      </c>
      <c r="B21" s="4"/>
      <c r="C21" s="4"/>
      <c r="D21" s="8" t="s">
        <v>1216</v>
      </c>
      <c r="E21" s="8"/>
      <c r="F21" s="7" t="s">
        <v>1215</v>
      </c>
      <c r="G21" s="7" t="s">
        <v>1214</v>
      </c>
      <c r="H21" s="7" t="s">
        <v>1213</v>
      </c>
      <c r="I21" s="7" t="s">
        <v>1205</v>
      </c>
      <c r="J21" s="57">
        <v>0</v>
      </c>
      <c r="K21" s="24" t="s">
        <v>1212</v>
      </c>
      <c r="L21" s="57">
        <v>0</v>
      </c>
      <c r="M21" s="33"/>
      <c r="N21" s="57">
        <v>0</v>
      </c>
      <c r="O21" s="33"/>
      <c r="P21" s="57">
        <v>0</v>
      </c>
      <c r="Q21" s="25" t="s">
        <v>1211</v>
      </c>
      <c r="R21" s="57">
        <v>100</v>
      </c>
      <c r="S21" s="54" t="s">
        <v>1210</v>
      </c>
      <c r="T21" s="57">
        <v>100</v>
      </c>
      <c r="U21" s="33"/>
      <c r="V21" s="57">
        <v>100</v>
      </c>
      <c r="W21" s="24"/>
      <c r="X21" s="57">
        <v>100</v>
      </c>
      <c r="Y21" s="33"/>
    </row>
    <row r="22" spans="1:25" ht="330" x14ac:dyDescent="0.25">
      <c r="A22" s="4">
        <v>14</v>
      </c>
      <c r="B22" s="4"/>
      <c r="C22" s="4"/>
      <c r="D22" s="8" t="s">
        <v>1209</v>
      </c>
      <c r="E22" s="8"/>
      <c r="F22" s="7" t="s">
        <v>1208</v>
      </c>
      <c r="G22" s="7" t="s">
        <v>1207</v>
      </c>
      <c r="H22" s="7" t="s">
        <v>1206</v>
      </c>
      <c r="I22" s="7" t="s">
        <v>1205</v>
      </c>
      <c r="J22" s="57">
        <v>0</v>
      </c>
      <c r="K22" s="24" t="s">
        <v>1204</v>
      </c>
      <c r="L22" s="57">
        <v>0</v>
      </c>
      <c r="M22" s="33"/>
      <c r="N22" s="57">
        <v>0</v>
      </c>
      <c r="O22" s="33"/>
      <c r="P22" s="57">
        <v>0</v>
      </c>
      <c r="Q22" s="25" t="s">
        <v>1203</v>
      </c>
      <c r="R22" s="57">
        <v>100</v>
      </c>
      <c r="S22" s="24" t="s">
        <v>1202</v>
      </c>
      <c r="T22" s="57">
        <v>100</v>
      </c>
      <c r="U22" s="33"/>
      <c r="V22" s="57">
        <v>100</v>
      </c>
      <c r="W22" s="24"/>
      <c r="X22" s="57">
        <v>100</v>
      </c>
      <c r="Y22" s="33"/>
    </row>
    <row r="23" spans="1:25" ht="135" x14ac:dyDescent="0.25">
      <c r="A23" s="4">
        <v>15</v>
      </c>
      <c r="B23" s="4"/>
      <c r="C23" s="4"/>
      <c r="D23" s="8" t="s">
        <v>1201</v>
      </c>
      <c r="E23" s="8"/>
      <c r="F23" s="7" t="s">
        <v>1200</v>
      </c>
      <c r="G23" s="7" t="s">
        <v>1199</v>
      </c>
      <c r="H23" s="7" t="s">
        <v>1198</v>
      </c>
      <c r="I23" s="7" t="s">
        <v>1197</v>
      </c>
      <c r="J23" s="57">
        <v>0</v>
      </c>
      <c r="K23" s="24" t="s">
        <v>1196</v>
      </c>
      <c r="L23" s="57">
        <v>0</v>
      </c>
      <c r="M23" s="33"/>
      <c r="N23" s="57">
        <v>0</v>
      </c>
      <c r="O23" s="33"/>
      <c r="P23" s="57">
        <v>0</v>
      </c>
      <c r="Q23" s="25" t="s">
        <v>1195</v>
      </c>
      <c r="R23" s="57">
        <v>50</v>
      </c>
      <c r="S23" s="54" t="s">
        <v>1194</v>
      </c>
      <c r="T23" s="57">
        <v>50</v>
      </c>
      <c r="U23" s="33"/>
      <c r="V23" s="57">
        <v>50</v>
      </c>
      <c r="W23" s="24"/>
      <c r="X23" s="57">
        <v>50</v>
      </c>
      <c r="Y23" s="33"/>
    </row>
    <row r="24" spans="1:25" ht="135" x14ac:dyDescent="0.25">
      <c r="A24" s="4">
        <v>16</v>
      </c>
      <c r="B24" s="4"/>
      <c r="C24" s="4"/>
      <c r="D24" s="8" t="s">
        <v>1193</v>
      </c>
      <c r="E24" s="8"/>
      <c r="F24" s="7" t="s">
        <v>1192</v>
      </c>
      <c r="G24" s="7" t="s">
        <v>722</v>
      </c>
      <c r="H24" s="7" t="s">
        <v>721</v>
      </c>
      <c r="I24" s="7" t="s">
        <v>720</v>
      </c>
      <c r="J24" s="57">
        <v>50</v>
      </c>
      <c r="K24" s="54" t="s">
        <v>1191</v>
      </c>
      <c r="L24" s="57">
        <v>50</v>
      </c>
      <c r="M24" s="33"/>
      <c r="N24" s="57">
        <v>50</v>
      </c>
      <c r="O24" s="33"/>
      <c r="P24" s="57">
        <v>50</v>
      </c>
      <c r="Q24" s="25" t="s">
        <v>1190</v>
      </c>
      <c r="R24" s="57">
        <v>100</v>
      </c>
      <c r="S24" s="24"/>
      <c r="T24" s="57">
        <v>100</v>
      </c>
      <c r="U24" s="33"/>
      <c r="V24" s="57">
        <v>100</v>
      </c>
      <c r="W24" s="24"/>
      <c r="X24" s="57">
        <v>100</v>
      </c>
      <c r="Y24" s="33"/>
    </row>
    <row r="25" spans="1:25" s="46" customFormat="1" ht="60" x14ac:dyDescent="0.25">
      <c r="A25" s="19"/>
      <c r="B25" s="19"/>
      <c r="C25" s="20" t="s">
        <v>1189</v>
      </c>
      <c r="D25" s="20"/>
      <c r="E25" s="20"/>
      <c r="F25" s="49" t="s">
        <v>1188</v>
      </c>
      <c r="G25" s="49"/>
      <c r="H25" s="49"/>
      <c r="I25" s="49"/>
      <c r="J25" s="48">
        <f>AVERAGE(J26:J29)</f>
        <v>100</v>
      </c>
      <c r="K25" s="47"/>
      <c r="L25" s="48">
        <f>AVERAGE(L26:L29)</f>
        <v>100</v>
      </c>
      <c r="M25" s="47"/>
      <c r="N25" s="48">
        <f>AVERAGE(N26:N29)</f>
        <v>100</v>
      </c>
      <c r="O25" s="47"/>
      <c r="P25" s="48">
        <f>AVERAGE(P26:P29)</f>
        <v>100</v>
      </c>
      <c r="Q25" s="47"/>
      <c r="R25" s="48">
        <f>AVERAGE(R26:R29)</f>
        <v>100</v>
      </c>
      <c r="S25" s="47"/>
      <c r="T25" s="48">
        <f>AVERAGE(T26:T29)</f>
        <v>100</v>
      </c>
      <c r="U25" s="47"/>
      <c r="V25" s="48">
        <f>AVERAGE(V26:V29)</f>
        <v>100</v>
      </c>
      <c r="W25" s="17"/>
      <c r="X25" s="48">
        <f>AVERAGE(X26:X29)</f>
        <v>100</v>
      </c>
      <c r="Y25" s="47"/>
    </row>
    <row r="26" spans="1:25" ht="45" x14ac:dyDescent="0.25">
      <c r="A26" s="4">
        <v>17</v>
      </c>
      <c r="B26" s="4"/>
      <c r="C26" s="4"/>
      <c r="D26" s="8" t="s">
        <v>1187</v>
      </c>
      <c r="E26" s="8"/>
      <c r="F26" s="7" t="s">
        <v>1186</v>
      </c>
      <c r="G26" s="7" t="s">
        <v>570</v>
      </c>
      <c r="H26" s="7" t="s">
        <v>1185</v>
      </c>
      <c r="I26" s="7" t="s">
        <v>1184</v>
      </c>
      <c r="J26" s="57">
        <v>100</v>
      </c>
      <c r="K26" s="54" t="s">
        <v>1183</v>
      </c>
      <c r="L26" s="57">
        <v>100</v>
      </c>
      <c r="M26" s="33"/>
      <c r="N26" s="57">
        <v>100</v>
      </c>
      <c r="O26" s="33"/>
      <c r="P26" s="57">
        <v>100</v>
      </c>
      <c r="Q26" s="33"/>
      <c r="R26" s="57">
        <v>100</v>
      </c>
      <c r="S26" s="33"/>
      <c r="T26" s="57">
        <v>100</v>
      </c>
      <c r="U26" s="33"/>
      <c r="V26" s="57">
        <v>100</v>
      </c>
      <c r="W26" s="24"/>
      <c r="X26" s="57">
        <v>100</v>
      </c>
      <c r="Y26" s="33"/>
    </row>
    <row r="27" spans="1:25" ht="180" x14ac:dyDescent="0.25">
      <c r="A27" s="4">
        <v>18</v>
      </c>
      <c r="B27" s="4"/>
      <c r="C27" s="4"/>
      <c r="D27" s="8" t="s">
        <v>1182</v>
      </c>
      <c r="E27" s="8"/>
      <c r="F27" s="7" t="s">
        <v>1181</v>
      </c>
      <c r="G27" s="7" t="s">
        <v>1177</v>
      </c>
      <c r="H27" s="7" t="s">
        <v>1176</v>
      </c>
      <c r="I27" s="7" t="s">
        <v>1175</v>
      </c>
      <c r="J27" s="57">
        <v>100</v>
      </c>
      <c r="K27" s="54" t="s">
        <v>1180</v>
      </c>
      <c r="L27" s="57">
        <v>100</v>
      </c>
      <c r="M27" s="33"/>
      <c r="N27" s="57">
        <v>100</v>
      </c>
      <c r="O27" s="33"/>
      <c r="P27" s="57">
        <v>100</v>
      </c>
      <c r="Q27" s="33"/>
      <c r="R27" s="57">
        <v>100</v>
      </c>
      <c r="S27" s="54" t="s">
        <v>1179</v>
      </c>
      <c r="T27" s="57">
        <v>100</v>
      </c>
      <c r="U27" s="33"/>
      <c r="V27" s="57">
        <v>100</v>
      </c>
      <c r="W27" s="24"/>
      <c r="X27" s="57">
        <v>100</v>
      </c>
      <c r="Y27" s="33"/>
    </row>
    <row r="28" spans="1:25" ht="150" x14ac:dyDescent="0.25">
      <c r="A28" s="4">
        <v>19</v>
      </c>
      <c r="B28" s="4"/>
      <c r="C28" s="4"/>
      <c r="D28" s="8" t="s">
        <v>572</v>
      </c>
      <c r="E28" s="8"/>
      <c r="F28" s="7" t="s">
        <v>1178</v>
      </c>
      <c r="G28" s="7" t="s">
        <v>1177</v>
      </c>
      <c r="H28" s="7" t="s">
        <v>1176</v>
      </c>
      <c r="I28" s="7" t="s">
        <v>1175</v>
      </c>
      <c r="J28" s="57">
        <v>100</v>
      </c>
      <c r="K28" s="54" t="s">
        <v>1174</v>
      </c>
      <c r="L28" s="57">
        <v>100</v>
      </c>
      <c r="M28" s="33"/>
      <c r="N28" s="57">
        <v>100</v>
      </c>
      <c r="O28" s="33"/>
      <c r="P28" s="57">
        <v>100</v>
      </c>
      <c r="Q28" s="33"/>
      <c r="R28" s="57">
        <v>100</v>
      </c>
      <c r="S28" s="33"/>
      <c r="T28" s="57">
        <v>100</v>
      </c>
      <c r="U28" s="33"/>
      <c r="V28" s="57">
        <v>100</v>
      </c>
      <c r="W28" s="24"/>
      <c r="X28" s="57">
        <v>100</v>
      </c>
      <c r="Y28" s="33"/>
    </row>
    <row r="29" spans="1:25" ht="105" x14ac:dyDescent="0.25">
      <c r="A29" s="4">
        <v>20</v>
      </c>
      <c r="B29" s="4"/>
      <c r="C29" s="4"/>
      <c r="D29" s="8" t="s">
        <v>1173</v>
      </c>
      <c r="E29" s="8"/>
      <c r="F29" s="7" t="s">
        <v>1172</v>
      </c>
      <c r="G29" s="7" t="s">
        <v>1171</v>
      </c>
      <c r="H29" s="7" t="s">
        <v>1170</v>
      </c>
      <c r="I29" s="7" t="s">
        <v>1169</v>
      </c>
      <c r="J29" s="57">
        <v>100</v>
      </c>
      <c r="K29" s="54" t="s">
        <v>1168</v>
      </c>
      <c r="L29" s="57">
        <v>100</v>
      </c>
      <c r="M29" s="33"/>
      <c r="N29" s="57">
        <v>100</v>
      </c>
      <c r="O29" s="33"/>
      <c r="P29" s="57">
        <v>100</v>
      </c>
      <c r="Q29" s="33"/>
      <c r="R29" s="57">
        <v>100</v>
      </c>
      <c r="S29" s="33"/>
      <c r="T29" s="57">
        <v>100</v>
      </c>
      <c r="U29" s="33"/>
      <c r="V29" s="57">
        <v>100</v>
      </c>
      <c r="W29" s="24"/>
      <c r="X29" s="57">
        <v>100</v>
      </c>
      <c r="Y29" s="33"/>
    </row>
    <row r="30" spans="1:25" s="46" customFormat="1" ht="108.75" customHeight="1" x14ac:dyDescent="0.25">
      <c r="A30" s="19"/>
      <c r="B30" s="20" t="s">
        <v>1167</v>
      </c>
      <c r="C30" s="19"/>
      <c r="D30" s="19"/>
      <c r="E30" s="19"/>
      <c r="F30" s="19" t="s">
        <v>1166</v>
      </c>
      <c r="G30" s="19"/>
      <c r="H30" s="19"/>
      <c r="I30" s="19"/>
      <c r="J30" s="48">
        <f>AVERAGE(J31,J41,J60,J66)</f>
        <v>56.36904761904762</v>
      </c>
      <c r="K30" s="47"/>
      <c r="L30" s="48">
        <f>AVERAGE(L31,L41,L60,L66)</f>
        <v>56.36904761904762</v>
      </c>
      <c r="M30" s="47"/>
      <c r="N30" s="48">
        <f>AVERAGE(N31,N41,N60,N66)</f>
        <v>53.69047619047619</v>
      </c>
      <c r="O30" s="47"/>
      <c r="P30" s="48">
        <f>AVERAGE(P31,P41,P60,P66)</f>
        <v>56.36904761904762</v>
      </c>
      <c r="Q30" s="47"/>
      <c r="R30" s="48">
        <f>AVERAGE(R31,R41,R60,R66)</f>
        <v>62.44047619047619</v>
      </c>
      <c r="S30" s="47"/>
      <c r="T30" s="48">
        <f>AVERAGE(T31,T41,T60,T66)</f>
        <v>66.607142857142861</v>
      </c>
      <c r="U30" s="47"/>
      <c r="V30" s="48">
        <f>AVERAGE(V31,V41,V60,V66)</f>
        <v>59.821428571428569</v>
      </c>
      <c r="W30" s="17"/>
      <c r="X30" s="48">
        <f>AVERAGE(X31,X41,X60,X66)</f>
        <v>59.821428571428569</v>
      </c>
      <c r="Y30" s="47"/>
    </row>
    <row r="31" spans="1:25" s="46" customFormat="1" ht="97.5" customHeight="1" x14ac:dyDescent="0.25">
      <c r="A31" s="19"/>
      <c r="B31" s="19"/>
      <c r="C31" s="20" t="s">
        <v>1165</v>
      </c>
      <c r="D31" s="19"/>
      <c r="E31" s="19"/>
      <c r="F31" s="19" t="s">
        <v>1164</v>
      </c>
      <c r="G31" s="19"/>
      <c r="H31" s="19"/>
      <c r="I31" s="19"/>
      <c r="J31" s="48">
        <f>AVERAGE(J32:J35,J38:J40)</f>
        <v>42.857142857142854</v>
      </c>
      <c r="K31" s="47"/>
      <c r="L31" s="48">
        <f>AVERAGE(L32:L35,L38:L40)</f>
        <v>42.857142857142854</v>
      </c>
      <c r="M31" s="47"/>
      <c r="N31" s="48">
        <f>AVERAGE(N32:N35,N38:N40)</f>
        <v>39.285714285714285</v>
      </c>
      <c r="O31" s="47"/>
      <c r="P31" s="48">
        <f>AVERAGE(P32:P35,P38:P40)</f>
        <v>50</v>
      </c>
      <c r="Q31" s="47"/>
      <c r="R31" s="48">
        <f>AVERAGE(R32:R35,R38:R40)</f>
        <v>64.285714285714292</v>
      </c>
      <c r="S31" s="47"/>
      <c r="T31" s="48">
        <f>AVERAGE(T32:T35,T38:T40)</f>
        <v>64.285714285714292</v>
      </c>
      <c r="U31" s="47"/>
      <c r="V31" s="48">
        <f>AVERAGE(V32:V35,V38:V40)</f>
        <v>57.142857142857146</v>
      </c>
      <c r="W31" s="17"/>
      <c r="X31" s="48">
        <f>AVERAGE(X32:X35,X38:X40)</f>
        <v>57.142857142857146</v>
      </c>
      <c r="Y31" s="47"/>
    </row>
    <row r="32" spans="1:25" ht="117.75" customHeight="1" x14ac:dyDescent="0.25">
      <c r="A32" s="4">
        <v>21</v>
      </c>
      <c r="B32" s="4"/>
      <c r="C32" s="4"/>
      <c r="D32" s="8" t="s">
        <v>562</v>
      </c>
      <c r="E32" s="8"/>
      <c r="F32" s="7" t="s">
        <v>1163</v>
      </c>
      <c r="G32" s="7" t="s">
        <v>1162</v>
      </c>
      <c r="H32" s="7" t="s">
        <v>1161</v>
      </c>
      <c r="I32" s="7" t="s">
        <v>1160</v>
      </c>
      <c r="J32" s="57">
        <v>50</v>
      </c>
      <c r="K32" s="54" t="s">
        <v>1159</v>
      </c>
      <c r="L32" s="57">
        <v>50</v>
      </c>
      <c r="M32" s="33"/>
      <c r="N32" s="57">
        <v>50</v>
      </c>
      <c r="O32" s="33"/>
      <c r="P32" s="57">
        <v>50</v>
      </c>
      <c r="Q32" s="5"/>
      <c r="R32" s="57">
        <v>50</v>
      </c>
      <c r="S32" s="33"/>
      <c r="T32" s="57">
        <v>50</v>
      </c>
      <c r="U32" s="33"/>
      <c r="V32" s="57">
        <v>50</v>
      </c>
      <c r="W32" s="5"/>
      <c r="X32" s="57">
        <v>50</v>
      </c>
      <c r="Y32" s="28"/>
    </row>
    <row r="33" spans="1:25" ht="45" x14ac:dyDescent="0.25">
      <c r="A33" s="4">
        <v>22</v>
      </c>
      <c r="B33" s="4"/>
      <c r="C33" s="4"/>
      <c r="D33" s="8" t="s">
        <v>1158</v>
      </c>
      <c r="E33" s="8"/>
      <c r="F33" s="7" t="s">
        <v>1157</v>
      </c>
      <c r="G33" s="7" t="s">
        <v>1156</v>
      </c>
      <c r="H33" s="7" t="s">
        <v>1155</v>
      </c>
      <c r="I33" s="7" t="s">
        <v>1154</v>
      </c>
      <c r="J33" s="25">
        <v>100</v>
      </c>
      <c r="K33" s="54" t="s">
        <v>1153</v>
      </c>
      <c r="L33" s="25">
        <v>100</v>
      </c>
      <c r="M33" s="33"/>
      <c r="N33" s="25">
        <v>100</v>
      </c>
      <c r="O33" s="33"/>
      <c r="P33" s="25">
        <v>100</v>
      </c>
      <c r="Q33" s="33"/>
      <c r="R33" s="25">
        <v>100</v>
      </c>
      <c r="S33" s="33"/>
      <c r="T33" s="25">
        <v>100</v>
      </c>
      <c r="U33" s="33"/>
      <c r="V33" s="25">
        <v>100</v>
      </c>
      <c r="W33" s="24"/>
      <c r="X33" s="25">
        <v>100</v>
      </c>
      <c r="Y33" s="33"/>
    </row>
    <row r="34" spans="1:25" ht="90" x14ac:dyDescent="0.25">
      <c r="A34" s="4">
        <v>23</v>
      </c>
      <c r="B34" s="4"/>
      <c r="C34" s="4"/>
      <c r="D34" s="8" t="s">
        <v>556</v>
      </c>
      <c r="E34" s="8"/>
      <c r="F34" s="7" t="s">
        <v>1152</v>
      </c>
      <c r="G34" s="7" t="s">
        <v>1151</v>
      </c>
      <c r="H34" s="7" t="s">
        <v>1150</v>
      </c>
      <c r="I34" s="7" t="s">
        <v>1149</v>
      </c>
      <c r="J34" s="57">
        <v>50</v>
      </c>
      <c r="K34" s="54" t="s">
        <v>1148</v>
      </c>
      <c r="L34" s="57">
        <v>50</v>
      </c>
      <c r="M34" s="33"/>
      <c r="N34" s="57">
        <v>50</v>
      </c>
      <c r="O34" s="33"/>
      <c r="P34" s="57">
        <v>50</v>
      </c>
      <c r="Q34" s="33"/>
      <c r="R34" s="57">
        <v>50</v>
      </c>
      <c r="S34" s="24"/>
      <c r="T34" s="57">
        <v>50</v>
      </c>
      <c r="U34" s="24"/>
      <c r="V34" s="57">
        <v>50</v>
      </c>
      <c r="W34" s="24"/>
      <c r="X34" s="57">
        <v>50</v>
      </c>
      <c r="Y34" s="33"/>
    </row>
    <row r="35" spans="1:25" s="58" customFormat="1" ht="51.75" x14ac:dyDescent="0.25">
      <c r="A35" s="15">
        <v>24</v>
      </c>
      <c r="B35" s="15"/>
      <c r="C35" s="15"/>
      <c r="D35" s="66" t="s">
        <v>1147</v>
      </c>
      <c r="E35" s="66"/>
      <c r="F35" s="12" t="s">
        <v>1147</v>
      </c>
      <c r="G35" s="12"/>
      <c r="H35" s="12"/>
      <c r="I35" s="12"/>
      <c r="J35" s="60">
        <f>AVERAGE(J36:J37)</f>
        <v>50</v>
      </c>
      <c r="K35" s="10"/>
      <c r="L35" s="60">
        <f>AVERAGE(L36:L37)</f>
        <v>50</v>
      </c>
      <c r="M35" s="59"/>
      <c r="N35" s="60">
        <f>AVERAGE(N36:N37)</f>
        <v>25</v>
      </c>
      <c r="O35" s="59"/>
      <c r="P35" s="60">
        <f>AVERAGE(P36:P37)</f>
        <v>50</v>
      </c>
      <c r="Q35" s="59"/>
      <c r="R35" s="60">
        <f>AVERAGE(R36:R37)</f>
        <v>100</v>
      </c>
      <c r="S35" s="10"/>
      <c r="T35" s="60">
        <f>AVERAGE(T36:T37)</f>
        <v>100</v>
      </c>
      <c r="U35" s="10"/>
      <c r="V35" s="60">
        <f>AVERAGE(V36:V37)</f>
        <v>50</v>
      </c>
      <c r="W35" s="10"/>
      <c r="X35" s="60">
        <f>AVERAGE(X36:X37)</f>
        <v>50</v>
      </c>
      <c r="Y35" s="59"/>
    </row>
    <row r="36" spans="1:25" ht="105" x14ac:dyDescent="0.25">
      <c r="A36" s="4" t="s">
        <v>1146</v>
      </c>
      <c r="B36" s="4"/>
      <c r="C36" s="4"/>
      <c r="D36" s="8"/>
      <c r="E36" s="8" t="s">
        <v>1145</v>
      </c>
      <c r="F36" s="7" t="s">
        <v>1144</v>
      </c>
      <c r="G36" s="7" t="s">
        <v>1143</v>
      </c>
      <c r="H36" s="7" t="s">
        <v>1142</v>
      </c>
      <c r="I36" s="7" t="s">
        <v>1141</v>
      </c>
      <c r="J36" s="57">
        <v>100</v>
      </c>
      <c r="K36" s="54" t="s">
        <v>1140</v>
      </c>
      <c r="L36" s="57">
        <v>100</v>
      </c>
      <c r="M36" s="33" t="s">
        <v>1139</v>
      </c>
      <c r="N36" s="57">
        <v>50</v>
      </c>
      <c r="O36" s="33" t="s">
        <v>1138</v>
      </c>
      <c r="P36" s="57">
        <v>100</v>
      </c>
      <c r="Q36" s="33"/>
      <c r="R36" s="57">
        <v>100</v>
      </c>
      <c r="S36" s="33"/>
      <c r="T36" s="57">
        <v>100</v>
      </c>
      <c r="U36" s="33"/>
      <c r="V36" s="57">
        <v>100</v>
      </c>
      <c r="W36" s="24"/>
      <c r="X36" s="57">
        <v>100</v>
      </c>
      <c r="Y36" s="33"/>
    </row>
    <row r="37" spans="1:25" ht="135" x14ac:dyDescent="0.25">
      <c r="A37" s="4" t="s">
        <v>1137</v>
      </c>
      <c r="B37" s="4"/>
      <c r="C37" s="4"/>
      <c r="D37" s="8"/>
      <c r="E37" s="8" t="s">
        <v>1136</v>
      </c>
      <c r="F37" s="7" t="s">
        <v>1135</v>
      </c>
      <c r="G37" s="7" t="s">
        <v>1134</v>
      </c>
      <c r="H37" s="7" t="s">
        <v>1133</v>
      </c>
      <c r="I37" s="7" t="s">
        <v>1132</v>
      </c>
      <c r="J37" s="57">
        <v>0</v>
      </c>
      <c r="K37" s="54" t="s">
        <v>1131</v>
      </c>
      <c r="L37" s="57">
        <v>0</v>
      </c>
      <c r="M37" s="33"/>
      <c r="N37" s="57">
        <v>0</v>
      </c>
      <c r="O37" s="33"/>
      <c r="P37" s="57">
        <v>0</v>
      </c>
      <c r="Q37" s="33"/>
      <c r="R37" s="57">
        <v>100</v>
      </c>
      <c r="S37" s="54" t="s">
        <v>1130</v>
      </c>
      <c r="T37" s="57">
        <v>100</v>
      </c>
      <c r="U37" s="33"/>
      <c r="V37" s="57">
        <v>0</v>
      </c>
      <c r="W37" s="24"/>
      <c r="X37" s="57">
        <v>0</v>
      </c>
      <c r="Y37" s="33"/>
    </row>
    <row r="38" spans="1:25" ht="120" x14ac:dyDescent="0.25">
      <c r="A38" s="4">
        <v>25</v>
      </c>
      <c r="B38" s="4"/>
      <c r="C38" s="4"/>
      <c r="D38" s="8" t="s">
        <v>1129</v>
      </c>
      <c r="E38" s="8"/>
      <c r="F38" s="7" t="s">
        <v>1128</v>
      </c>
      <c r="G38" s="7" t="s">
        <v>230</v>
      </c>
      <c r="H38" s="7" t="s">
        <v>1127</v>
      </c>
      <c r="I38" s="7" t="s">
        <v>1126</v>
      </c>
      <c r="J38" s="25">
        <v>50</v>
      </c>
      <c r="K38" s="54" t="s">
        <v>1125</v>
      </c>
      <c r="L38" s="25">
        <v>50</v>
      </c>
      <c r="M38" s="33"/>
      <c r="N38" s="25">
        <v>50</v>
      </c>
      <c r="O38" s="33"/>
      <c r="P38" s="25">
        <v>50</v>
      </c>
      <c r="Q38" s="33"/>
      <c r="R38" s="25">
        <v>50</v>
      </c>
      <c r="S38" s="54" t="s">
        <v>1124</v>
      </c>
      <c r="T38" s="25">
        <v>50</v>
      </c>
      <c r="U38" s="33"/>
      <c r="V38" s="25">
        <v>50</v>
      </c>
      <c r="W38" s="24"/>
      <c r="X38" s="25">
        <v>50</v>
      </c>
      <c r="Y38" s="33"/>
    </row>
    <row r="39" spans="1:25" ht="225" x14ac:dyDescent="0.25">
      <c r="A39" s="4">
        <v>26</v>
      </c>
      <c r="B39" s="4"/>
      <c r="C39" s="4"/>
      <c r="D39" s="8" t="s">
        <v>1123</v>
      </c>
      <c r="E39" s="8"/>
      <c r="F39" s="7" t="s">
        <v>1122</v>
      </c>
      <c r="G39" s="7" t="s">
        <v>1121</v>
      </c>
      <c r="H39" s="7" t="s">
        <v>1116</v>
      </c>
      <c r="I39" s="7" t="s">
        <v>1115</v>
      </c>
      <c r="J39" s="57">
        <v>0</v>
      </c>
      <c r="K39" s="54" t="s">
        <v>1114</v>
      </c>
      <c r="L39" s="57">
        <v>0</v>
      </c>
      <c r="M39" s="33"/>
      <c r="N39" s="57">
        <v>0</v>
      </c>
      <c r="O39" s="54" t="s">
        <v>1114</v>
      </c>
      <c r="P39" s="63">
        <v>50</v>
      </c>
      <c r="Q39" s="53" t="s">
        <v>1120</v>
      </c>
      <c r="R39" s="57">
        <v>50</v>
      </c>
      <c r="S39" s="33"/>
      <c r="T39" s="57">
        <v>50</v>
      </c>
      <c r="U39" s="33"/>
      <c r="V39" s="57">
        <v>50</v>
      </c>
      <c r="W39" s="24"/>
      <c r="X39" s="57">
        <v>50</v>
      </c>
      <c r="Y39" s="24"/>
    </row>
    <row r="40" spans="1:25" ht="150" x14ac:dyDescent="0.25">
      <c r="A40" s="4">
        <v>27</v>
      </c>
      <c r="B40" s="4"/>
      <c r="C40" s="4"/>
      <c r="D40" s="8" t="s">
        <v>1119</v>
      </c>
      <c r="E40" s="8"/>
      <c r="F40" s="7" t="s">
        <v>1118</v>
      </c>
      <c r="G40" s="7" t="s">
        <v>1117</v>
      </c>
      <c r="H40" s="7" t="s">
        <v>1116</v>
      </c>
      <c r="I40" s="7" t="s">
        <v>1115</v>
      </c>
      <c r="J40" s="57">
        <v>0</v>
      </c>
      <c r="K40" s="54" t="s">
        <v>1114</v>
      </c>
      <c r="L40" s="57">
        <v>0</v>
      </c>
      <c r="M40" s="33"/>
      <c r="N40" s="57">
        <v>0</v>
      </c>
      <c r="O40" s="33"/>
      <c r="P40" s="57">
        <v>0</v>
      </c>
      <c r="Q40" s="24" t="s">
        <v>1113</v>
      </c>
      <c r="R40" s="57">
        <v>50</v>
      </c>
      <c r="S40" s="33"/>
      <c r="T40" s="57">
        <v>50</v>
      </c>
      <c r="U40" s="33"/>
      <c r="V40" s="57">
        <v>50</v>
      </c>
      <c r="W40" s="24"/>
      <c r="X40" s="57">
        <v>50</v>
      </c>
      <c r="Y40" s="24"/>
    </row>
    <row r="41" spans="1:25" s="46" customFormat="1" ht="148.5" customHeight="1" x14ac:dyDescent="0.25">
      <c r="A41" s="19"/>
      <c r="B41" s="19"/>
      <c r="C41" s="20" t="s">
        <v>1112</v>
      </c>
      <c r="D41" s="19"/>
      <c r="E41" s="19"/>
      <c r="F41" s="19" t="s">
        <v>1111</v>
      </c>
      <c r="G41" s="19"/>
      <c r="H41" s="19"/>
      <c r="I41" s="19"/>
      <c r="J41" s="48">
        <f>AVERAGE(J42,J49,J57:J59)</f>
        <v>47.61904761904762</v>
      </c>
      <c r="K41" s="17"/>
      <c r="L41" s="48">
        <f>AVERAGE(L42,L49,L57:L59)</f>
        <v>47.61904761904762</v>
      </c>
      <c r="M41" s="47"/>
      <c r="N41" s="48">
        <f>AVERAGE(N42,N49,N57:N59)</f>
        <v>40.476190476190474</v>
      </c>
      <c r="O41" s="47"/>
      <c r="P41" s="48">
        <f>AVERAGE(P42,P49,P57:P59)</f>
        <v>40.476190476190474</v>
      </c>
      <c r="Q41" s="47"/>
      <c r="R41" s="48">
        <f>AVERAGE(R42,R49,R57:R59)</f>
        <v>50.476190476190474</v>
      </c>
      <c r="S41" s="47"/>
      <c r="T41" s="48">
        <f>AVERAGE(T42,T49,T57:T59)</f>
        <v>50.476190476190474</v>
      </c>
      <c r="U41" s="47"/>
      <c r="V41" s="48">
        <f>AVERAGE(V42,V49,V57:V59)</f>
        <v>30.476190476190474</v>
      </c>
      <c r="W41" s="17"/>
      <c r="X41" s="48">
        <f>AVERAGE(X42,X49,X57:X59)</f>
        <v>30.476190476190474</v>
      </c>
      <c r="Y41" s="47"/>
    </row>
    <row r="42" spans="1:25" s="58" customFormat="1" ht="148.5" customHeight="1" x14ac:dyDescent="0.3">
      <c r="A42" s="15">
        <v>28</v>
      </c>
      <c r="B42" s="15"/>
      <c r="C42" s="14"/>
      <c r="D42" s="83" t="s">
        <v>1110</v>
      </c>
      <c r="E42" s="83"/>
      <c r="F42" s="15" t="s">
        <v>1110</v>
      </c>
      <c r="G42" s="15"/>
      <c r="H42" s="15"/>
      <c r="I42" s="15"/>
      <c r="J42" s="60">
        <f>AVERAGE(J43:J48)</f>
        <v>16.666666666666668</v>
      </c>
      <c r="K42" s="10"/>
      <c r="L42" s="60">
        <f>AVERAGE(L43:L48)</f>
        <v>16.666666666666668</v>
      </c>
      <c r="M42" s="59"/>
      <c r="N42" s="60">
        <f>AVERAGE(N43:N48)</f>
        <v>16.666666666666668</v>
      </c>
      <c r="O42" s="59"/>
      <c r="P42" s="60">
        <f>AVERAGE(P43:P48)</f>
        <v>16.666666666666668</v>
      </c>
      <c r="Q42" s="59"/>
      <c r="R42" s="60">
        <f>AVERAGE(R43:R48)</f>
        <v>16.666666666666668</v>
      </c>
      <c r="S42" s="59"/>
      <c r="T42" s="60">
        <f>AVERAGE(T43:T48)</f>
        <v>16.666666666666668</v>
      </c>
      <c r="U42" s="59"/>
      <c r="V42" s="60">
        <f>AVERAGE(V43:V48)</f>
        <v>16.666666666666668</v>
      </c>
      <c r="W42" s="10"/>
      <c r="X42" s="60">
        <f>AVERAGE(X43:X48)</f>
        <v>16.666666666666668</v>
      </c>
      <c r="Y42" s="59"/>
    </row>
    <row r="43" spans="1:25" ht="150" x14ac:dyDescent="0.25">
      <c r="A43" s="4" t="s">
        <v>1109</v>
      </c>
      <c r="B43" s="4"/>
      <c r="C43" s="4"/>
      <c r="D43" s="4"/>
      <c r="E43" s="8" t="s">
        <v>1108</v>
      </c>
      <c r="F43" s="7" t="s">
        <v>1107</v>
      </c>
      <c r="G43" s="7" t="s">
        <v>656</v>
      </c>
      <c r="H43" s="7" t="s">
        <v>668</v>
      </c>
      <c r="I43" s="7" t="s">
        <v>667</v>
      </c>
      <c r="J43" s="57">
        <v>0</v>
      </c>
      <c r="K43" s="54" t="s">
        <v>1106</v>
      </c>
      <c r="L43" s="57">
        <v>0</v>
      </c>
      <c r="M43" s="33"/>
      <c r="N43" s="57">
        <v>0</v>
      </c>
      <c r="O43" s="33"/>
      <c r="P43" s="57">
        <v>0</v>
      </c>
      <c r="Q43" s="33"/>
      <c r="R43" s="57">
        <v>0</v>
      </c>
      <c r="S43" s="33"/>
      <c r="T43" s="57">
        <v>0</v>
      </c>
      <c r="U43" s="33"/>
      <c r="V43" s="57">
        <v>0</v>
      </c>
      <c r="W43" s="24"/>
      <c r="X43" s="57">
        <v>0</v>
      </c>
      <c r="Y43" s="33"/>
    </row>
    <row r="44" spans="1:25" ht="75" x14ac:dyDescent="0.25">
      <c r="A44" s="4" t="s">
        <v>1105</v>
      </c>
      <c r="B44" s="4"/>
      <c r="C44" s="4"/>
      <c r="D44" s="4"/>
      <c r="E44" s="8" t="s">
        <v>1104</v>
      </c>
      <c r="F44" s="7" t="s">
        <v>1103</v>
      </c>
      <c r="G44" s="7" t="s">
        <v>1102</v>
      </c>
      <c r="H44" s="7" t="s">
        <v>655</v>
      </c>
      <c r="I44" s="7" t="s">
        <v>489</v>
      </c>
      <c r="J44" s="57">
        <v>0</v>
      </c>
      <c r="K44" s="54" t="s">
        <v>1101</v>
      </c>
      <c r="L44" s="57">
        <v>0</v>
      </c>
      <c r="M44" s="33"/>
      <c r="N44" s="57">
        <v>0</v>
      </c>
      <c r="O44" s="33"/>
      <c r="P44" s="57">
        <v>0</v>
      </c>
      <c r="Q44" s="33"/>
      <c r="R44" s="57">
        <v>0</v>
      </c>
      <c r="S44" s="33"/>
      <c r="T44" s="57">
        <v>0</v>
      </c>
      <c r="U44" s="33"/>
      <c r="V44" s="57">
        <v>0</v>
      </c>
      <c r="W44" s="24"/>
      <c r="X44" s="57">
        <v>0</v>
      </c>
      <c r="Y44" s="33"/>
    </row>
    <row r="45" spans="1:25" ht="409.5" x14ac:dyDescent="0.25">
      <c r="A45" s="4" t="s">
        <v>1100</v>
      </c>
      <c r="B45" s="4"/>
      <c r="C45" s="4"/>
      <c r="D45" s="4"/>
      <c r="E45" s="8" t="s">
        <v>1099</v>
      </c>
      <c r="F45" s="7" t="s">
        <v>1098</v>
      </c>
      <c r="G45" s="7" t="s">
        <v>484</v>
      </c>
      <c r="H45" s="7" t="s">
        <v>483</v>
      </c>
      <c r="I45" s="7" t="s">
        <v>221</v>
      </c>
      <c r="J45" s="57">
        <v>50</v>
      </c>
      <c r="K45" s="54" t="s">
        <v>1097</v>
      </c>
      <c r="L45" s="57">
        <v>50</v>
      </c>
      <c r="M45" s="33"/>
      <c r="N45" s="57">
        <v>50</v>
      </c>
      <c r="O45" s="33"/>
      <c r="P45" s="57">
        <v>50</v>
      </c>
      <c r="Q45" s="33"/>
      <c r="R45" s="57">
        <v>50</v>
      </c>
      <c r="S45" s="54" t="s">
        <v>1096</v>
      </c>
      <c r="T45" s="57">
        <v>50</v>
      </c>
      <c r="U45" s="33"/>
      <c r="V45" s="57">
        <v>50</v>
      </c>
      <c r="W45" s="24"/>
      <c r="X45" s="57">
        <v>50</v>
      </c>
      <c r="Y45" s="33"/>
    </row>
    <row r="46" spans="1:25" ht="75" x14ac:dyDescent="0.25">
      <c r="A46" s="4" t="s">
        <v>1095</v>
      </c>
      <c r="B46" s="4"/>
      <c r="C46" s="4"/>
      <c r="D46" s="4"/>
      <c r="E46" s="8" t="s">
        <v>1094</v>
      </c>
      <c r="F46" s="7" t="s">
        <v>478</v>
      </c>
      <c r="G46" s="7" t="s">
        <v>477</v>
      </c>
      <c r="H46" s="7" t="s">
        <v>476</v>
      </c>
      <c r="I46" s="7" t="s">
        <v>475</v>
      </c>
      <c r="J46" s="57">
        <v>0</v>
      </c>
      <c r="K46" s="54" t="s">
        <v>1093</v>
      </c>
      <c r="L46" s="57">
        <v>0</v>
      </c>
      <c r="M46" s="33"/>
      <c r="N46" s="57">
        <v>0</v>
      </c>
      <c r="O46" s="33"/>
      <c r="P46" s="57">
        <v>0</v>
      </c>
      <c r="Q46" s="33"/>
      <c r="R46" s="57">
        <v>0</v>
      </c>
      <c r="S46" s="33"/>
      <c r="T46" s="57">
        <v>0</v>
      </c>
      <c r="U46" s="33"/>
      <c r="V46" s="57">
        <v>0</v>
      </c>
      <c r="W46" s="5"/>
      <c r="X46" s="57">
        <v>0</v>
      </c>
      <c r="Y46" s="33"/>
    </row>
    <row r="47" spans="1:25" ht="90" x14ac:dyDescent="0.25">
      <c r="A47" s="4" t="s">
        <v>1092</v>
      </c>
      <c r="B47" s="4"/>
      <c r="C47" s="4"/>
      <c r="D47" s="4"/>
      <c r="E47" s="8" t="s">
        <v>1091</v>
      </c>
      <c r="F47" s="7" t="s">
        <v>1090</v>
      </c>
      <c r="G47" s="7" t="s">
        <v>235</v>
      </c>
      <c r="H47" s="7" t="s">
        <v>273</v>
      </c>
      <c r="I47" s="7" t="s">
        <v>469</v>
      </c>
      <c r="J47" s="57">
        <v>50</v>
      </c>
      <c r="K47" s="54" t="s">
        <v>1089</v>
      </c>
      <c r="L47" s="57">
        <v>50</v>
      </c>
      <c r="M47" s="33"/>
      <c r="N47" s="57">
        <v>50</v>
      </c>
      <c r="O47" s="33"/>
      <c r="P47" s="57">
        <v>50</v>
      </c>
      <c r="Q47" s="33"/>
      <c r="R47" s="57">
        <v>50</v>
      </c>
      <c r="S47" s="33"/>
      <c r="T47" s="57">
        <v>50</v>
      </c>
      <c r="U47" s="33"/>
      <c r="V47" s="57">
        <v>50</v>
      </c>
      <c r="W47" s="24"/>
      <c r="X47" s="57">
        <v>50</v>
      </c>
      <c r="Y47" s="33"/>
    </row>
    <row r="48" spans="1:25" ht="45" x14ac:dyDescent="0.25">
      <c r="A48" s="4" t="s">
        <v>1088</v>
      </c>
      <c r="B48" s="4"/>
      <c r="C48" s="4"/>
      <c r="D48" s="4"/>
      <c r="E48" s="8" t="s">
        <v>1087</v>
      </c>
      <c r="F48" s="7" t="s">
        <v>465</v>
      </c>
      <c r="G48" s="7" t="s">
        <v>464</v>
      </c>
      <c r="H48" s="7" t="s">
        <v>463</v>
      </c>
      <c r="I48" s="7" t="s">
        <v>462</v>
      </c>
      <c r="J48" s="57">
        <v>0</v>
      </c>
      <c r="K48" s="54" t="s">
        <v>1086</v>
      </c>
      <c r="L48" s="57">
        <v>0</v>
      </c>
      <c r="M48" s="33"/>
      <c r="N48" s="57">
        <v>0</v>
      </c>
      <c r="O48" s="33"/>
      <c r="P48" s="57">
        <v>0</v>
      </c>
      <c r="Q48" s="33"/>
      <c r="R48" s="57">
        <v>0</v>
      </c>
      <c r="S48" s="33"/>
      <c r="T48" s="57">
        <v>0</v>
      </c>
      <c r="U48" s="33"/>
      <c r="V48" s="57">
        <v>0</v>
      </c>
      <c r="W48" s="24"/>
      <c r="X48" s="57">
        <v>0</v>
      </c>
      <c r="Y48" s="33"/>
    </row>
    <row r="49" spans="1:25" s="58" customFormat="1" ht="69" x14ac:dyDescent="0.25">
      <c r="A49" s="15"/>
      <c r="B49" s="15"/>
      <c r="C49" s="15"/>
      <c r="D49" s="66" t="s">
        <v>1085</v>
      </c>
      <c r="E49" s="66"/>
      <c r="F49" s="12" t="s">
        <v>1085</v>
      </c>
      <c r="G49" s="12"/>
      <c r="H49" s="12"/>
      <c r="I49" s="12"/>
      <c r="J49" s="60">
        <f>AVERAGE(J50:J56)</f>
        <v>21.428571428571427</v>
      </c>
      <c r="K49" s="10"/>
      <c r="L49" s="60">
        <f>AVERAGE(L50:L56)</f>
        <v>21.428571428571427</v>
      </c>
      <c r="M49" s="59"/>
      <c r="N49" s="60">
        <f>AVERAGE(N50:N56)</f>
        <v>35.714285714285715</v>
      </c>
      <c r="O49" s="59"/>
      <c r="P49" s="60">
        <f>AVERAGE(P50:P56)</f>
        <v>35.714285714285715</v>
      </c>
      <c r="Q49" s="59"/>
      <c r="R49" s="60">
        <f>AVERAGE(R50:R56)</f>
        <v>35.714285714285715</v>
      </c>
      <c r="S49" s="59"/>
      <c r="T49" s="60">
        <f>AVERAGE(T50:T56)</f>
        <v>35.714285714285715</v>
      </c>
      <c r="U49" s="59"/>
      <c r="V49" s="60">
        <f>AVERAGE(V50:V56)</f>
        <v>35.714285714285715</v>
      </c>
      <c r="W49" s="10"/>
      <c r="X49" s="60">
        <f>AVERAGE(X50:X56)</f>
        <v>35.714285714285715</v>
      </c>
      <c r="Y49" s="59"/>
    </row>
    <row r="50" spans="1:25" ht="120" x14ac:dyDescent="0.25">
      <c r="A50" s="4" t="s">
        <v>1084</v>
      </c>
      <c r="B50" s="4"/>
      <c r="C50" s="4"/>
      <c r="D50" s="4"/>
      <c r="E50" s="8" t="s">
        <v>1083</v>
      </c>
      <c r="F50" s="7" t="s">
        <v>1082</v>
      </c>
      <c r="G50" s="7" t="s">
        <v>656</v>
      </c>
      <c r="H50" s="7" t="s">
        <v>668</v>
      </c>
      <c r="I50" s="7" t="s">
        <v>667</v>
      </c>
      <c r="J50" s="57">
        <v>0</v>
      </c>
      <c r="K50" s="54" t="s">
        <v>1081</v>
      </c>
      <c r="L50" s="57">
        <v>0</v>
      </c>
      <c r="M50" s="33"/>
      <c r="N50" s="57">
        <v>0</v>
      </c>
      <c r="O50" s="33"/>
      <c r="P50" s="57">
        <v>0</v>
      </c>
      <c r="Q50" s="33"/>
      <c r="R50" s="57">
        <v>0</v>
      </c>
      <c r="S50" s="33"/>
      <c r="T50" s="57">
        <v>0</v>
      </c>
      <c r="U50" s="33"/>
      <c r="V50" s="57">
        <v>0</v>
      </c>
      <c r="W50" s="24"/>
      <c r="X50" s="57">
        <v>0</v>
      </c>
      <c r="Y50" s="33" t="s">
        <v>1080</v>
      </c>
    </row>
    <row r="51" spans="1:25" ht="90" x14ac:dyDescent="0.25">
      <c r="A51" s="4" t="s">
        <v>1079</v>
      </c>
      <c r="B51" s="4"/>
      <c r="C51" s="4"/>
      <c r="D51" s="4"/>
      <c r="E51" s="8" t="s">
        <v>1078</v>
      </c>
      <c r="F51" s="7" t="s">
        <v>663</v>
      </c>
      <c r="G51" s="7" t="s">
        <v>662</v>
      </c>
      <c r="H51" s="7" t="s">
        <v>511</v>
      </c>
      <c r="I51" s="7" t="s">
        <v>661</v>
      </c>
      <c r="J51" s="57">
        <v>50</v>
      </c>
      <c r="K51" s="54" t="s">
        <v>1077</v>
      </c>
      <c r="L51" s="57">
        <v>50</v>
      </c>
      <c r="M51" s="33"/>
      <c r="N51" s="57">
        <v>50</v>
      </c>
      <c r="O51" s="33"/>
      <c r="P51" s="57">
        <v>50</v>
      </c>
      <c r="Q51" s="33"/>
      <c r="R51" s="57">
        <v>50</v>
      </c>
      <c r="S51" s="33"/>
      <c r="T51" s="57">
        <v>50</v>
      </c>
      <c r="U51" s="33"/>
      <c r="V51" s="57">
        <v>50</v>
      </c>
      <c r="W51" s="24"/>
      <c r="X51" s="57">
        <v>50</v>
      </c>
      <c r="Y51" s="33"/>
    </row>
    <row r="52" spans="1:25" ht="75" x14ac:dyDescent="0.25">
      <c r="A52" s="4" t="s">
        <v>1076</v>
      </c>
      <c r="B52" s="4"/>
      <c r="C52" s="4"/>
      <c r="D52" s="4"/>
      <c r="E52" s="8" t="s">
        <v>1075</v>
      </c>
      <c r="F52" s="7" t="s">
        <v>1074</v>
      </c>
      <c r="G52" s="7" t="s">
        <v>656</v>
      </c>
      <c r="H52" s="7" t="s">
        <v>655</v>
      </c>
      <c r="I52" s="7" t="s">
        <v>654</v>
      </c>
      <c r="J52" s="57">
        <v>0</v>
      </c>
      <c r="K52" s="54" t="s">
        <v>1073</v>
      </c>
      <c r="L52" s="57">
        <v>0</v>
      </c>
      <c r="M52" s="33"/>
      <c r="N52" s="57">
        <v>0</v>
      </c>
      <c r="O52" s="33"/>
      <c r="P52" s="57">
        <v>0</v>
      </c>
      <c r="Q52" s="33"/>
      <c r="R52" s="57">
        <v>0</v>
      </c>
      <c r="S52" s="33"/>
      <c r="T52" s="57">
        <v>0</v>
      </c>
      <c r="U52" s="33"/>
      <c r="V52" s="57">
        <v>0</v>
      </c>
      <c r="W52" s="24"/>
      <c r="X52" s="57">
        <v>0</v>
      </c>
      <c r="Y52" s="33"/>
    </row>
    <row r="53" spans="1:25" ht="150" x14ac:dyDescent="0.25">
      <c r="A53" s="4" t="s">
        <v>1072</v>
      </c>
      <c r="B53" s="4"/>
      <c r="C53" s="4"/>
      <c r="D53" s="4"/>
      <c r="E53" s="8" t="s">
        <v>1071</v>
      </c>
      <c r="F53" s="7" t="s">
        <v>650</v>
      </c>
      <c r="G53" s="7" t="s">
        <v>484</v>
      </c>
      <c r="H53" s="7" t="s">
        <v>483</v>
      </c>
      <c r="I53" s="7" t="s">
        <v>221</v>
      </c>
      <c r="J53" s="57">
        <v>100</v>
      </c>
      <c r="K53" s="54" t="s">
        <v>1070</v>
      </c>
      <c r="L53" s="57">
        <v>100</v>
      </c>
      <c r="M53" s="33"/>
      <c r="N53" s="57">
        <v>100</v>
      </c>
      <c r="O53" s="33"/>
      <c r="P53" s="57">
        <v>100</v>
      </c>
      <c r="Q53" s="33"/>
      <c r="R53" s="57">
        <v>100</v>
      </c>
      <c r="S53" s="33"/>
      <c r="T53" s="57">
        <v>100</v>
      </c>
      <c r="U53" s="33"/>
      <c r="V53" s="57">
        <v>100</v>
      </c>
      <c r="W53" s="24"/>
      <c r="X53" s="57">
        <v>100</v>
      </c>
      <c r="Y53" s="33"/>
    </row>
    <row r="54" spans="1:25" ht="120" x14ac:dyDescent="0.25">
      <c r="A54" s="4" t="s">
        <v>1069</v>
      </c>
      <c r="B54" s="4"/>
      <c r="C54" s="4"/>
      <c r="D54" s="4"/>
      <c r="E54" s="8" t="s">
        <v>1068</v>
      </c>
      <c r="F54" s="7" t="s">
        <v>478</v>
      </c>
      <c r="G54" s="7" t="s">
        <v>477</v>
      </c>
      <c r="H54" s="7" t="s">
        <v>476</v>
      </c>
      <c r="I54" s="7" t="s">
        <v>475</v>
      </c>
      <c r="J54" s="57">
        <v>0</v>
      </c>
      <c r="K54" s="54" t="s">
        <v>645</v>
      </c>
      <c r="L54" s="57">
        <v>0</v>
      </c>
      <c r="M54" s="24" t="s">
        <v>473</v>
      </c>
      <c r="N54" s="57">
        <v>50</v>
      </c>
      <c r="O54" s="24" t="s">
        <v>473</v>
      </c>
      <c r="P54" s="57">
        <v>50</v>
      </c>
      <c r="Q54" s="24"/>
      <c r="R54" s="57">
        <v>50</v>
      </c>
      <c r="S54" s="54"/>
      <c r="T54" s="57">
        <v>50</v>
      </c>
      <c r="U54" s="33"/>
      <c r="V54" s="57">
        <v>50</v>
      </c>
      <c r="W54" s="24"/>
      <c r="X54" s="57">
        <v>50</v>
      </c>
      <c r="Y54" s="54"/>
    </row>
    <row r="55" spans="1:25" ht="105" x14ac:dyDescent="0.25">
      <c r="A55" s="4" t="s">
        <v>1067</v>
      </c>
      <c r="B55" s="4"/>
      <c r="C55" s="4"/>
      <c r="D55" s="4"/>
      <c r="E55" s="8" t="s">
        <v>1066</v>
      </c>
      <c r="F55" s="7" t="s">
        <v>642</v>
      </c>
      <c r="G55" s="7" t="s">
        <v>235</v>
      </c>
      <c r="H55" s="7" t="s">
        <v>273</v>
      </c>
      <c r="I55" s="7" t="s">
        <v>469</v>
      </c>
      <c r="J55" s="57">
        <v>0</v>
      </c>
      <c r="K55" s="54" t="s">
        <v>468</v>
      </c>
      <c r="L55" s="57">
        <v>0</v>
      </c>
      <c r="M55" s="24"/>
      <c r="N55" s="57">
        <v>0</v>
      </c>
      <c r="O55" s="33"/>
      <c r="P55" s="57">
        <v>0</v>
      </c>
      <c r="Q55" s="33"/>
      <c r="R55" s="57">
        <v>0</v>
      </c>
      <c r="S55" s="54"/>
      <c r="T55" s="57">
        <v>0</v>
      </c>
      <c r="U55" s="33"/>
      <c r="V55" s="57">
        <v>0</v>
      </c>
      <c r="W55" s="24"/>
      <c r="X55" s="57">
        <v>0</v>
      </c>
      <c r="Y55" s="33"/>
    </row>
    <row r="56" spans="1:25" ht="409.5" x14ac:dyDescent="0.25">
      <c r="A56" s="4" t="s">
        <v>1065</v>
      </c>
      <c r="B56" s="4"/>
      <c r="C56" s="4"/>
      <c r="D56" s="4"/>
      <c r="E56" s="8" t="s">
        <v>1064</v>
      </c>
      <c r="F56" s="7" t="s">
        <v>465</v>
      </c>
      <c r="G56" s="7" t="s">
        <v>464</v>
      </c>
      <c r="H56" s="7" t="s">
        <v>463</v>
      </c>
      <c r="I56" s="7" t="s">
        <v>462</v>
      </c>
      <c r="J56" s="57">
        <v>0</v>
      </c>
      <c r="K56" s="54" t="s">
        <v>639</v>
      </c>
      <c r="L56" s="25">
        <v>0</v>
      </c>
      <c r="M56" s="24" t="s">
        <v>460</v>
      </c>
      <c r="N56" s="25">
        <v>50</v>
      </c>
      <c r="O56" s="54" t="s">
        <v>459</v>
      </c>
      <c r="P56" s="25">
        <v>50</v>
      </c>
      <c r="Q56" s="24"/>
      <c r="R56" s="25">
        <v>50</v>
      </c>
      <c r="S56" s="54" t="s">
        <v>458</v>
      </c>
      <c r="T56" s="25">
        <v>50</v>
      </c>
      <c r="U56" s="24"/>
      <c r="V56" s="25">
        <v>50</v>
      </c>
      <c r="W56" s="24"/>
      <c r="X56" s="25">
        <v>50</v>
      </c>
      <c r="Y56" s="24"/>
    </row>
    <row r="57" spans="1:25" ht="75" x14ac:dyDescent="0.25">
      <c r="A57" s="4">
        <v>30</v>
      </c>
      <c r="B57" s="4"/>
      <c r="C57" s="4"/>
      <c r="D57" s="8" t="s">
        <v>1063</v>
      </c>
      <c r="E57" s="8"/>
      <c r="F57" s="7" t="s">
        <v>1062</v>
      </c>
      <c r="G57" s="7" t="s">
        <v>8</v>
      </c>
      <c r="H57" s="7" t="s">
        <v>1061</v>
      </c>
      <c r="I57" s="7" t="s">
        <v>1060</v>
      </c>
      <c r="J57" s="57">
        <v>100</v>
      </c>
      <c r="K57" s="54" t="s">
        <v>1059</v>
      </c>
      <c r="L57" s="57">
        <v>100</v>
      </c>
      <c r="M57" s="33"/>
      <c r="N57" s="57">
        <v>100</v>
      </c>
      <c r="O57" s="33"/>
      <c r="P57" s="57">
        <v>100</v>
      </c>
      <c r="Q57" s="33"/>
      <c r="R57" s="57">
        <v>100</v>
      </c>
      <c r="S57" s="33"/>
      <c r="T57" s="57">
        <v>100</v>
      </c>
      <c r="U57" s="33"/>
      <c r="V57" s="57">
        <v>100</v>
      </c>
      <c r="W57" s="24"/>
      <c r="X57" s="57">
        <v>100</v>
      </c>
      <c r="Y57" s="33"/>
    </row>
    <row r="58" spans="1:25" ht="409.5" x14ac:dyDescent="0.25">
      <c r="A58" s="4">
        <v>31</v>
      </c>
      <c r="B58" s="4"/>
      <c r="C58" s="4"/>
      <c r="D58" s="8" t="s">
        <v>457</v>
      </c>
      <c r="E58" s="8"/>
      <c r="F58" s="7" t="s">
        <v>637</v>
      </c>
      <c r="G58" s="7" t="s">
        <v>636</v>
      </c>
      <c r="H58" s="7" t="s">
        <v>635</v>
      </c>
      <c r="I58" s="7" t="s">
        <v>634</v>
      </c>
      <c r="J58" s="57">
        <v>50</v>
      </c>
      <c r="K58" s="54" t="s">
        <v>1058</v>
      </c>
      <c r="L58" s="57">
        <v>50</v>
      </c>
      <c r="M58" s="33"/>
      <c r="N58" s="57">
        <v>50</v>
      </c>
      <c r="O58" s="33"/>
      <c r="P58" s="57">
        <v>50</v>
      </c>
      <c r="Q58" s="54" t="s">
        <v>1058</v>
      </c>
      <c r="R58" s="57">
        <v>100</v>
      </c>
      <c r="S58" s="54" t="s">
        <v>1057</v>
      </c>
      <c r="T58" s="57">
        <v>100</v>
      </c>
      <c r="U58" s="33"/>
      <c r="V58" s="57">
        <v>0</v>
      </c>
      <c r="W58" s="24"/>
      <c r="X58" s="57">
        <v>0</v>
      </c>
      <c r="Y58" s="5" t="s">
        <v>1056</v>
      </c>
    </row>
    <row r="59" spans="1:25" ht="409.5" x14ac:dyDescent="0.25">
      <c r="A59" s="4">
        <v>32</v>
      </c>
      <c r="B59" s="4"/>
      <c r="C59" s="4"/>
      <c r="D59" s="8" t="s">
        <v>1055</v>
      </c>
      <c r="E59" s="8"/>
      <c r="F59" s="7" t="s">
        <v>632</v>
      </c>
      <c r="G59" s="7" t="s">
        <v>8</v>
      </c>
      <c r="H59" s="7" t="s">
        <v>1054</v>
      </c>
      <c r="I59" s="7" t="s">
        <v>630</v>
      </c>
      <c r="J59" s="57">
        <v>50</v>
      </c>
      <c r="K59" s="5" t="s">
        <v>1053</v>
      </c>
      <c r="L59" s="57">
        <v>50</v>
      </c>
      <c r="M59" s="24" t="s">
        <v>1052</v>
      </c>
      <c r="N59" s="57">
        <v>0</v>
      </c>
      <c r="O59" s="33"/>
      <c r="P59" s="57">
        <v>0</v>
      </c>
      <c r="Q59" s="5"/>
      <c r="R59" s="57">
        <v>0</v>
      </c>
      <c r="S59" s="24"/>
      <c r="T59" s="57">
        <v>0</v>
      </c>
      <c r="U59" s="24"/>
      <c r="V59" s="57">
        <v>0</v>
      </c>
      <c r="W59" s="24"/>
      <c r="X59" s="57">
        <v>0</v>
      </c>
      <c r="Y59" s="33"/>
    </row>
    <row r="60" spans="1:25" s="46" customFormat="1" ht="96" customHeight="1" x14ac:dyDescent="0.25">
      <c r="A60" s="19"/>
      <c r="B60" s="19"/>
      <c r="C60" s="20" t="s">
        <v>627</v>
      </c>
      <c r="D60" s="19"/>
      <c r="E60" s="19"/>
      <c r="F60" s="49" t="s">
        <v>626</v>
      </c>
      <c r="G60" s="49"/>
      <c r="H60" s="49"/>
      <c r="I60" s="49"/>
      <c r="J60" s="48">
        <f>AVERAGE(J61:J65)</f>
        <v>60</v>
      </c>
      <c r="K60" s="47"/>
      <c r="L60" s="48">
        <f>AVERAGE(L61:L65)</f>
        <v>60</v>
      </c>
      <c r="M60" s="47"/>
      <c r="N60" s="48">
        <f>AVERAGE(N61:N65)</f>
        <v>60</v>
      </c>
      <c r="O60" s="47"/>
      <c r="P60" s="48">
        <f>AVERAGE(P61:P65)</f>
        <v>60</v>
      </c>
      <c r="Q60" s="47"/>
      <c r="R60" s="48">
        <f>AVERAGE(R61:R65)</f>
        <v>60</v>
      </c>
      <c r="S60" s="47"/>
      <c r="T60" s="48">
        <f>AVERAGE(T61:T65)</f>
        <v>60</v>
      </c>
      <c r="U60" s="47"/>
      <c r="V60" s="48">
        <f>AVERAGE(V61:V65)</f>
        <v>60</v>
      </c>
      <c r="W60" s="17"/>
      <c r="X60" s="48">
        <f>AVERAGE(X61:X65)</f>
        <v>60</v>
      </c>
      <c r="Y60" s="47"/>
    </row>
    <row r="61" spans="1:25" ht="60" x14ac:dyDescent="0.25">
      <c r="A61" s="4">
        <v>33</v>
      </c>
      <c r="B61" s="4"/>
      <c r="C61" s="4"/>
      <c r="D61" s="8" t="s">
        <v>625</v>
      </c>
      <c r="E61" s="8"/>
      <c r="F61" s="7" t="s">
        <v>430</v>
      </c>
      <c r="G61" s="7" t="s">
        <v>624</v>
      </c>
      <c r="H61" s="7" t="s">
        <v>428</v>
      </c>
      <c r="I61" s="7" t="s">
        <v>427</v>
      </c>
      <c r="J61" s="57">
        <v>50</v>
      </c>
      <c r="K61" s="5" t="s">
        <v>1051</v>
      </c>
      <c r="L61" s="57">
        <v>50</v>
      </c>
      <c r="M61" s="33"/>
      <c r="N61" s="57">
        <v>50</v>
      </c>
      <c r="O61" s="33"/>
      <c r="P61" s="57">
        <v>50</v>
      </c>
      <c r="Q61" s="33"/>
      <c r="R61" s="57">
        <v>50</v>
      </c>
      <c r="S61" s="5" t="s">
        <v>1050</v>
      </c>
      <c r="T61" s="57">
        <v>50</v>
      </c>
      <c r="U61" s="24"/>
      <c r="V61" s="57">
        <v>50</v>
      </c>
      <c r="W61" s="24"/>
      <c r="X61" s="57">
        <v>50</v>
      </c>
      <c r="Y61" s="33"/>
    </row>
    <row r="62" spans="1:25" ht="45" x14ac:dyDescent="0.25">
      <c r="A62" s="4">
        <v>34</v>
      </c>
      <c r="B62" s="4"/>
      <c r="C62" s="4"/>
      <c r="D62" s="8" t="s">
        <v>621</v>
      </c>
      <c r="E62" s="8"/>
      <c r="F62" s="7" t="s">
        <v>621</v>
      </c>
      <c r="G62" s="7" t="s">
        <v>1049</v>
      </c>
      <c r="H62" s="7" t="s">
        <v>1048</v>
      </c>
      <c r="I62" s="7" t="s">
        <v>1047</v>
      </c>
      <c r="J62" s="28">
        <v>100</v>
      </c>
      <c r="K62" s="54" t="s">
        <v>1046</v>
      </c>
      <c r="L62" s="28">
        <v>100</v>
      </c>
      <c r="M62" s="28"/>
      <c r="N62" s="28">
        <v>100</v>
      </c>
      <c r="O62" s="28"/>
      <c r="P62" s="28">
        <v>100</v>
      </c>
      <c r="Q62" s="28"/>
      <c r="R62" s="28">
        <v>100</v>
      </c>
      <c r="S62" s="28"/>
      <c r="T62" s="28">
        <v>100</v>
      </c>
      <c r="U62" s="28"/>
      <c r="V62" s="28">
        <v>100</v>
      </c>
      <c r="W62" s="5"/>
      <c r="X62" s="28">
        <v>100</v>
      </c>
      <c r="Y62" s="28"/>
    </row>
    <row r="63" spans="1:25" ht="180" x14ac:dyDescent="0.25">
      <c r="A63" s="4">
        <v>35</v>
      </c>
      <c r="B63" s="4"/>
      <c r="C63" s="4"/>
      <c r="D63" s="8" t="s">
        <v>604</v>
      </c>
      <c r="E63" s="8"/>
      <c r="F63" s="7" t="s">
        <v>1045</v>
      </c>
      <c r="G63" s="7" t="s">
        <v>1044</v>
      </c>
      <c r="H63" s="7" t="s">
        <v>1043</v>
      </c>
      <c r="I63" s="7" t="s">
        <v>1042</v>
      </c>
      <c r="J63" s="52">
        <v>0</v>
      </c>
      <c r="K63" s="5" t="s">
        <v>1041</v>
      </c>
      <c r="L63" s="52">
        <v>0</v>
      </c>
      <c r="M63" s="28"/>
      <c r="N63" s="52">
        <v>0</v>
      </c>
      <c r="O63" s="28"/>
      <c r="P63" s="52">
        <v>0</v>
      </c>
      <c r="Q63" s="28"/>
      <c r="R63" s="52">
        <v>0</v>
      </c>
      <c r="S63" s="5"/>
      <c r="T63" s="52">
        <v>0</v>
      </c>
      <c r="U63" s="5"/>
      <c r="V63" s="52">
        <v>0</v>
      </c>
      <c r="W63" s="5"/>
      <c r="X63" s="52">
        <v>0</v>
      </c>
      <c r="Y63" s="28"/>
    </row>
    <row r="64" spans="1:25" ht="150" x14ac:dyDescent="0.25">
      <c r="A64" s="4">
        <v>36</v>
      </c>
      <c r="B64" s="4"/>
      <c r="C64" s="4"/>
      <c r="D64" s="8" t="s">
        <v>1040</v>
      </c>
      <c r="E64" s="8"/>
      <c r="F64" s="7" t="s">
        <v>1039</v>
      </c>
      <c r="G64" s="7" t="s">
        <v>1038</v>
      </c>
      <c r="H64" s="7" t="s">
        <v>1037</v>
      </c>
      <c r="I64" s="7" t="s">
        <v>1036</v>
      </c>
      <c r="J64" s="52">
        <v>50</v>
      </c>
      <c r="K64" s="5" t="s">
        <v>1035</v>
      </c>
      <c r="L64" s="52">
        <v>50</v>
      </c>
      <c r="M64" s="28"/>
      <c r="N64" s="52">
        <v>50</v>
      </c>
      <c r="O64" s="28"/>
      <c r="P64" s="52">
        <v>50</v>
      </c>
      <c r="Q64" s="5"/>
      <c r="R64" s="52">
        <v>50</v>
      </c>
      <c r="S64" s="5" t="s">
        <v>1034</v>
      </c>
      <c r="T64" s="52">
        <v>50</v>
      </c>
      <c r="U64" s="28"/>
      <c r="V64" s="52">
        <v>50</v>
      </c>
      <c r="W64" s="5"/>
      <c r="X64" s="52">
        <v>50</v>
      </c>
      <c r="Y64" s="5" t="s">
        <v>1033</v>
      </c>
    </row>
    <row r="65" spans="1:25" ht="105" x14ac:dyDescent="0.25">
      <c r="A65" s="4">
        <v>37</v>
      </c>
      <c r="B65" s="4"/>
      <c r="C65" s="4"/>
      <c r="D65" s="8" t="s">
        <v>414</v>
      </c>
      <c r="E65" s="8"/>
      <c r="F65" s="7" t="s">
        <v>1032</v>
      </c>
      <c r="G65" s="7" t="s">
        <v>584</v>
      </c>
      <c r="H65" s="7" t="s">
        <v>411</v>
      </c>
      <c r="I65" s="7" t="s">
        <v>410</v>
      </c>
      <c r="J65" s="52">
        <v>100</v>
      </c>
      <c r="K65" s="5" t="s">
        <v>583</v>
      </c>
      <c r="L65" s="52">
        <v>100</v>
      </c>
      <c r="M65" s="28"/>
      <c r="N65" s="52">
        <v>100</v>
      </c>
      <c r="O65" s="28"/>
      <c r="P65" s="52">
        <v>100</v>
      </c>
      <c r="Q65" s="28"/>
      <c r="R65" s="52">
        <v>100</v>
      </c>
      <c r="S65" s="5"/>
      <c r="T65" s="52">
        <v>100</v>
      </c>
      <c r="U65" s="5"/>
      <c r="V65" s="52">
        <v>100</v>
      </c>
      <c r="W65" s="5"/>
      <c r="X65" s="52">
        <v>100</v>
      </c>
      <c r="Y65" s="5"/>
    </row>
    <row r="66" spans="1:25" s="46" customFormat="1" ht="102" customHeight="1" x14ac:dyDescent="0.25">
      <c r="A66" s="19"/>
      <c r="B66" s="19"/>
      <c r="C66" s="20" t="s">
        <v>1031</v>
      </c>
      <c r="D66" s="19"/>
      <c r="E66" s="19"/>
      <c r="F66" s="19" t="s">
        <v>1030</v>
      </c>
      <c r="G66" s="19"/>
      <c r="H66" s="19"/>
      <c r="I66" s="19"/>
      <c r="J66" s="48">
        <f>AVERAGE(J67:J72)</f>
        <v>75</v>
      </c>
      <c r="K66" s="17"/>
      <c r="L66" s="48">
        <f>AVERAGE(L67:L72)</f>
        <v>75</v>
      </c>
      <c r="M66" s="47"/>
      <c r="N66" s="48">
        <f>AVERAGE(N67:N72)</f>
        <v>75</v>
      </c>
      <c r="O66" s="47"/>
      <c r="P66" s="48">
        <f>AVERAGE(P67:P72)</f>
        <v>75</v>
      </c>
      <c r="Q66" s="47"/>
      <c r="R66" s="48">
        <f>AVERAGE(R67:R72)</f>
        <v>75</v>
      </c>
      <c r="S66" s="47"/>
      <c r="T66" s="48">
        <f>AVERAGE(T67:T72)</f>
        <v>91.666666666666671</v>
      </c>
      <c r="U66" s="47"/>
      <c r="V66" s="48">
        <f>AVERAGE(V67:V72)</f>
        <v>91.666666666666671</v>
      </c>
      <c r="W66" s="17"/>
      <c r="X66" s="48">
        <f>AVERAGE(X67:X72)</f>
        <v>91.666666666666671</v>
      </c>
      <c r="Y66" s="47"/>
    </row>
    <row r="67" spans="1:25" ht="86.25" x14ac:dyDescent="0.25">
      <c r="A67" s="4">
        <v>38</v>
      </c>
      <c r="B67" s="4"/>
      <c r="C67" s="4"/>
      <c r="D67" s="8" t="s">
        <v>1029</v>
      </c>
      <c r="E67" s="8"/>
      <c r="F67" s="7" t="s">
        <v>1028</v>
      </c>
      <c r="G67" s="7" t="s">
        <v>1027</v>
      </c>
      <c r="H67" s="7" t="s">
        <v>1026</v>
      </c>
      <c r="I67" s="7" t="s">
        <v>1025</v>
      </c>
      <c r="J67" s="28">
        <v>0</v>
      </c>
      <c r="K67" s="5" t="s">
        <v>1024</v>
      </c>
      <c r="L67" s="28">
        <v>0</v>
      </c>
      <c r="M67" s="28"/>
      <c r="N67" s="28">
        <v>0</v>
      </c>
      <c r="O67" s="28"/>
      <c r="P67" s="28">
        <v>0</v>
      </c>
      <c r="Q67" s="28"/>
      <c r="R67" s="28">
        <v>0</v>
      </c>
      <c r="S67" s="5" t="s">
        <v>1023</v>
      </c>
      <c r="T67" s="28">
        <v>100</v>
      </c>
      <c r="U67" s="28" t="s">
        <v>1022</v>
      </c>
      <c r="V67" s="28">
        <v>100</v>
      </c>
      <c r="W67" s="5"/>
      <c r="X67" s="28">
        <v>100</v>
      </c>
      <c r="Y67" s="28"/>
    </row>
    <row r="68" spans="1:25" ht="138" x14ac:dyDescent="0.25">
      <c r="A68" s="4">
        <v>39</v>
      </c>
      <c r="B68" s="4"/>
      <c r="C68" s="4"/>
      <c r="D68" s="8" t="s">
        <v>1021</v>
      </c>
      <c r="E68" s="8"/>
      <c r="F68" s="7" t="s">
        <v>1020</v>
      </c>
      <c r="G68" s="7" t="s">
        <v>1019</v>
      </c>
      <c r="H68" s="7" t="s">
        <v>1018</v>
      </c>
      <c r="I68" s="7" t="s">
        <v>8</v>
      </c>
      <c r="J68" s="52">
        <v>50</v>
      </c>
      <c r="K68" s="54" t="s">
        <v>1017</v>
      </c>
      <c r="L68" s="52">
        <v>50</v>
      </c>
      <c r="M68" s="28"/>
      <c r="N68" s="52">
        <v>50</v>
      </c>
      <c r="O68" s="28"/>
      <c r="P68" s="52">
        <v>50</v>
      </c>
      <c r="Q68" s="28"/>
      <c r="R68" s="52">
        <v>50</v>
      </c>
      <c r="S68" s="5"/>
      <c r="T68" s="52">
        <v>50</v>
      </c>
      <c r="U68" s="28"/>
      <c r="V68" s="52">
        <v>50</v>
      </c>
      <c r="W68" s="5"/>
      <c r="X68" s="52">
        <v>50</v>
      </c>
      <c r="Y68" s="28"/>
    </row>
    <row r="69" spans="1:25" ht="51.75" x14ac:dyDescent="0.25">
      <c r="A69" s="4">
        <v>40</v>
      </c>
      <c r="B69" s="4"/>
      <c r="C69" s="4"/>
      <c r="D69" s="8" t="s">
        <v>1016</v>
      </c>
      <c r="E69" s="8"/>
      <c r="F69" s="7" t="s">
        <v>1015</v>
      </c>
      <c r="G69" s="7" t="s">
        <v>1008</v>
      </c>
      <c r="H69" s="7" t="s">
        <v>1007</v>
      </c>
      <c r="I69" s="7" t="s">
        <v>8</v>
      </c>
      <c r="J69" s="28">
        <v>100</v>
      </c>
      <c r="K69" s="5" t="s">
        <v>1014</v>
      </c>
      <c r="L69" s="28">
        <v>100</v>
      </c>
      <c r="M69" s="28"/>
      <c r="N69" s="28">
        <v>100</v>
      </c>
      <c r="O69" s="28"/>
      <c r="P69" s="28">
        <v>100</v>
      </c>
      <c r="Q69" s="28"/>
      <c r="R69" s="28">
        <v>100</v>
      </c>
      <c r="S69" s="5"/>
      <c r="T69" s="28">
        <v>100</v>
      </c>
      <c r="U69" s="5"/>
      <c r="V69" s="28">
        <v>100</v>
      </c>
      <c r="W69" s="5"/>
      <c r="X69" s="28">
        <v>100</v>
      </c>
      <c r="Y69" s="28"/>
    </row>
    <row r="70" spans="1:25" ht="51.75" x14ac:dyDescent="0.25">
      <c r="A70" s="4">
        <v>41</v>
      </c>
      <c r="B70" s="4"/>
      <c r="C70" s="4"/>
      <c r="D70" s="8" t="s">
        <v>1013</v>
      </c>
      <c r="E70" s="8"/>
      <c r="F70" s="7" t="s">
        <v>1013</v>
      </c>
      <c r="G70" s="7" t="s">
        <v>1008</v>
      </c>
      <c r="H70" s="7" t="s">
        <v>1007</v>
      </c>
      <c r="I70" s="7" t="s">
        <v>8</v>
      </c>
      <c r="J70" s="52">
        <v>100</v>
      </c>
      <c r="K70" s="5" t="s">
        <v>1012</v>
      </c>
      <c r="L70" s="52">
        <v>100</v>
      </c>
      <c r="M70" s="28"/>
      <c r="N70" s="52">
        <v>100</v>
      </c>
      <c r="O70" s="28"/>
      <c r="P70" s="52">
        <v>100</v>
      </c>
      <c r="Q70" s="28"/>
      <c r="R70" s="52">
        <v>100</v>
      </c>
      <c r="S70" s="28"/>
      <c r="T70" s="52">
        <v>100</v>
      </c>
      <c r="U70" s="28"/>
      <c r="V70" s="52">
        <v>100</v>
      </c>
      <c r="W70" s="5"/>
      <c r="X70" s="52">
        <v>100</v>
      </c>
      <c r="Y70" s="28"/>
    </row>
    <row r="71" spans="1:25" ht="75" x14ac:dyDescent="0.25">
      <c r="A71" s="4">
        <v>42</v>
      </c>
      <c r="B71" s="4"/>
      <c r="C71" s="4"/>
      <c r="D71" s="8" t="s">
        <v>1011</v>
      </c>
      <c r="E71" s="8"/>
      <c r="F71" s="7" t="s">
        <v>574</v>
      </c>
      <c r="G71" s="7" t="s">
        <v>1008</v>
      </c>
      <c r="H71" s="7" t="s">
        <v>1007</v>
      </c>
      <c r="I71" s="7" t="s">
        <v>8</v>
      </c>
      <c r="J71" s="63">
        <v>100</v>
      </c>
      <c r="K71" s="5" t="s">
        <v>1010</v>
      </c>
      <c r="L71" s="63">
        <v>100</v>
      </c>
      <c r="M71" s="53"/>
      <c r="N71" s="63">
        <v>100</v>
      </c>
      <c r="O71" s="53"/>
      <c r="P71" s="63">
        <v>100</v>
      </c>
      <c r="Q71" s="53"/>
      <c r="R71" s="63">
        <v>100</v>
      </c>
      <c r="S71" s="53"/>
      <c r="T71" s="63">
        <v>100</v>
      </c>
      <c r="U71" s="53"/>
      <c r="V71" s="63">
        <v>100</v>
      </c>
      <c r="W71" s="54"/>
      <c r="X71" s="63">
        <v>100</v>
      </c>
      <c r="Y71" s="53"/>
    </row>
    <row r="72" spans="1:25" ht="45" x14ac:dyDescent="0.25">
      <c r="A72" s="4">
        <v>43</v>
      </c>
      <c r="B72" s="4"/>
      <c r="C72" s="4"/>
      <c r="D72" s="8" t="s">
        <v>1009</v>
      </c>
      <c r="E72" s="8"/>
      <c r="F72" s="7" t="s">
        <v>571</v>
      </c>
      <c r="G72" s="7" t="s">
        <v>1008</v>
      </c>
      <c r="H72" s="7" t="s">
        <v>1007</v>
      </c>
      <c r="I72" s="7" t="s">
        <v>8</v>
      </c>
      <c r="J72" s="57">
        <v>100</v>
      </c>
      <c r="K72" s="54" t="s">
        <v>1006</v>
      </c>
      <c r="L72" s="57">
        <v>100</v>
      </c>
      <c r="M72" s="33"/>
      <c r="N72" s="57">
        <v>100</v>
      </c>
      <c r="O72" s="33"/>
      <c r="P72" s="57">
        <v>100</v>
      </c>
      <c r="Q72" s="33"/>
      <c r="R72" s="57">
        <v>100</v>
      </c>
      <c r="S72" s="33"/>
      <c r="T72" s="57">
        <v>100</v>
      </c>
      <c r="U72" s="33"/>
      <c r="V72" s="57">
        <v>100</v>
      </c>
      <c r="W72" s="24"/>
      <c r="X72" s="57">
        <v>100</v>
      </c>
      <c r="Y72" s="33"/>
    </row>
    <row r="73" spans="1:25" s="46" customFormat="1" ht="60" x14ac:dyDescent="0.25">
      <c r="A73" s="82"/>
      <c r="B73" s="20" t="s">
        <v>1005</v>
      </c>
      <c r="C73" s="19"/>
      <c r="D73" s="19"/>
      <c r="E73" s="19"/>
      <c r="F73" s="19" t="s">
        <v>1004</v>
      </c>
      <c r="G73" s="19"/>
      <c r="H73" s="19"/>
      <c r="I73" s="19"/>
      <c r="J73" s="48">
        <f>AVERAGE(J74,J81,J90,J100)</f>
        <v>50</v>
      </c>
      <c r="K73" s="47"/>
      <c r="L73" s="48">
        <f>AVERAGE(L74,L81,L90,L100)</f>
        <v>52.5</v>
      </c>
      <c r="M73" s="47"/>
      <c r="N73" s="48">
        <f>AVERAGE(N74,N81,N90,N100)</f>
        <v>55</v>
      </c>
      <c r="O73" s="47"/>
      <c r="P73" s="48">
        <f>AVERAGE(P74,P81,P90,P100)</f>
        <v>57.083333333333336</v>
      </c>
      <c r="Q73" s="47"/>
      <c r="R73" s="48">
        <f>AVERAGE(R74,R81,R90,R100)</f>
        <v>59.583333333333336</v>
      </c>
      <c r="S73" s="47"/>
      <c r="T73" s="48">
        <f>AVERAGE(T74,T81,T90,T100)</f>
        <v>57.708333333333336</v>
      </c>
      <c r="U73" s="47"/>
      <c r="V73" s="48"/>
      <c r="W73" s="17"/>
      <c r="X73" s="48"/>
      <c r="Y73" s="47"/>
    </row>
    <row r="74" spans="1:25" s="46" customFormat="1" ht="45" x14ac:dyDescent="0.25">
      <c r="A74" s="19"/>
      <c r="B74" s="19"/>
      <c r="C74" s="20" t="s">
        <v>1003</v>
      </c>
      <c r="D74" s="19"/>
      <c r="E74" s="19"/>
      <c r="F74" s="19" t="s">
        <v>1002</v>
      </c>
      <c r="G74" s="19"/>
      <c r="H74" s="19"/>
      <c r="I74" s="19"/>
      <c r="J74" s="48">
        <f>AVERAGE(J75:J80)</f>
        <v>50</v>
      </c>
      <c r="K74" s="47"/>
      <c r="L74" s="48">
        <f>AVERAGE(L75:L80)</f>
        <v>50</v>
      </c>
      <c r="M74" s="47"/>
      <c r="N74" s="48">
        <f>AVERAGE(N75:N80)</f>
        <v>50</v>
      </c>
      <c r="O74" s="47"/>
      <c r="P74" s="48">
        <f>AVERAGE(P75:P80)</f>
        <v>58.333333333333336</v>
      </c>
      <c r="Q74" s="47"/>
      <c r="R74" s="48">
        <f>AVERAGE(R75:R80)</f>
        <v>58.333333333333336</v>
      </c>
      <c r="S74" s="47"/>
      <c r="T74" s="48">
        <f>AVERAGE(T75:T80)</f>
        <v>58.333333333333336</v>
      </c>
      <c r="U74" s="47"/>
      <c r="V74" s="48"/>
      <c r="W74" s="17"/>
      <c r="X74" s="48"/>
      <c r="Y74" s="47"/>
    </row>
    <row r="75" spans="1:25" ht="240" x14ac:dyDescent="0.25">
      <c r="A75" s="4">
        <v>44</v>
      </c>
      <c r="B75" s="4"/>
      <c r="C75" s="4"/>
      <c r="D75" s="8" t="s">
        <v>1001</v>
      </c>
      <c r="E75" s="8"/>
      <c r="F75" s="7" t="s">
        <v>1000</v>
      </c>
      <c r="G75" s="7" t="s">
        <v>975</v>
      </c>
      <c r="H75" s="7" t="s">
        <v>974</v>
      </c>
      <c r="I75" s="7" t="s">
        <v>973</v>
      </c>
      <c r="J75" s="57">
        <v>50</v>
      </c>
      <c r="K75" s="54" t="s">
        <v>999</v>
      </c>
      <c r="L75" s="57">
        <v>50</v>
      </c>
      <c r="M75" s="53"/>
      <c r="N75" s="57">
        <v>50</v>
      </c>
      <c r="O75" s="53"/>
      <c r="P75" s="57">
        <v>50</v>
      </c>
      <c r="Q75" s="53"/>
      <c r="R75" s="57">
        <v>50</v>
      </c>
      <c r="S75" s="54" t="s">
        <v>998</v>
      </c>
      <c r="T75" s="57">
        <v>50</v>
      </c>
      <c r="U75" s="33"/>
      <c r="V75" s="57"/>
      <c r="W75" s="24"/>
      <c r="X75" s="57"/>
      <c r="Y75" s="33"/>
    </row>
    <row r="76" spans="1:25" ht="180" x14ac:dyDescent="0.25">
      <c r="A76" s="4">
        <v>45</v>
      </c>
      <c r="B76" s="4"/>
      <c r="C76" s="4"/>
      <c r="D76" s="8" t="s">
        <v>997</v>
      </c>
      <c r="E76" s="8"/>
      <c r="F76" s="7" t="s">
        <v>996</v>
      </c>
      <c r="G76" s="7" t="s">
        <v>985</v>
      </c>
      <c r="H76" s="7" t="s">
        <v>995</v>
      </c>
      <c r="I76" s="7" t="s">
        <v>994</v>
      </c>
      <c r="J76" s="57">
        <v>100</v>
      </c>
      <c r="K76" s="5" t="s">
        <v>993</v>
      </c>
      <c r="L76" s="57">
        <v>100</v>
      </c>
      <c r="M76" s="33"/>
      <c r="N76" s="57">
        <v>100</v>
      </c>
      <c r="O76" s="33"/>
      <c r="P76" s="57">
        <v>100</v>
      </c>
      <c r="Q76" s="33"/>
      <c r="R76" s="57">
        <v>100</v>
      </c>
      <c r="S76" s="5" t="s">
        <v>992</v>
      </c>
      <c r="T76" s="57">
        <v>100</v>
      </c>
      <c r="U76" s="24"/>
      <c r="V76" s="57"/>
      <c r="W76" s="24"/>
      <c r="X76" s="57"/>
      <c r="Y76" s="33"/>
    </row>
    <row r="77" spans="1:25" ht="105" x14ac:dyDescent="0.25">
      <c r="A77" s="4">
        <v>46</v>
      </c>
      <c r="B77" s="4"/>
      <c r="C77" s="4"/>
      <c r="D77" s="8" t="s">
        <v>991</v>
      </c>
      <c r="E77" s="8"/>
      <c r="F77" s="7" t="s">
        <v>990</v>
      </c>
      <c r="G77" s="7" t="s">
        <v>868</v>
      </c>
      <c r="H77" s="7" t="s">
        <v>881</v>
      </c>
      <c r="I77" s="7" t="s">
        <v>989</v>
      </c>
      <c r="J77" s="57">
        <v>0</v>
      </c>
      <c r="K77" s="5" t="s">
        <v>988</v>
      </c>
      <c r="L77" s="57">
        <v>0</v>
      </c>
      <c r="M77" s="33"/>
      <c r="N77" s="57">
        <v>0</v>
      </c>
      <c r="O77" s="33"/>
      <c r="P77" s="57">
        <v>0</v>
      </c>
      <c r="Q77" s="33"/>
      <c r="R77" s="57">
        <v>0</v>
      </c>
      <c r="S77" s="28"/>
      <c r="T77" s="57">
        <v>0</v>
      </c>
      <c r="U77" s="24"/>
      <c r="V77" s="57"/>
      <c r="W77" s="24"/>
      <c r="X77" s="57"/>
      <c r="Y77" s="33"/>
    </row>
    <row r="78" spans="1:25" ht="135" x14ac:dyDescent="0.25">
      <c r="A78" s="4">
        <v>47</v>
      </c>
      <c r="B78" s="4"/>
      <c r="C78" s="4"/>
      <c r="D78" s="8" t="s">
        <v>987</v>
      </c>
      <c r="E78" s="8"/>
      <c r="F78" s="7" t="s">
        <v>986</v>
      </c>
      <c r="G78" s="7" t="s">
        <v>985</v>
      </c>
      <c r="H78" s="7" t="s">
        <v>984</v>
      </c>
      <c r="I78" s="7" t="s">
        <v>983</v>
      </c>
      <c r="J78" s="57">
        <v>100</v>
      </c>
      <c r="K78" s="54" t="s">
        <v>982</v>
      </c>
      <c r="L78" s="57">
        <v>100</v>
      </c>
      <c r="M78" s="33"/>
      <c r="N78" s="57">
        <v>100</v>
      </c>
      <c r="O78" s="33"/>
      <c r="P78" s="57">
        <v>100</v>
      </c>
      <c r="Q78" s="33"/>
      <c r="R78" s="57">
        <v>100</v>
      </c>
      <c r="S78" s="54"/>
      <c r="T78" s="57">
        <v>100</v>
      </c>
      <c r="U78" s="24"/>
      <c r="V78" s="57"/>
      <c r="W78" s="24"/>
      <c r="X78" s="57"/>
      <c r="Y78" s="33"/>
    </row>
    <row r="79" spans="1:25" ht="165" x14ac:dyDescent="0.25">
      <c r="A79" s="4">
        <v>48</v>
      </c>
      <c r="B79" s="4"/>
      <c r="C79" s="4"/>
      <c r="D79" s="8" t="s">
        <v>981</v>
      </c>
      <c r="E79" s="8"/>
      <c r="F79" s="7" t="s">
        <v>980</v>
      </c>
      <c r="G79" s="7" t="s">
        <v>235</v>
      </c>
      <c r="H79" s="7" t="s">
        <v>881</v>
      </c>
      <c r="I79" s="7" t="s">
        <v>979</v>
      </c>
      <c r="J79" s="57">
        <v>50</v>
      </c>
      <c r="K79" s="54" t="s">
        <v>978</v>
      </c>
      <c r="L79" s="57">
        <v>50</v>
      </c>
      <c r="M79" s="33"/>
      <c r="N79" s="57">
        <v>50</v>
      </c>
      <c r="O79" s="33"/>
      <c r="P79" s="57">
        <v>50</v>
      </c>
      <c r="Q79" s="33"/>
      <c r="R79" s="57">
        <v>50</v>
      </c>
      <c r="S79" s="54"/>
      <c r="T79" s="57">
        <v>50</v>
      </c>
      <c r="U79" s="33"/>
      <c r="V79" s="57"/>
      <c r="W79" s="24"/>
      <c r="X79" s="57"/>
      <c r="Y79" s="33"/>
    </row>
    <row r="80" spans="1:25" ht="270" x14ac:dyDescent="0.25">
      <c r="A80" s="4">
        <v>49</v>
      </c>
      <c r="B80" s="4"/>
      <c r="C80" s="4"/>
      <c r="D80" s="8" t="s">
        <v>977</v>
      </c>
      <c r="E80" s="8"/>
      <c r="F80" s="7" t="s">
        <v>976</v>
      </c>
      <c r="G80" s="7" t="s">
        <v>975</v>
      </c>
      <c r="H80" s="7" t="s">
        <v>974</v>
      </c>
      <c r="I80" s="7" t="s">
        <v>973</v>
      </c>
      <c r="J80" s="57">
        <v>0</v>
      </c>
      <c r="K80" s="33" t="s">
        <v>972</v>
      </c>
      <c r="L80" s="57">
        <v>0</v>
      </c>
      <c r="M80" s="33"/>
      <c r="N80" s="57">
        <v>0</v>
      </c>
      <c r="O80" s="33" t="s">
        <v>972</v>
      </c>
      <c r="P80" s="57">
        <v>50</v>
      </c>
      <c r="Q80" s="33"/>
      <c r="R80" s="57">
        <v>50</v>
      </c>
      <c r="S80" s="54" t="s">
        <v>971</v>
      </c>
      <c r="T80" s="57">
        <v>50</v>
      </c>
      <c r="U80" s="24"/>
      <c r="V80" s="57"/>
      <c r="W80" s="24"/>
      <c r="X80" s="57"/>
      <c r="Y80" s="33"/>
    </row>
    <row r="81" spans="1:25" s="46" customFormat="1" ht="123" customHeight="1" x14ac:dyDescent="0.25">
      <c r="A81" s="19"/>
      <c r="B81" s="19"/>
      <c r="C81" s="20" t="s">
        <v>970</v>
      </c>
      <c r="D81" s="49"/>
      <c r="E81" s="49"/>
      <c r="F81" s="49" t="s">
        <v>969</v>
      </c>
      <c r="G81" s="49"/>
      <c r="H81" s="19"/>
      <c r="I81" s="19"/>
      <c r="J81" s="48">
        <f>AVERAGE(J82,J83,J87:J89)</f>
        <v>60</v>
      </c>
      <c r="K81" s="17"/>
      <c r="L81" s="48">
        <f>AVERAGE(L82,L83,L87:L89)</f>
        <v>60</v>
      </c>
      <c r="M81" s="47"/>
      <c r="N81" s="48">
        <f>AVERAGE(N82,N83,N87:N89)</f>
        <v>60</v>
      </c>
      <c r="O81" s="47"/>
      <c r="P81" s="48">
        <f>AVERAGE(P82,P83,P87:P89)</f>
        <v>60</v>
      </c>
      <c r="Q81" s="47"/>
      <c r="R81" s="48">
        <f>AVERAGE(R82,R83,R87:R89)</f>
        <v>60</v>
      </c>
      <c r="S81" s="47"/>
      <c r="T81" s="48">
        <f>AVERAGE(T82,T83,T87:T89)</f>
        <v>60</v>
      </c>
      <c r="U81" s="47"/>
      <c r="V81" s="48"/>
      <c r="W81" s="17"/>
      <c r="X81" s="48"/>
      <c r="Y81" s="47"/>
    </row>
    <row r="82" spans="1:25" ht="195" x14ac:dyDescent="0.25">
      <c r="A82" s="4">
        <v>50</v>
      </c>
      <c r="B82" s="4"/>
      <c r="C82" s="4"/>
      <c r="D82" s="8" t="s">
        <v>968</v>
      </c>
      <c r="E82" s="8"/>
      <c r="F82" s="7" t="s">
        <v>967</v>
      </c>
      <c r="G82" s="7" t="s">
        <v>48</v>
      </c>
      <c r="H82" s="7" t="s">
        <v>966</v>
      </c>
      <c r="I82" s="7" t="s">
        <v>965</v>
      </c>
      <c r="J82" s="57">
        <v>0</v>
      </c>
      <c r="K82" s="5" t="s">
        <v>964</v>
      </c>
      <c r="L82" s="57">
        <v>0</v>
      </c>
      <c r="M82" s="33"/>
      <c r="N82" s="57">
        <v>0</v>
      </c>
      <c r="O82" s="33"/>
      <c r="P82" s="57">
        <v>0</v>
      </c>
      <c r="Q82" s="33"/>
      <c r="R82" s="57">
        <v>0</v>
      </c>
      <c r="S82" s="5" t="s">
        <v>963</v>
      </c>
      <c r="T82" s="57">
        <v>0</v>
      </c>
      <c r="U82" s="33"/>
      <c r="V82" s="57"/>
      <c r="W82" s="24"/>
      <c r="X82" s="57"/>
      <c r="Y82" s="33"/>
    </row>
    <row r="83" spans="1:25" s="58" customFormat="1" ht="86.25" x14ac:dyDescent="0.25">
      <c r="A83" s="15">
        <v>51</v>
      </c>
      <c r="B83" s="15"/>
      <c r="C83" s="15"/>
      <c r="D83" s="66" t="s">
        <v>962</v>
      </c>
      <c r="E83" s="66"/>
      <c r="F83" s="12" t="s">
        <v>962</v>
      </c>
      <c r="G83" s="12"/>
      <c r="H83" s="12"/>
      <c r="I83" s="12"/>
      <c r="J83" s="60">
        <f>AVERAGE(J84:J86)</f>
        <v>50</v>
      </c>
      <c r="K83" s="10"/>
      <c r="L83" s="60">
        <f>AVERAGE(L84:L86)</f>
        <v>50</v>
      </c>
      <c r="M83" s="59"/>
      <c r="N83" s="60">
        <f>AVERAGE(N84:N86)</f>
        <v>50</v>
      </c>
      <c r="O83" s="59"/>
      <c r="P83" s="60">
        <f>AVERAGE(P84:P86)</f>
        <v>50</v>
      </c>
      <c r="Q83" s="59"/>
      <c r="R83" s="60">
        <f>AVERAGE(R84:R86)</f>
        <v>50</v>
      </c>
      <c r="S83" s="59"/>
      <c r="T83" s="60">
        <f>AVERAGE(T84:T86)</f>
        <v>50</v>
      </c>
      <c r="U83" s="59"/>
      <c r="V83" s="60"/>
      <c r="W83" s="10"/>
      <c r="X83" s="60"/>
      <c r="Y83" s="59"/>
    </row>
    <row r="84" spans="1:25" ht="409.5" x14ac:dyDescent="0.25">
      <c r="A84" s="4" t="s">
        <v>961</v>
      </c>
      <c r="B84" s="4"/>
      <c r="C84" s="4"/>
      <c r="D84" s="4"/>
      <c r="E84" s="8" t="s">
        <v>960</v>
      </c>
      <c r="F84" s="7" t="s">
        <v>959</v>
      </c>
      <c r="G84" s="7" t="s">
        <v>868</v>
      </c>
      <c r="H84" s="7" t="s">
        <v>881</v>
      </c>
      <c r="I84" s="7" t="s">
        <v>958</v>
      </c>
      <c r="J84" s="57">
        <v>100</v>
      </c>
      <c r="K84" s="5" t="s">
        <v>957</v>
      </c>
      <c r="L84" s="57">
        <v>100</v>
      </c>
      <c r="M84" s="33"/>
      <c r="N84" s="57">
        <v>100</v>
      </c>
      <c r="O84" s="33"/>
      <c r="P84" s="57">
        <v>100</v>
      </c>
      <c r="Q84" s="57"/>
      <c r="R84" s="57">
        <v>100</v>
      </c>
      <c r="S84" s="5" t="s">
        <v>956</v>
      </c>
      <c r="T84" s="57">
        <v>100</v>
      </c>
      <c r="U84" s="24"/>
      <c r="V84" s="57"/>
      <c r="W84" s="24"/>
      <c r="X84" s="57"/>
      <c r="Y84" s="33"/>
    </row>
    <row r="85" spans="1:25" ht="120" x14ac:dyDescent="0.25">
      <c r="A85" s="4" t="s">
        <v>955</v>
      </c>
      <c r="B85" s="4"/>
      <c r="C85" s="4"/>
      <c r="D85" s="4"/>
      <c r="E85" s="8" t="s">
        <v>954</v>
      </c>
      <c r="F85" s="7" t="s">
        <v>953</v>
      </c>
      <c r="G85" s="7" t="s">
        <v>868</v>
      </c>
      <c r="H85" s="7" t="s">
        <v>952</v>
      </c>
      <c r="I85" s="7" t="s">
        <v>951</v>
      </c>
      <c r="J85" s="57">
        <v>50</v>
      </c>
      <c r="K85" s="5" t="s">
        <v>950</v>
      </c>
      <c r="L85" s="57">
        <v>50</v>
      </c>
      <c r="M85" s="33"/>
      <c r="N85" s="57">
        <v>50</v>
      </c>
      <c r="O85" s="33"/>
      <c r="P85" s="57">
        <v>50</v>
      </c>
      <c r="Q85" s="33"/>
      <c r="R85" s="57">
        <v>50</v>
      </c>
      <c r="S85" s="28" t="s">
        <v>949</v>
      </c>
      <c r="T85" s="57">
        <v>50</v>
      </c>
      <c r="U85" s="33"/>
      <c r="V85" s="57"/>
      <c r="W85" s="24"/>
      <c r="X85" s="57"/>
      <c r="Y85" s="33"/>
    </row>
    <row r="86" spans="1:25" ht="409.5" x14ac:dyDescent="0.25">
      <c r="A86" s="4" t="s">
        <v>948</v>
      </c>
      <c r="B86" s="4"/>
      <c r="C86" s="4"/>
      <c r="D86" s="4"/>
      <c r="E86" s="8" t="s">
        <v>947</v>
      </c>
      <c r="F86" s="7" t="s">
        <v>946</v>
      </c>
      <c r="G86" s="7" t="s">
        <v>893</v>
      </c>
      <c r="H86" s="7" t="s">
        <v>945</v>
      </c>
      <c r="I86" s="7" t="s">
        <v>944</v>
      </c>
      <c r="J86" s="57">
        <v>0</v>
      </c>
      <c r="K86" s="5" t="s">
        <v>943</v>
      </c>
      <c r="L86" s="57">
        <v>0</v>
      </c>
      <c r="M86" s="33"/>
      <c r="N86" s="57">
        <v>0</v>
      </c>
      <c r="O86" s="33"/>
      <c r="P86" s="57">
        <v>0</v>
      </c>
      <c r="Q86" s="33"/>
      <c r="R86" s="57">
        <v>0</v>
      </c>
      <c r="S86" s="5" t="s">
        <v>942</v>
      </c>
      <c r="T86" s="57">
        <v>0</v>
      </c>
      <c r="U86" s="33"/>
      <c r="V86" s="57"/>
      <c r="W86" s="24"/>
      <c r="X86" s="57"/>
      <c r="Y86" s="33"/>
    </row>
    <row r="87" spans="1:25" ht="90" x14ac:dyDescent="0.25">
      <c r="A87" s="4">
        <v>52</v>
      </c>
      <c r="B87" s="4"/>
      <c r="C87" s="4"/>
      <c r="D87" s="8" t="s">
        <v>941</v>
      </c>
      <c r="E87" s="8"/>
      <c r="F87" s="7" t="s">
        <v>940</v>
      </c>
      <c r="G87" s="7" t="s">
        <v>939</v>
      </c>
      <c r="H87" s="7" t="s">
        <v>938</v>
      </c>
      <c r="I87" s="7" t="s">
        <v>937</v>
      </c>
      <c r="J87" s="57">
        <v>100</v>
      </c>
      <c r="K87" s="5" t="s">
        <v>936</v>
      </c>
      <c r="L87" s="57">
        <v>100</v>
      </c>
      <c r="M87" s="33"/>
      <c r="N87" s="57">
        <v>100</v>
      </c>
      <c r="O87" s="33"/>
      <c r="P87" s="57">
        <v>100</v>
      </c>
      <c r="Q87" s="33"/>
      <c r="R87" s="57">
        <v>100</v>
      </c>
      <c r="S87" s="24"/>
      <c r="T87" s="57">
        <v>100</v>
      </c>
      <c r="U87" s="24"/>
      <c r="V87" s="57"/>
      <c r="W87" s="24"/>
      <c r="X87" s="57"/>
      <c r="Y87" s="33"/>
    </row>
    <row r="88" spans="1:25" ht="225" x14ac:dyDescent="0.25">
      <c r="A88" s="4">
        <v>53</v>
      </c>
      <c r="B88" s="4"/>
      <c r="C88" s="4"/>
      <c r="D88" s="8" t="s">
        <v>935</v>
      </c>
      <c r="E88" s="8"/>
      <c r="F88" s="7" t="s">
        <v>934</v>
      </c>
      <c r="G88" s="7" t="s">
        <v>868</v>
      </c>
      <c r="H88" s="7" t="s">
        <v>881</v>
      </c>
      <c r="I88" s="7" t="s">
        <v>933</v>
      </c>
      <c r="J88" s="57">
        <v>50</v>
      </c>
      <c r="K88" s="5" t="s">
        <v>932</v>
      </c>
      <c r="L88" s="57">
        <v>50</v>
      </c>
      <c r="M88" s="33"/>
      <c r="N88" s="57">
        <v>50</v>
      </c>
      <c r="O88" s="33"/>
      <c r="P88" s="57">
        <v>50</v>
      </c>
      <c r="Q88" s="33"/>
      <c r="R88" s="57">
        <v>50</v>
      </c>
      <c r="S88" s="28" t="s">
        <v>931</v>
      </c>
      <c r="T88" s="57">
        <v>50</v>
      </c>
      <c r="U88" s="24"/>
      <c r="V88" s="57"/>
      <c r="W88" s="24"/>
      <c r="X88" s="57"/>
      <c r="Y88" s="33"/>
    </row>
    <row r="89" spans="1:25" ht="195" x14ac:dyDescent="0.25">
      <c r="A89" s="4">
        <v>54</v>
      </c>
      <c r="B89" s="4"/>
      <c r="C89" s="4"/>
      <c r="D89" s="8" t="s">
        <v>930</v>
      </c>
      <c r="E89" s="8"/>
      <c r="F89" s="7" t="s">
        <v>929</v>
      </c>
      <c r="G89" s="7" t="s">
        <v>854</v>
      </c>
      <c r="H89" s="7" t="s">
        <v>853</v>
      </c>
      <c r="I89" s="7" t="s">
        <v>852</v>
      </c>
      <c r="J89" s="57">
        <v>100</v>
      </c>
      <c r="K89" s="24" t="s">
        <v>928</v>
      </c>
      <c r="L89" s="57">
        <v>100</v>
      </c>
      <c r="M89" s="33"/>
      <c r="N89" s="57">
        <v>100</v>
      </c>
      <c r="O89" s="33"/>
      <c r="P89" s="57">
        <v>100</v>
      </c>
      <c r="Q89" s="33"/>
      <c r="R89" s="57">
        <v>100</v>
      </c>
      <c r="S89" s="24" t="s">
        <v>927</v>
      </c>
      <c r="T89" s="57">
        <v>100</v>
      </c>
      <c r="U89" s="24"/>
      <c r="V89" s="57"/>
      <c r="W89" s="24"/>
      <c r="X89" s="57"/>
      <c r="Y89" s="33"/>
    </row>
    <row r="90" spans="1:25" s="46" customFormat="1" ht="199.5" customHeight="1" x14ac:dyDescent="0.25">
      <c r="A90" s="19"/>
      <c r="B90" s="19"/>
      <c r="C90" s="20" t="s">
        <v>926</v>
      </c>
      <c r="D90" s="19"/>
      <c r="E90" s="51"/>
      <c r="F90" s="50" t="s">
        <v>925</v>
      </c>
      <c r="G90" s="49"/>
      <c r="H90" s="49"/>
      <c r="I90" s="49"/>
      <c r="J90" s="48">
        <f>AVERAGE(J91,J94,J97,J98,J99)</f>
        <v>10</v>
      </c>
      <c r="K90" s="47"/>
      <c r="L90" s="48">
        <f>AVERAGE(L91,L94,L97,L98,L99)</f>
        <v>10</v>
      </c>
      <c r="M90" s="47"/>
      <c r="N90" s="48">
        <f>AVERAGE(N91,N94,N97,N98,N99)</f>
        <v>20</v>
      </c>
      <c r="O90" s="47"/>
      <c r="P90" s="48">
        <f>AVERAGE(P91,P94,P97,P98,P99)</f>
        <v>20</v>
      </c>
      <c r="Q90" s="47"/>
      <c r="R90" s="48">
        <f>AVERAGE(R91,R94,R97,R98,R99)</f>
        <v>20</v>
      </c>
      <c r="S90" s="47"/>
      <c r="T90" s="48">
        <f>AVERAGE(T91,T94,T97,T98,T99)</f>
        <v>12.5</v>
      </c>
      <c r="U90" s="47"/>
      <c r="V90" s="48"/>
      <c r="W90" s="17"/>
      <c r="X90" s="48"/>
      <c r="Y90" s="47"/>
    </row>
    <row r="91" spans="1:25" s="58" customFormat="1" ht="199.5" customHeight="1" x14ac:dyDescent="0.25">
      <c r="A91" s="15">
        <v>55</v>
      </c>
      <c r="B91" s="15"/>
      <c r="C91" s="14"/>
      <c r="D91" s="61" t="s">
        <v>924</v>
      </c>
      <c r="E91" s="61"/>
      <c r="F91" s="21" t="s">
        <v>924</v>
      </c>
      <c r="G91" s="12"/>
      <c r="H91" s="12"/>
      <c r="I91" s="12"/>
      <c r="J91" s="60">
        <f>AVERAGE(J92,J93)</f>
        <v>0</v>
      </c>
      <c r="K91" s="59"/>
      <c r="L91" s="60">
        <f>AVERAGE(L92,L93)</f>
        <v>0</v>
      </c>
      <c r="M91" s="59"/>
      <c r="N91" s="60">
        <f>AVERAGE(N92,N93)</f>
        <v>0</v>
      </c>
      <c r="O91" s="59"/>
      <c r="P91" s="60">
        <f>AVERAGE(P92,P93)</f>
        <v>0</v>
      </c>
      <c r="Q91" s="59"/>
      <c r="R91" s="60">
        <f>AVERAGE(R92,R93)</f>
        <v>0</v>
      </c>
      <c r="S91" s="59"/>
      <c r="T91" s="60">
        <f>AVERAGE(T92,T93)</f>
        <v>0</v>
      </c>
      <c r="U91" s="59"/>
      <c r="V91" s="60"/>
      <c r="W91" s="10"/>
      <c r="X91" s="60"/>
      <c r="Y91" s="59"/>
    </row>
    <row r="92" spans="1:25" ht="90" x14ac:dyDescent="0.25">
      <c r="A92" s="4" t="s">
        <v>923</v>
      </c>
      <c r="B92" s="4"/>
      <c r="C92" s="4"/>
      <c r="D92" s="4"/>
      <c r="E92" s="8" t="s">
        <v>922</v>
      </c>
      <c r="F92" s="7" t="s">
        <v>921</v>
      </c>
      <c r="G92" s="7" t="s">
        <v>909</v>
      </c>
      <c r="H92" s="7" t="s">
        <v>920</v>
      </c>
      <c r="I92" s="7" t="s">
        <v>919</v>
      </c>
      <c r="J92" s="63">
        <v>0</v>
      </c>
      <c r="K92" s="5" t="s">
        <v>918</v>
      </c>
      <c r="L92" s="63">
        <v>0</v>
      </c>
      <c r="M92" s="53"/>
      <c r="N92" s="63">
        <v>0</v>
      </c>
      <c r="O92" s="53"/>
      <c r="P92" s="63">
        <v>0</v>
      </c>
      <c r="Q92" s="53"/>
      <c r="R92" s="63">
        <v>0</v>
      </c>
      <c r="S92" s="5" t="s">
        <v>917</v>
      </c>
      <c r="T92" s="63">
        <v>0</v>
      </c>
      <c r="U92" s="54"/>
      <c r="V92" s="63"/>
      <c r="W92" s="54"/>
      <c r="X92" s="63"/>
      <c r="Y92" s="53"/>
    </row>
    <row r="93" spans="1:25" ht="150" x14ac:dyDescent="0.25">
      <c r="A93" s="4" t="s">
        <v>916</v>
      </c>
      <c r="B93" s="4"/>
      <c r="C93" s="4"/>
      <c r="D93" s="4"/>
      <c r="E93" s="8" t="s">
        <v>915</v>
      </c>
      <c r="F93" s="7" t="s">
        <v>914</v>
      </c>
      <c r="G93" s="7" t="s">
        <v>893</v>
      </c>
      <c r="H93" s="7" t="s">
        <v>881</v>
      </c>
      <c r="I93" s="7" t="s">
        <v>902</v>
      </c>
      <c r="J93" s="52">
        <v>0</v>
      </c>
      <c r="K93" s="5" t="s">
        <v>901</v>
      </c>
      <c r="L93" s="52">
        <v>0</v>
      </c>
      <c r="M93" s="28"/>
      <c r="N93" s="52">
        <v>0</v>
      </c>
      <c r="O93" s="28"/>
      <c r="P93" s="52">
        <v>0</v>
      </c>
      <c r="Q93" s="28"/>
      <c r="R93" s="52">
        <v>0</v>
      </c>
      <c r="S93" s="5"/>
      <c r="T93" s="52">
        <v>0</v>
      </c>
      <c r="U93" s="5"/>
      <c r="V93" s="52"/>
      <c r="W93" s="5"/>
      <c r="X93" s="52"/>
      <c r="Y93" s="28"/>
    </row>
    <row r="94" spans="1:25" s="58" customFormat="1" ht="51.75" x14ac:dyDescent="0.25">
      <c r="A94" s="15">
        <v>56</v>
      </c>
      <c r="B94" s="15"/>
      <c r="C94" s="15"/>
      <c r="D94" s="66" t="s">
        <v>913</v>
      </c>
      <c r="E94" s="66"/>
      <c r="F94" s="12" t="s">
        <v>913</v>
      </c>
      <c r="G94" s="12"/>
      <c r="H94" s="12"/>
      <c r="I94" s="12"/>
      <c r="J94" s="60">
        <f>AVERAGE(J95,J96)</f>
        <v>0</v>
      </c>
      <c r="K94" s="10"/>
      <c r="L94" s="60">
        <f>AVERAGE(L95,L96)</f>
        <v>0</v>
      </c>
      <c r="M94" s="59"/>
      <c r="N94" s="60">
        <f>AVERAGE(N95,N96)</f>
        <v>0</v>
      </c>
      <c r="O94" s="59"/>
      <c r="P94" s="60">
        <f>AVERAGE(P95,P96)</f>
        <v>0</v>
      </c>
      <c r="Q94" s="59"/>
      <c r="R94" s="60">
        <f>AVERAGE(R95,R96)</f>
        <v>0</v>
      </c>
      <c r="S94" s="10"/>
      <c r="T94" s="60">
        <f>AVERAGE(T95,T96)</f>
        <v>0</v>
      </c>
      <c r="U94" s="10"/>
      <c r="V94" s="60"/>
      <c r="W94" s="10"/>
      <c r="X94" s="60"/>
      <c r="Y94" s="59"/>
    </row>
    <row r="95" spans="1:25" ht="75" x14ac:dyDescent="0.25">
      <c r="A95" s="4" t="s">
        <v>912</v>
      </c>
      <c r="B95" s="4"/>
      <c r="C95" s="4"/>
      <c r="D95" s="4"/>
      <c r="E95" s="8" t="s">
        <v>911</v>
      </c>
      <c r="F95" s="7" t="s">
        <v>910</v>
      </c>
      <c r="G95" s="7" t="s">
        <v>909</v>
      </c>
      <c r="H95" s="7" t="s">
        <v>908</v>
      </c>
      <c r="I95" s="7" t="s">
        <v>907</v>
      </c>
      <c r="J95" s="52">
        <v>0</v>
      </c>
      <c r="K95" s="5" t="s">
        <v>906</v>
      </c>
      <c r="L95" s="52">
        <v>0</v>
      </c>
      <c r="M95" s="28"/>
      <c r="N95" s="52">
        <v>0</v>
      </c>
      <c r="O95" s="28"/>
      <c r="P95" s="52">
        <v>0</v>
      </c>
      <c r="Q95" s="28"/>
      <c r="R95" s="52">
        <v>0</v>
      </c>
      <c r="S95" s="28"/>
      <c r="T95" s="52">
        <v>0</v>
      </c>
      <c r="U95" s="28"/>
      <c r="V95" s="52"/>
      <c r="W95" s="5"/>
      <c r="X95" s="52"/>
      <c r="Y95" s="28"/>
    </row>
    <row r="96" spans="1:25" ht="135" x14ac:dyDescent="0.25">
      <c r="A96" s="4" t="s">
        <v>905</v>
      </c>
      <c r="B96" s="4"/>
      <c r="C96" s="4"/>
      <c r="D96" s="4"/>
      <c r="E96" s="8" t="s">
        <v>904</v>
      </c>
      <c r="F96" s="7" t="s">
        <v>903</v>
      </c>
      <c r="G96" s="7" t="s">
        <v>893</v>
      </c>
      <c r="H96" s="7" t="s">
        <v>881</v>
      </c>
      <c r="I96" s="7" t="s">
        <v>902</v>
      </c>
      <c r="J96" s="52">
        <v>0</v>
      </c>
      <c r="K96" s="28" t="s">
        <v>901</v>
      </c>
      <c r="L96" s="52">
        <v>0</v>
      </c>
      <c r="M96" s="28"/>
      <c r="N96" s="52">
        <v>0</v>
      </c>
      <c r="O96" s="28"/>
      <c r="P96" s="52">
        <v>0</v>
      </c>
      <c r="Q96" s="28"/>
      <c r="R96" s="52">
        <v>0</v>
      </c>
      <c r="S96" s="5"/>
      <c r="T96" s="52">
        <v>0</v>
      </c>
      <c r="U96" s="5"/>
      <c r="V96" s="52"/>
      <c r="W96" s="5"/>
      <c r="X96" s="52"/>
      <c r="Y96" s="28"/>
    </row>
    <row r="97" spans="1:25" ht="210" x14ac:dyDescent="0.25">
      <c r="A97" s="4">
        <v>57</v>
      </c>
      <c r="B97" s="4"/>
      <c r="C97" s="4"/>
      <c r="D97" s="8" t="s">
        <v>900</v>
      </c>
      <c r="E97" s="8"/>
      <c r="F97" s="7" t="s">
        <v>899</v>
      </c>
      <c r="G97" s="7" t="s">
        <v>868</v>
      </c>
      <c r="H97" s="7" t="s">
        <v>881</v>
      </c>
      <c r="I97" s="7" t="s">
        <v>898</v>
      </c>
      <c r="J97" s="52">
        <v>0</v>
      </c>
      <c r="K97" s="5" t="s">
        <v>897</v>
      </c>
      <c r="L97" s="52">
        <v>0</v>
      </c>
      <c r="M97" s="28"/>
      <c r="N97" s="52">
        <v>0</v>
      </c>
      <c r="O97" s="28"/>
      <c r="P97" s="52">
        <v>0</v>
      </c>
      <c r="Q97" s="28"/>
      <c r="R97" s="52">
        <v>0</v>
      </c>
      <c r="S97" s="5" t="s">
        <v>896</v>
      </c>
      <c r="T97" s="52">
        <v>0</v>
      </c>
      <c r="U97" s="5"/>
      <c r="V97" s="52"/>
      <c r="W97" s="5"/>
      <c r="X97" s="52"/>
      <c r="Y97" s="28"/>
    </row>
    <row r="98" spans="1:25" ht="315" x14ac:dyDescent="0.25">
      <c r="A98" s="4">
        <v>58</v>
      </c>
      <c r="B98" s="4"/>
      <c r="C98" s="4"/>
      <c r="D98" s="8" t="s">
        <v>895</v>
      </c>
      <c r="E98" s="8"/>
      <c r="F98" s="7" t="s">
        <v>894</v>
      </c>
      <c r="G98" s="7" t="s">
        <v>893</v>
      </c>
      <c r="H98" s="7" t="s">
        <v>881</v>
      </c>
      <c r="I98" s="7" t="s">
        <v>892</v>
      </c>
      <c r="J98" s="52">
        <v>0</v>
      </c>
      <c r="K98" s="24" t="s">
        <v>891</v>
      </c>
      <c r="L98" s="52">
        <v>0</v>
      </c>
      <c r="M98" s="24" t="s">
        <v>891</v>
      </c>
      <c r="N98" s="52">
        <v>50</v>
      </c>
      <c r="O98" s="28" t="s">
        <v>890</v>
      </c>
      <c r="P98" s="52">
        <v>50</v>
      </c>
      <c r="Q98" s="28"/>
      <c r="R98" s="52">
        <v>50</v>
      </c>
      <c r="S98" s="28"/>
      <c r="T98" s="52"/>
      <c r="U98" s="28"/>
      <c r="V98" s="52"/>
      <c r="W98" s="5"/>
      <c r="X98" s="52"/>
      <c r="Y98" s="28"/>
    </row>
    <row r="99" spans="1:25" ht="225" x14ac:dyDescent="0.25">
      <c r="A99" s="4">
        <v>59</v>
      </c>
      <c r="B99" s="4"/>
      <c r="C99" s="4"/>
      <c r="D99" s="8" t="s">
        <v>889</v>
      </c>
      <c r="E99" s="8"/>
      <c r="F99" s="7" t="s">
        <v>888</v>
      </c>
      <c r="G99" s="7" t="s">
        <v>868</v>
      </c>
      <c r="H99" s="7" t="s">
        <v>881</v>
      </c>
      <c r="I99" s="7" t="s">
        <v>866</v>
      </c>
      <c r="J99" s="57">
        <v>50</v>
      </c>
      <c r="K99" s="5" t="s">
        <v>887</v>
      </c>
      <c r="L99" s="57">
        <v>50</v>
      </c>
      <c r="M99" s="33"/>
      <c r="N99" s="57">
        <v>50</v>
      </c>
      <c r="O99" s="33"/>
      <c r="P99" s="57">
        <v>50</v>
      </c>
      <c r="Q99" s="33"/>
      <c r="R99" s="57">
        <v>50</v>
      </c>
      <c r="S99" s="5" t="s">
        <v>886</v>
      </c>
      <c r="T99" s="57">
        <v>50</v>
      </c>
      <c r="U99" s="33"/>
      <c r="V99" s="57"/>
      <c r="W99" s="24"/>
      <c r="X99" s="57"/>
      <c r="Y99" s="33"/>
    </row>
    <row r="100" spans="1:25" s="46" customFormat="1" ht="88.5" customHeight="1" x14ac:dyDescent="0.25">
      <c r="A100" s="19"/>
      <c r="B100" s="19"/>
      <c r="C100" s="20" t="s">
        <v>885</v>
      </c>
      <c r="D100" s="19"/>
      <c r="E100" s="51"/>
      <c r="F100" s="50" t="s">
        <v>884</v>
      </c>
      <c r="G100" s="49"/>
      <c r="H100" s="49"/>
      <c r="I100" s="49"/>
      <c r="J100" s="48">
        <f>AVERAGE(J101:J105)</f>
        <v>80</v>
      </c>
      <c r="K100" s="17"/>
      <c r="L100" s="48">
        <f>AVERAGE(L101:L105)</f>
        <v>90</v>
      </c>
      <c r="M100" s="47"/>
      <c r="N100" s="48">
        <f>AVERAGE(N101:N105)</f>
        <v>90</v>
      </c>
      <c r="O100" s="47"/>
      <c r="P100" s="48">
        <f>AVERAGE(P101:P105)</f>
        <v>90</v>
      </c>
      <c r="Q100" s="47"/>
      <c r="R100" s="48">
        <f>AVERAGE(R101:R105)</f>
        <v>100</v>
      </c>
      <c r="S100" s="47"/>
      <c r="T100" s="48">
        <f>AVERAGE(T101:T105)</f>
        <v>100</v>
      </c>
      <c r="U100" s="47"/>
      <c r="V100" s="48"/>
      <c r="W100" s="17"/>
      <c r="X100" s="48"/>
      <c r="Y100" s="47"/>
    </row>
    <row r="101" spans="1:25" ht="135" x14ac:dyDescent="0.25">
      <c r="A101" s="4">
        <v>60</v>
      </c>
      <c r="B101" s="4"/>
      <c r="C101" s="4"/>
      <c r="D101" s="8" t="s">
        <v>883</v>
      </c>
      <c r="E101" s="8"/>
      <c r="F101" s="7" t="s">
        <v>882</v>
      </c>
      <c r="G101" s="7" t="s">
        <v>868</v>
      </c>
      <c r="H101" s="7" t="s">
        <v>881</v>
      </c>
      <c r="I101" s="7" t="s">
        <v>880</v>
      </c>
      <c r="J101" s="52">
        <v>100</v>
      </c>
      <c r="K101" s="5" t="s">
        <v>879</v>
      </c>
      <c r="L101" s="52">
        <v>100</v>
      </c>
      <c r="M101" s="28"/>
      <c r="N101" s="52">
        <v>100</v>
      </c>
      <c r="O101" s="28"/>
      <c r="P101" s="52">
        <v>100</v>
      </c>
      <c r="Q101" s="28"/>
      <c r="R101" s="52">
        <v>100</v>
      </c>
      <c r="S101" s="5" t="s">
        <v>878</v>
      </c>
      <c r="T101" s="52">
        <v>100</v>
      </c>
      <c r="U101" s="5"/>
      <c r="V101" s="52"/>
      <c r="W101" s="5"/>
      <c r="X101" s="52"/>
      <c r="Y101" s="28"/>
    </row>
    <row r="102" spans="1:25" ht="105" x14ac:dyDescent="0.25">
      <c r="A102" s="4">
        <v>61</v>
      </c>
      <c r="B102" s="4"/>
      <c r="C102" s="4"/>
      <c r="D102" s="8" t="s">
        <v>877</v>
      </c>
      <c r="E102" s="8"/>
      <c r="F102" s="7" t="s">
        <v>876</v>
      </c>
      <c r="G102" s="7" t="s">
        <v>875</v>
      </c>
      <c r="H102" s="7" t="s">
        <v>874</v>
      </c>
      <c r="I102" s="7" t="s">
        <v>873</v>
      </c>
      <c r="J102" s="52">
        <v>0</v>
      </c>
      <c r="K102" s="54" t="s">
        <v>872</v>
      </c>
      <c r="L102" s="52">
        <v>50</v>
      </c>
      <c r="M102" s="28"/>
      <c r="N102" s="52">
        <v>50</v>
      </c>
      <c r="O102" s="28"/>
      <c r="P102" s="52">
        <v>50</v>
      </c>
      <c r="Q102" s="52"/>
      <c r="R102" s="52">
        <v>100</v>
      </c>
      <c r="S102" s="24" t="s">
        <v>871</v>
      </c>
      <c r="T102" s="52">
        <v>100</v>
      </c>
      <c r="U102" s="5"/>
      <c r="V102" s="52"/>
      <c r="W102" s="5"/>
      <c r="X102" s="52"/>
      <c r="Y102" s="28"/>
    </row>
    <row r="103" spans="1:25" ht="135" x14ac:dyDescent="0.25">
      <c r="A103" s="4">
        <v>62</v>
      </c>
      <c r="B103" s="4"/>
      <c r="C103" s="4"/>
      <c r="D103" s="8" t="s">
        <v>870</v>
      </c>
      <c r="E103" s="8"/>
      <c r="F103" s="7" t="s">
        <v>869</v>
      </c>
      <c r="G103" s="7" t="s">
        <v>868</v>
      </c>
      <c r="H103" s="7" t="s">
        <v>867</v>
      </c>
      <c r="I103" s="7" t="s">
        <v>866</v>
      </c>
      <c r="J103" s="52">
        <v>100</v>
      </c>
      <c r="K103" s="5" t="s">
        <v>865</v>
      </c>
      <c r="L103" s="52">
        <v>100</v>
      </c>
      <c r="M103" s="28"/>
      <c r="N103" s="52">
        <v>100</v>
      </c>
      <c r="O103" s="28"/>
      <c r="P103" s="52">
        <v>100</v>
      </c>
      <c r="Q103" s="28"/>
      <c r="R103" s="52">
        <v>100</v>
      </c>
      <c r="S103" s="5" t="s">
        <v>864</v>
      </c>
      <c r="T103" s="52">
        <v>100</v>
      </c>
      <c r="U103" s="28"/>
      <c r="V103" s="52"/>
      <c r="W103" s="5"/>
      <c r="X103" s="52"/>
      <c r="Y103" s="28"/>
    </row>
    <row r="104" spans="1:25" ht="195" x14ac:dyDescent="0.25">
      <c r="A104" s="4">
        <v>63</v>
      </c>
      <c r="B104" s="4"/>
      <c r="C104" s="4"/>
      <c r="D104" s="8" t="s">
        <v>863</v>
      </c>
      <c r="E104" s="8"/>
      <c r="F104" s="7" t="s">
        <v>862</v>
      </c>
      <c r="G104" s="7" t="s">
        <v>861</v>
      </c>
      <c r="H104" s="7" t="s">
        <v>860</v>
      </c>
      <c r="I104" s="7" t="s">
        <v>859</v>
      </c>
      <c r="J104" s="52">
        <v>100</v>
      </c>
      <c r="K104" s="5" t="s">
        <v>858</v>
      </c>
      <c r="L104" s="52">
        <v>100</v>
      </c>
      <c r="M104" s="28"/>
      <c r="N104" s="52">
        <v>100</v>
      </c>
      <c r="O104" s="28"/>
      <c r="P104" s="52">
        <v>100</v>
      </c>
      <c r="Q104" s="52"/>
      <c r="R104" s="52">
        <v>100</v>
      </c>
      <c r="S104" s="5" t="s">
        <v>857</v>
      </c>
      <c r="T104" s="52">
        <v>100</v>
      </c>
      <c r="U104" s="28"/>
      <c r="V104" s="52"/>
      <c r="W104" s="5"/>
      <c r="X104" s="52"/>
      <c r="Y104" s="28"/>
    </row>
    <row r="105" spans="1:25" ht="165" x14ac:dyDescent="0.25">
      <c r="A105" s="4">
        <v>64</v>
      </c>
      <c r="B105" s="4"/>
      <c r="C105" s="4"/>
      <c r="D105" s="8" t="s">
        <v>856</v>
      </c>
      <c r="E105" s="8"/>
      <c r="F105" s="7" t="s">
        <v>855</v>
      </c>
      <c r="G105" s="7" t="s">
        <v>854</v>
      </c>
      <c r="H105" s="7" t="s">
        <v>853</v>
      </c>
      <c r="I105" s="7" t="s">
        <v>852</v>
      </c>
      <c r="J105" s="52">
        <v>100</v>
      </c>
      <c r="K105" s="54" t="s">
        <v>851</v>
      </c>
      <c r="L105" s="52">
        <v>100</v>
      </c>
      <c r="M105" s="28"/>
      <c r="N105" s="52">
        <v>100</v>
      </c>
      <c r="O105" s="28"/>
      <c r="P105" s="52">
        <v>100</v>
      </c>
      <c r="Q105" s="28"/>
      <c r="R105" s="52">
        <v>100</v>
      </c>
      <c r="S105" s="24" t="s">
        <v>850</v>
      </c>
      <c r="T105" s="52">
        <v>100</v>
      </c>
      <c r="U105" s="5"/>
      <c r="V105" s="52"/>
      <c r="W105" s="5"/>
      <c r="X105" s="52"/>
      <c r="Y105" s="28"/>
    </row>
    <row r="106" spans="1:25" s="46" customFormat="1" ht="130.5" customHeight="1" x14ac:dyDescent="0.25">
      <c r="A106" s="19"/>
      <c r="B106" s="20" t="s">
        <v>849</v>
      </c>
      <c r="C106" s="19"/>
      <c r="D106" s="19"/>
      <c r="E106" s="19"/>
      <c r="F106" s="49" t="s">
        <v>848</v>
      </c>
      <c r="G106" s="76"/>
      <c r="H106" s="76"/>
      <c r="I106" s="19"/>
      <c r="J106" s="48">
        <f>AVERAGE(J107,J112,J115,J140)</f>
        <v>51.875</v>
      </c>
      <c r="K106" s="47"/>
      <c r="L106" s="48">
        <f>AVERAGE(L107,L112,L115,L140)</f>
        <v>51.875</v>
      </c>
      <c r="M106" s="47"/>
      <c r="N106" s="48">
        <f>AVERAGE(N107,N112,N115,N140)</f>
        <v>65.625</v>
      </c>
      <c r="O106" s="47"/>
      <c r="P106" s="48">
        <f>AVERAGE(P107,P112,P115,P140)</f>
        <v>71.875</v>
      </c>
      <c r="Q106" s="47"/>
      <c r="R106" s="48">
        <f>AVERAGE(R107,R112,R115,R140)</f>
        <v>71.875</v>
      </c>
      <c r="S106" s="47"/>
      <c r="T106" s="48">
        <f>AVERAGE(T107,T112,T115,T140)</f>
        <v>71.875</v>
      </c>
      <c r="U106" s="47"/>
      <c r="V106" s="48">
        <f>AVERAGE(V107,V112,V115,V140)</f>
        <v>71.875</v>
      </c>
      <c r="W106" s="17"/>
      <c r="X106" s="48">
        <f>AVERAGE(X107,X112,X115,X140)</f>
        <v>71.875</v>
      </c>
      <c r="Y106" s="47"/>
    </row>
    <row r="107" spans="1:25" s="46" customFormat="1" ht="144.75" customHeight="1" x14ac:dyDescent="0.25">
      <c r="A107" s="19"/>
      <c r="B107" s="19"/>
      <c r="C107" s="20" t="s">
        <v>847</v>
      </c>
      <c r="D107" s="19"/>
      <c r="E107" s="19"/>
      <c r="F107" s="19" t="s">
        <v>846</v>
      </c>
      <c r="G107" s="19"/>
      <c r="H107" s="19"/>
      <c r="I107" s="19"/>
      <c r="J107" s="48">
        <f>AVERAGE(J108:J111)</f>
        <v>50</v>
      </c>
      <c r="K107" s="47"/>
      <c r="L107" s="48">
        <f>AVERAGE(L108:L111)</f>
        <v>50</v>
      </c>
      <c r="M107" s="47"/>
      <c r="N107" s="48">
        <f>AVERAGE(N108:N111)</f>
        <v>50</v>
      </c>
      <c r="O107" s="47"/>
      <c r="P107" s="48">
        <f>AVERAGE(P108:P111)</f>
        <v>50</v>
      </c>
      <c r="Q107" s="47"/>
      <c r="R107" s="48">
        <f>AVERAGE(R108:R111)</f>
        <v>50</v>
      </c>
      <c r="S107" s="47"/>
      <c r="T107" s="48">
        <f>AVERAGE(T108:T111)</f>
        <v>50</v>
      </c>
      <c r="U107" s="47"/>
      <c r="V107" s="48">
        <f>AVERAGE(V108:V111)</f>
        <v>50</v>
      </c>
      <c r="W107" s="17"/>
      <c r="X107" s="48">
        <f>AVERAGE(X108:X111)</f>
        <v>50</v>
      </c>
      <c r="Y107" s="47"/>
    </row>
    <row r="108" spans="1:25" ht="60" x14ac:dyDescent="0.25">
      <c r="A108" s="4">
        <v>65</v>
      </c>
      <c r="B108" s="4"/>
      <c r="C108" s="4"/>
      <c r="D108" s="8" t="s">
        <v>845</v>
      </c>
      <c r="E108" s="8"/>
      <c r="F108" s="7" t="s">
        <v>845</v>
      </c>
      <c r="G108" s="7" t="s">
        <v>844</v>
      </c>
      <c r="H108" s="7" t="s">
        <v>843</v>
      </c>
      <c r="I108" s="7" t="s">
        <v>820</v>
      </c>
      <c r="J108" s="57">
        <v>0</v>
      </c>
      <c r="K108" s="5" t="s">
        <v>842</v>
      </c>
      <c r="L108" s="57">
        <v>0</v>
      </c>
      <c r="M108" s="33"/>
      <c r="N108" s="57">
        <v>0</v>
      </c>
      <c r="O108" s="33"/>
      <c r="P108" s="57">
        <v>0</v>
      </c>
      <c r="Q108" s="33"/>
      <c r="R108" s="57">
        <v>0</v>
      </c>
      <c r="S108" s="33"/>
      <c r="T108" s="57">
        <v>0</v>
      </c>
      <c r="U108" s="33"/>
      <c r="V108" s="57">
        <v>0</v>
      </c>
      <c r="W108" s="24"/>
      <c r="X108" s="57">
        <v>0</v>
      </c>
      <c r="Y108" s="33"/>
    </row>
    <row r="109" spans="1:25" ht="120" x14ac:dyDescent="0.25">
      <c r="A109" s="4">
        <v>66</v>
      </c>
      <c r="B109" s="4"/>
      <c r="C109" s="4"/>
      <c r="D109" s="8" t="s">
        <v>841</v>
      </c>
      <c r="E109" s="8"/>
      <c r="F109" s="7" t="s">
        <v>840</v>
      </c>
      <c r="G109" s="7" t="s">
        <v>835</v>
      </c>
      <c r="H109" s="7" t="s">
        <v>839</v>
      </c>
      <c r="I109" s="7" t="s">
        <v>820</v>
      </c>
      <c r="J109" s="57">
        <v>0</v>
      </c>
      <c r="K109" s="54" t="s">
        <v>838</v>
      </c>
      <c r="L109" s="57">
        <v>0</v>
      </c>
      <c r="M109" s="33"/>
      <c r="N109" s="57">
        <v>0</v>
      </c>
      <c r="O109" s="33"/>
      <c r="P109" s="57">
        <v>0</v>
      </c>
      <c r="Q109" s="33"/>
      <c r="R109" s="57">
        <v>0</v>
      </c>
      <c r="S109" s="33"/>
      <c r="T109" s="57">
        <v>0</v>
      </c>
      <c r="U109" s="33"/>
      <c r="V109" s="57">
        <v>0</v>
      </c>
      <c r="W109" s="24"/>
      <c r="X109" s="57">
        <v>0</v>
      </c>
      <c r="Y109" s="33"/>
    </row>
    <row r="110" spans="1:25" ht="120" x14ac:dyDescent="0.25">
      <c r="A110" s="4">
        <v>67</v>
      </c>
      <c r="B110" s="4"/>
      <c r="C110" s="4"/>
      <c r="D110" s="8" t="s">
        <v>837</v>
      </c>
      <c r="E110" s="8"/>
      <c r="F110" s="7" t="s">
        <v>836</v>
      </c>
      <c r="G110" s="7" t="s">
        <v>835</v>
      </c>
      <c r="H110" s="7" t="s">
        <v>834</v>
      </c>
      <c r="I110" s="7" t="s">
        <v>820</v>
      </c>
      <c r="J110" s="57">
        <v>100</v>
      </c>
      <c r="K110" s="5" t="s">
        <v>833</v>
      </c>
      <c r="L110" s="57">
        <v>100</v>
      </c>
      <c r="M110" s="33"/>
      <c r="N110" s="57">
        <v>100</v>
      </c>
      <c r="O110" s="33"/>
      <c r="P110" s="57">
        <v>100</v>
      </c>
      <c r="Q110" s="33"/>
      <c r="R110" s="57">
        <v>100</v>
      </c>
      <c r="S110" s="24"/>
      <c r="T110" s="57">
        <v>100</v>
      </c>
      <c r="U110" s="24"/>
      <c r="V110" s="57">
        <v>100</v>
      </c>
      <c r="W110" s="24"/>
      <c r="X110" s="57">
        <v>100</v>
      </c>
      <c r="Y110" s="33"/>
    </row>
    <row r="111" spans="1:25" ht="45" x14ac:dyDescent="0.25">
      <c r="A111" s="4">
        <v>68</v>
      </c>
      <c r="B111" s="4"/>
      <c r="C111" s="4"/>
      <c r="D111" s="8" t="s">
        <v>832</v>
      </c>
      <c r="E111" s="8"/>
      <c r="F111" s="7" t="s">
        <v>831</v>
      </c>
      <c r="G111" s="7" t="s">
        <v>830</v>
      </c>
      <c r="H111" s="7" t="s">
        <v>829</v>
      </c>
      <c r="I111" s="7" t="s">
        <v>828</v>
      </c>
      <c r="J111" s="57">
        <v>100</v>
      </c>
      <c r="K111" s="5" t="s">
        <v>827</v>
      </c>
      <c r="L111" s="57">
        <v>100</v>
      </c>
      <c r="M111" s="33"/>
      <c r="N111" s="57">
        <v>100</v>
      </c>
      <c r="O111" s="33"/>
      <c r="P111" s="57">
        <v>100</v>
      </c>
      <c r="Q111" s="33"/>
      <c r="R111" s="57">
        <v>100</v>
      </c>
      <c r="S111" s="33"/>
      <c r="T111" s="57">
        <v>100</v>
      </c>
      <c r="U111" s="33"/>
      <c r="V111" s="57">
        <v>100</v>
      </c>
      <c r="W111" s="24"/>
      <c r="X111" s="57">
        <v>100</v>
      </c>
      <c r="Y111" s="33"/>
    </row>
    <row r="112" spans="1:25" s="46" customFormat="1" ht="91.5" customHeight="1" x14ac:dyDescent="0.25">
      <c r="A112" s="19"/>
      <c r="B112" s="19"/>
      <c r="C112" s="20" t="s">
        <v>826</v>
      </c>
      <c r="D112" s="19"/>
      <c r="E112" s="81"/>
      <c r="F112" s="80" t="s">
        <v>825</v>
      </c>
      <c r="G112" s="49"/>
      <c r="H112" s="49"/>
      <c r="I112" s="49"/>
      <c r="J112" s="18">
        <f>AVERAGE(J113,J114)</f>
        <v>100</v>
      </c>
      <c r="K112" s="17"/>
      <c r="L112" s="18">
        <f>AVERAGE(L113,L114)</f>
        <v>100</v>
      </c>
      <c r="M112" s="47"/>
      <c r="N112" s="18">
        <f>AVERAGE(N113,N114)</f>
        <v>100</v>
      </c>
      <c r="O112" s="47"/>
      <c r="P112" s="18">
        <f>AVERAGE(P113,P114)</f>
        <v>100</v>
      </c>
      <c r="Q112" s="47"/>
      <c r="R112" s="18">
        <f>AVERAGE(R113,R114)</f>
        <v>100</v>
      </c>
      <c r="S112" s="47"/>
      <c r="T112" s="18">
        <f>AVERAGE(T113,T114)</f>
        <v>100</v>
      </c>
      <c r="U112" s="47"/>
      <c r="V112" s="18">
        <f>AVERAGE(V113,V114)</f>
        <v>100</v>
      </c>
      <c r="W112" s="17"/>
      <c r="X112" s="18">
        <f>AVERAGE(X113,X114)</f>
        <v>100</v>
      </c>
      <c r="Y112" s="47"/>
    </row>
    <row r="113" spans="1:25" ht="120" x14ac:dyDescent="0.25">
      <c r="A113" s="4">
        <v>69</v>
      </c>
      <c r="B113" s="4"/>
      <c r="C113" s="4"/>
      <c r="D113" s="8" t="s">
        <v>824</v>
      </c>
      <c r="E113" s="8"/>
      <c r="F113" s="7" t="s">
        <v>823</v>
      </c>
      <c r="G113" s="7" t="s">
        <v>822</v>
      </c>
      <c r="H113" s="7" t="s">
        <v>821</v>
      </c>
      <c r="I113" s="7" t="s">
        <v>820</v>
      </c>
      <c r="J113" s="57">
        <v>100</v>
      </c>
      <c r="K113" s="24"/>
      <c r="L113" s="57">
        <v>100</v>
      </c>
      <c r="M113" s="33"/>
      <c r="N113" s="57">
        <v>100</v>
      </c>
      <c r="O113" s="33"/>
      <c r="P113" s="57">
        <v>100</v>
      </c>
      <c r="Q113" s="33"/>
      <c r="R113" s="57">
        <v>100</v>
      </c>
      <c r="S113" s="33"/>
      <c r="T113" s="57">
        <v>100</v>
      </c>
      <c r="U113" s="33"/>
      <c r="V113" s="57">
        <v>100</v>
      </c>
      <c r="W113" s="24"/>
      <c r="X113" s="57">
        <v>100</v>
      </c>
      <c r="Y113" s="33"/>
    </row>
    <row r="114" spans="1:25" ht="60" x14ac:dyDescent="0.25">
      <c r="A114" s="4">
        <v>70</v>
      </c>
      <c r="B114" s="4"/>
      <c r="C114" s="4"/>
      <c r="D114" s="8" t="s">
        <v>819</v>
      </c>
      <c r="E114" s="8"/>
      <c r="F114" s="7" t="s">
        <v>818</v>
      </c>
      <c r="G114" s="7" t="s">
        <v>817</v>
      </c>
      <c r="H114" s="7" t="s">
        <v>816</v>
      </c>
      <c r="I114" s="7" t="s">
        <v>815</v>
      </c>
      <c r="J114" s="57">
        <v>100</v>
      </c>
      <c r="K114" s="24"/>
      <c r="L114" s="57">
        <v>100</v>
      </c>
      <c r="M114" s="33"/>
      <c r="N114" s="57">
        <v>100</v>
      </c>
      <c r="O114" s="24"/>
      <c r="P114" s="57">
        <v>100</v>
      </c>
      <c r="Q114" s="33"/>
      <c r="R114" s="57">
        <v>100</v>
      </c>
      <c r="S114" s="33"/>
      <c r="T114" s="57">
        <v>100</v>
      </c>
      <c r="U114" s="33"/>
      <c r="V114" s="57">
        <v>100</v>
      </c>
      <c r="W114" s="24"/>
      <c r="X114" s="57">
        <v>100</v>
      </c>
      <c r="Y114" s="33"/>
    </row>
    <row r="115" spans="1:25" s="46" customFormat="1" ht="72" customHeight="1" x14ac:dyDescent="0.25">
      <c r="A115" s="19"/>
      <c r="B115" s="19"/>
      <c r="C115" s="20" t="s">
        <v>814</v>
      </c>
      <c r="D115" s="19"/>
      <c r="E115" s="51"/>
      <c r="F115" s="50" t="s">
        <v>813</v>
      </c>
      <c r="G115" s="49"/>
      <c r="H115" s="49"/>
      <c r="I115" s="49"/>
      <c r="J115" s="48">
        <f>AVERAGE(J116,J122,J128,J134)</f>
        <v>20</v>
      </c>
      <c r="K115" s="17"/>
      <c r="L115" s="48">
        <f>AVERAGE(L116,L122,L128,L134)</f>
        <v>20</v>
      </c>
      <c r="M115" s="47"/>
      <c r="N115" s="48">
        <f>AVERAGE(N116,N122,N128,N134)</f>
        <v>50</v>
      </c>
      <c r="O115" s="47"/>
      <c r="P115" s="48">
        <f>AVERAGE(P116,P122,P128,P134)</f>
        <v>50</v>
      </c>
      <c r="Q115" s="47"/>
      <c r="R115" s="48">
        <f>AVERAGE(R116,R122,R128,R134)</f>
        <v>50</v>
      </c>
      <c r="S115" s="47"/>
      <c r="T115" s="48">
        <f>AVERAGE(T116,T122,T128,T134)</f>
        <v>50</v>
      </c>
      <c r="U115" s="47"/>
      <c r="V115" s="48">
        <f>AVERAGE(V116,V122,V128,V134)</f>
        <v>50</v>
      </c>
      <c r="W115" s="17"/>
      <c r="X115" s="48">
        <f>AVERAGE(X116,X122,X128,X134)</f>
        <v>50</v>
      </c>
      <c r="Y115" s="47"/>
    </row>
    <row r="116" spans="1:25" s="58" customFormat="1" ht="72" customHeight="1" x14ac:dyDescent="0.25">
      <c r="A116" s="15">
        <v>71</v>
      </c>
      <c r="B116" s="15"/>
      <c r="C116" s="14"/>
      <c r="D116" s="61" t="s">
        <v>812</v>
      </c>
      <c r="E116" s="61"/>
      <c r="F116" s="21" t="s">
        <v>812</v>
      </c>
      <c r="G116" s="12"/>
      <c r="H116" s="12"/>
      <c r="I116" s="12"/>
      <c r="J116" s="60">
        <f>AVERAGE(J117:J121)</f>
        <v>10</v>
      </c>
      <c r="K116" s="10"/>
      <c r="L116" s="60">
        <f>AVERAGE(L117:L121)</f>
        <v>10</v>
      </c>
      <c r="M116" s="59"/>
      <c r="N116" s="60">
        <f>AVERAGE(N117:N121)</f>
        <v>100</v>
      </c>
      <c r="O116" s="59"/>
      <c r="P116" s="60">
        <f>AVERAGE(P117:P121)</f>
        <v>100</v>
      </c>
      <c r="Q116" s="59"/>
      <c r="R116" s="60">
        <f>AVERAGE(R117:R121)</f>
        <v>100</v>
      </c>
      <c r="S116" s="59"/>
      <c r="T116" s="60">
        <f>AVERAGE(T117:T121)</f>
        <v>100</v>
      </c>
      <c r="U116" s="59"/>
      <c r="V116" s="60">
        <f>AVERAGE(V117:V121)</f>
        <v>100</v>
      </c>
      <c r="W116" s="10"/>
      <c r="X116" s="60">
        <f>AVERAGE(X117:X121)</f>
        <v>100</v>
      </c>
      <c r="Y116" s="59"/>
    </row>
    <row r="117" spans="1:25" ht="409.5" x14ac:dyDescent="0.25">
      <c r="A117" s="4" t="s">
        <v>811</v>
      </c>
      <c r="B117" s="4"/>
      <c r="C117" s="4"/>
      <c r="D117" s="4"/>
      <c r="E117" s="8" t="s">
        <v>756</v>
      </c>
      <c r="F117" s="7" t="s">
        <v>810</v>
      </c>
      <c r="G117" s="7" t="s">
        <v>809</v>
      </c>
      <c r="H117" s="7" t="s">
        <v>808</v>
      </c>
      <c r="I117" s="7" t="s">
        <v>807</v>
      </c>
      <c r="J117" s="63">
        <v>50</v>
      </c>
      <c r="K117" s="54" t="s">
        <v>806</v>
      </c>
      <c r="L117" s="63">
        <v>50</v>
      </c>
      <c r="M117" s="54" t="s">
        <v>805</v>
      </c>
      <c r="N117" s="63">
        <v>100</v>
      </c>
      <c r="O117" s="54" t="s">
        <v>804</v>
      </c>
      <c r="P117" s="57">
        <v>100</v>
      </c>
      <c r="Q117" s="57"/>
      <c r="R117" s="57">
        <v>100</v>
      </c>
      <c r="S117" s="33"/>
      <c r="T117" s="57">
        <v>100</v>
      </c>
      <c r="U117" s="33"/>
      <c r="V117" s="57">
        <v>100</v>
      </c>
      <c r="W117" s="24"/>
      <c r="X117" s="57">
        <v>100</v>
      </c>
      <c r="Y117" s="33"/>
    </row>
    <row r="118" spans="1:25" ht="210" x14ac:dyDescent="0.25">
      <c r="A118" s="4" t="s">
        <v>803</v>
      </c>
      <c r="B118" s="4"/>
      <c r="C118" s="4"/>
      <c r="D118" s="4"/>
      <c r="E118" s="8" t="s">
        <v>749</v>
      </c>
      <c r="F118" s="7" t="s">
        <v>802</v>
      </c>
      <c r="G118" s="7" t="s">
        <v>747</v>
      </c>
      <c r="H118" s="7" t="s">
        <v>801</v>
      </c>
      <c r="I118" s="7" t="s">
        <v>745</v>
      </c>
      <c r="J118" s="57">
        <v>0</v>
      </c>
      <c r="K118" s="33" t="s">
        <v>800</v>
      </c>
      <c r="L118" s="57">
        <v>0</v>
      </c>
      <c r="M118" s="33" t="s">
        <v>800</v>
      </c>
      <c r="N118" s="57">
        <v>100</v>
      </c>
      <c r="O118" s="24" t="s">
        <v>799</v>
      </c>
      <c r="P118" s="57">
        <v>100</v>
      </c>
      <c r="Q118" s="57"/>
      <c r="R118" s="57">
        <v>100</v>
      </c>
      <c r="S118" s="33"/>
      <c r="T118" s="57">
        <v>100</v>
      </c>
      <c r="U118" s="33"/>
      <c r="V118" s="57">
        <v>100</v>
      </c>
      <c r="W118" s="24"/>
      <c r="X118" s="57">
        <v>100</v>
      </c>
      <c r="Y118" s="33"/>
    </row>
    <row r="119" spans="1:25" ht="45" x14ac:dyDescent="0.25">
      <c r="A119" s="4" t="s">
        <v>798</v>
      </c>
      <c r="B119" s="4"/>
      <c r="C119" s="4"/>
      <c r="D119" s="4"/>
      <c r="E119" s="8" t="s">
        <v>743</v>
      </c>
      <c r="F119" s="7" t="s">
        <v>742</v>
      </c>
      <c r="G119" s="7" t="s">
        <v>741</v>
      </c>
      <c r="H119" s="7" t="s">
        <v>740</v>
      </c>
      <c r="I119" s="7" t="s">
        <v>739</v>
      </c>
      <c r="J119" s="57">
        <v>0</v>
      </c>
      <c r="K119" s="54"/>
      <c r="L119" s="57">
        <v>0</v>
      </c>
      <c r="M119" s="33"/>
      <c r="N119" s="57">
        <v>100</v>
      </c>
      <c r="O119" s="33" t="s">
        <v>797</v>
      </c>
      <c r="P119" s="57">
        <v>100</v>
      </c>
      <c r="Q119" s="57"/>
      <c r="R119" s="57">
        <v>100</v>
      </c>
      <c r="S119" s="33"/>
      <c r="T119" s="57">
        <v>100</v>
      </c>
      <c r="U119" s="33"/>
      <c r="V119" s="57">
        <v>100</v>
      </c>
      <c r="W119" s="24"/>
      <c r="X119" s="57">
        <v>100</v>
      </c>
      <c r="Y119" s="33"/>
    </row>
    <row r="120" spans="1:25" ht="195" x14ac:dyDescent="0.25">
      <c r="A120" s="4" t="s">
        <v>796</v>
      </c>
      <c r="B120" s="4"/>
      <c r="C120" s="4"/>
      <c r="D120" s="4"/>
      <c r="E120" s="8" t="s">
        <v>737</v>
      </c>
      <c r="F120" s="7" t="s">
        <v>736</v>
      </c>
      <c r="G120" s="7" t="s">
        <v>735</v>
      </c>
      <c r="H120" s="7" t="s">
        <v>734</v>
      </c>
      <c r="I120" s="7" t="s">
        <v>733</v>
      </c>
      <c r="J120" s="57">
        <v>0</v>
      </c>
      <c r="K120" s="54" t="s">
        <v>795</v>
      </c>
      <c r="L120" s="57">
        <v>0</v>
      </c>
      <c r="M120" s="33"/>
      <c r="N120" s="57">
        <v>100</v>
      </c>
      <c r="O120" s="24" t="s">
        <v>794</v>
      </c>
      <c r="P120" s="57">
        <v>100</v>
      </c>
      <c r="Q120" s="57"/>
      <c r="R120" s="57">
        <v>100</v>
      </c>
      <c r="S120" s="54"/>
      <c r="T120" s="57">
        <v>100</v>
      </c>
      <c r="U120" s="33"/>
      <c r="V120" s="57">
        <v>100</v>
      </c>
      <c r="W120" s="24"/>
      <c r="X120" s="57">
        <v>100</v>
      </c>
      <c r="Y120" s="33"/>
    </row>
    <row r="121" spans="1:25" ht="409.5" x14ac:dyDescent="0.25">
      <c r="A121" s="4" t="s">
        <v>793</v>
      </c>
      <c r="B121" s="4"/>
      <c r="C121" s="4"/>
      <c r="D121" s="4"/>
      <c r="E121" s="8" t="s">
        <v>731</v>
      </c>
      <c r="F121" s="7" t="s">
        <v>730</v>
      </c>
      <c r="G121" s="7" t="s">
        <v>729</v>
      </c>
      <c r="H121" s="7" t="s">
        <v>728</v>
      </c>
      <c r="I121" s="7" t="s">
        <v>727</v>
      </c>
      <c r="J121" s="57">
        <v>0</v>
      </c>
      <c r="K121" s="54" t="s">
        <v>792</v>
      </c>
      <c r="L121" s="57">
        <v>0</v>
      </c>
      <c r="M121" s="33"/>
      <c r="N121" s="57">
        <v>100</v>
      </c>
      <c r="O121" s="54" t="s">
        <v>791</v>
      </c>
      <c r="P121" s="57">
        <v>100</v>
      </c>
      <c r="Q121" s="57"/>
      <c r="R121" s="57">
        <v>100</v>
      </c>
      <c r="S121" s="54"/>
      <c r="T121" s="57">
        <v>100</v>
      </c>
      <c r="U121" s="33"/>
      <c r="V121" s="57">
        <v>100</v>
      </c>
      <c r="W121" s="24"/>
      <c r="X121" s="57">
        <v>100</v>
      </c>
      <c r="Y121" s="33"/>
    </row>
    <row r="122" spans="1:25" s="58" customFormat="1" ht="69" x14ac:dyDescent="0.25">
      <c r="A122" s="15">
        <v>72</v>
      </c>
      <c r="B122" s="15"/>
      <c r="C122" s="15"/>
      <c r="D122" s="61" t="s">
        <v>790</v>
      </c>
      <c r="E122" s="61"/>
      <c r="F122" s="12" t="s">
        <v>789</v>
      </c>
      <c r="G122" s="12"/>
      <c r="H122" s="12"/>
      <c r="I122" s="12"/>
      <c r="J122" s="60"/>
      <c r="K122" s="10"/>
      <c r="L122" s="60"/>
      <c r="M122" s="59"/>
      <c r="N122" s="60"/>
      <c r="O122" s="59"/>
      <c r="P122" s="60"/>
      <c r="Q122" s="59"/>
      <c r="R122" s="60"/>
      <c r="S122" s="59"/>
      <c r="T122" s="60"/>
      <c r="U122" s="59"/>
      <c r="V122" s="60"/>
      <c r="W122" s="10"/>
      <c r="X122" s="60"/>
      <c r="Y122" s="59"/>
    </row>
    <row r="123" spans="1:25" ht="75" x14ac:dyDescent="0.25">
      <c r="A123" s="4" t="s">
        <v>788</v>
      </c>
      <c r="B123" s="4"/>
      <c r="C123" s="4"/>
      <c r="D123" s="4"/>
      <c r="E123" s="8" t="s">
        <v>756</v>
      </c>
      <c r="F123" s="7" t="s">
        <v>787</v>
      </c>
      <c r="G123" s="7" t="s">
        <v>786</v>
      </c>
      <c r="H123" s="7" t="s">
        <v>785</v>
      </c>
      <c r="I123" s="7" t="s">
        <v>784</v>
      </c>
      <c r="J123" s="63"/>
      <c r="K123" s="53"/>
      <c r="L123" s="63"/>
      <c r="M123" s="53"/>
      <c r="N123" s="63"/>
      <c r="O123" s="53"/>
      <c r="P123" s="63"/>
      <c r="Q123" s="53"/>
      <c r="R123" s="63"/>
      <c r="S123" s="53"/>
      <c r="T123" s="63"/>
      <c r="U123" s="53"/>
      <c r="V123" s="63"/>
      <c r="W123" s="54"/>
      <c r="X123" s="63"/>
      <c r="Y123" s="53"/>
    </row>
    <row r="124" spans="1:25" ht="105" x14ac:dyDescent="0.25">
      <c r="A124" s="4" t="s">
        <v>783</v>
      </c>
      <c r="B124" s="4"/>
      <c r="C124" s="4"/>
      <c r="D124" s="4"/>
      <c r="E124" s="8" t="s">
        <v>749</v>
      </c>
      <c r="F124" s="7" t="s">
        <v>782</v>
      </c>
      <c r="G124" s="7" t="s">
        <v>781</v>
      </c>
      <c r="H124" s="7" t="s">
        <v>765</v>
      </c>
      <c r="I124" s="7" t="s">
        <v>745</v>
      </c>
      <c r="J124" s="57"/>
      <c r="K124" s="28"/>
      <c r="L124" s="57"/>
      <c r="M124" s="33"/>
      <c r="N124" s="57"/>
      <c r="O124" s="33"/>
      <c r="P124" s="57"/>
      <c r="Q124" s="33"/>
      <c r="R124" s="57"/>
      <c r="S124" s="33"/>
      <c r="T124" s="57"/>
      <c r="U124" s="33"/>
      <c r="V124" s="57"/>
      <c r="W124" s="24"/>
      <c r="X124" s="57"/>
      <c r="Y124" s="33"/>
    </row>
    <row r="125" spans="1:25" ht="45" x14ac:dyDescent="0.25">
      <c r="A125" s="4" t="s">
        <v>780</v>
      </c>
      <c r="B125" s="4"/>
      <c r="C125" s="4"/>
      <c r="D125" s="4"/>
      <c r="E125" s="8" t="s">
        <v>743</v>
      </c>
      <c r="F125" s="7" t="s">
        <v>779</v>
      </c>
      <c r="G125" s="7" t="s">
        <v>741</v>
      </c>
      <c r="H125" s="7" t="s">
        <v>740</v>
      </c>
      <c r="I125" s="7" t="s">
        <v>739</v>
      </c>
      <c r="J125" s="57"/>
      <c r="K125" s="28"/>
      <c r="L125" s="57"/>
      <c r="M125" s="33"/>
      <c r="N125" s="57"/>
      <c r="O125" s="33"/>
      <c r="P125" s="57"/>
      <c r="Q125" s="33"/>
      <c r="R125" s="57"/>
      <c r="S125" s="33"/>
      <c r="T125" s="57"/>
      <c r="U125" s="33"/>
      <c r="V125" s="57"/>
      <c r="W125" s="24"/>
      <c r="X125" s="57"/>
      <c r="Y125" s="33"/>
    </row>
    <row r="126" spans="1:25" ht="180" x14ac:dyDescent="0.25">
      <c r="A126" s="4" t="s">
        <v>778</v>
      </c>
      <c r="B126" s="4"/>
      <c r="C126" s="4"/>
      <c r="D126" s="4"/>
      <c r="E126" s="8" t="s">
        <v>737</v>
      </c>
      <c r="F126" s="7" t="s">
        <v>736</v>
      </c>
      <c r="G126" s="7" t="s">
        <v>735</v>
      </c>
      <c r="H126" s="7" t="s">
        <v>734</v>
      </c>
      <c r="I126" s="7" t="s">
        <v>733</v>
      </c>
      <c r="J126" s="57"/>
      <c r="K126" s="28"/>
      <c r="L126" s="57"/>
      <c r="M126" s="33"/>
      <c r="N126" s="57"/>
      <c r="O126" s="33"/>
      <c r="P126" s="57"/>
      <c r="Q126" s="33"/>
      <c r="R126" s="57"/>
      <c r="S126" s="33"/>
      <c r="T126" s="57"/>
      <c r="U126" s="33"/>
      <c r="V126" s="57"/>
      <c r="W126" s="24"/>
      <c r="X126" s="57"/>
      <c r="Y126" s="33"/>
    </row>
    <row r="127" spans="1:25" ht="120" x14ac:dyDescent="0.25">
      <c r="A127" s="4" t="s">
        <v>777</v>
      </c>
      <c r="B127" s="4"/>
      <c r="C127" s="4"/>
      <c r="D127" s="4"/>
      <c r="E127" s="8" t="s">
        <v>731</v>
      </c>
      <c r="F127" s="7" t="s">
        <v>730</v>
      </c>
      <c r="G127" s="7" t="s">
        <v>729</v>
      </c>
      <c r="H127" s="7" t="s">
        <v>728</v>
      </c>
      <c r="I127" s="7" t="s">
        <v>727</v>
      </c>
      <c r="J127" s="57"/>
      <c r="K127" s="28"/>
      <c r="L127" s="57"/>
      <c r="M127" s="33"/>
      <c r="N127" s="57"/>
      <c r="O127" s="33"/>
      <c r="P127" s="57"/>
      <c r="Q127" s="33"/>
      <c r="R127" s="57"/>
      <c r="S127" s="33"/>
      <c r="T127" s="57"/>
      <c r="U127" s="33"/>
      <c r="V127" s="57"/>
      <c r="W127" s="24"/>
      <c r="X127" s="57"/>
      <c r="Y127" s="33"/>
    </row>
    <row r="128" spans="1:25" s="58" customFormat="1" ht="51.75" x14ac:dyDescent="0.25">
      <c r="A128" s="15">
        <v>73</v>
      </c>
      <c r="B128" s="15"/>
      <c r="C128" s="15"/>
      <c r="D128" s="61" t="s">
        <v>776</v>
      </c>
      <c r="E128" s="61"/>
      <c r="F128" s="12" t="s">
        <v>775</v>
      </c>
      <c r="G128" s="12"/>
      <c r="H128" s="12"/>
      <c r="I128" s="12"/>
      <c r="J128" s="60">
        <f>AVERAGE(J129:J133)</f>
        <v>0</v>
      </c>
      <c r="K128" s="10"/>
      <c r="L128" s="60">
        <f>AVERAGE(L129:L133)</f>
        <v>0</v>
      </c>
      <c r="M128" s="59"/>
      <c r="N128" s="60">
        <f>AVERAGE(N129:N133)</f>
        <v>0</v>
      </c>
      <c r="O128" s="59"/>
      <c r="P128" s="60">
        <f>AVERAGE(P129:P133)</f>
        <v>0</v>
      </c>
      <c r="Q128" s="59"/>
      <c r="R128" s="60">
        <f>AVERAGE(R129:R133)</f>
        <v>0</v>
      </c>
      <c r="S128" s="59"/>
      <c r="T128" s="60">
        <f>AVERAGE(T129:T133)</f>
        <v>0</v>
      </c>
      <c r="U128" s="59"/>
      <c r="V128" s="60">
        <f>AVERAGE(V129:V133)</f>
        <v>0</v>
      </c>
      <c r="W128" s="10"/>
      <c r="X128" s="60">
        <f>AVERAGE(X129:X133)</f>
        <v>0</v>
      </c>
      <c r="Y128" s="59"/>
    </row>
    <row r="129" spans="1:25" ht="285" x14ac:dyDescent="0.25">
      <c r="A129" s="4" t="s">
        <v>774</v>
      </c>
      <c r="B129" s="4"/>
      <c r="C129" s="4"/>
      <c r="D129" s="4"/>
      <c r="E129" s="8" t="s">
        <v>756</v>
      </c>
      <c r="F129" s="7" t="s">
        <v>773</v>
      </c>
      <c r="G129" s="7" t="s">
        <v>772</v>
      </c>
      <c r="H129" s="7" t="s">
        <v>771</v>
      </c>
      <c r="I129" s="7" t="s">
        <v>770</v>
      </c>
      <c r="J129" s="57">
        <v>0</v>
      </c>
      <c r="K129" s="5" t="s">
        <v>769</v>
      </c>
      <c r="L129" s="57">
        <v>0</v>
      </c>
      <c r="M129" s="33"/>
      <c r="N129" s="57">
        <v>0</v>
      </c>
      <c r="O129" s="33"/>
      <c r="P129" s="57">
        <v>0</v>
      </c>
      <c r="Q129" s="33"/>
      <c r="R129" s="57">
        <v>0</v>
      </c>
      <c r="S129" s="5" t="s">
        <v>768</v>
      </c>
      <c r="T129" s="57">
        <v>0</v>
      </c>
      <c r="U129" s="33"/>
      <c r="V129" s="57">
        <v>0</v>
      </c>
      <c r="W129" s="24"/>
      <c r="X129" s="57">
        <v>0</v>
      </c>
      <c r="Y129" s="33"/>
    </row>
    <row r="130" spans="1:25" ht="105" x14ac:dyDescent="0.25">
      <c r="A130" s="4" t="s">
        <v>767</v>
      </c>
      <c r="B130" s="4"/>
      <c r="C130" s="4"/>
      <c r="D130" s="4"/>
      <c r="E130" s="8" t="s">
        <v>749</v>
      </c>
      <c r="F130" s="7" t="s">
        <v>766</v>
      </c>
      <c r="G130" s="7" t="s">
        <v>747</v>
      </c>
      <c r="H130" s="7" t="s">
        <v>765</v>
      </c>
      <c r="I130" s="7" t="s">
        <v>764</v>
      </c>
      <c r="J130" s="57"/>
      <c r="K130" s="28"/>
      <c r="L130" s="57"/>
      <c r="M130" s="33"/>
      <c r="N130" s="57"/>
      <c r="O130" s="33"/>
      <c r="P130" s="57"/>
      <c r="Q130" s="33"/>
      <c r="R130" s="57"/>
      <c r="S130" s="33"/>
      <c r="T130" s="57"/>
      <c r="U130" s="33"/>
      <c r="V130" s="57"/>
      <c r="W130" s="24"/>
      <c r="X130" s="57"/>
      <c r="Y130" s="33"/>
    </row>
    <row r="131" spans="1:25" ht="45" x14ac:dyDescent="0.25">
      <c r="A131" s="4" t="s">
        <v>763</v>
      </c>
      <c r="B131" s="4"/>
      <c r="C131" s="4"/>
      <c r="D131" s="4"/>
      <c r="E131" s="8" t="s">
        <v>743</v>
      </c>
      <c r="F131" s="7" t="s">
        <v>742</v>
      </c>
      <c r="G131" s="7" t="s">
        <v>741</v>
      </c>
      <c r="H131" s="7" t="s">
        <v>740</v>
      </c>
      <c r="I131" s="7" t="s">
        <v>739</v>
      </c>
      <c r="J131" s="57"/>
      <c r="K131" s="28"/>
      <c r="L131" s="57"/>
      <c r="M131" s="33"/>
      <c r="N131" s="57"/>
      <c r="O131" s="33"/>
      <c r="P131" s="57"/>
      <c r="Q131" s="33"/>
      <c r="R131" s="57"/>
      <c r="S131" s="33"/>
      <c r="T131" s="57"/>
      <c r="U131" s="33"/>
      <c r="V131" s="57"/>
      <c r="W131" s="24"/>
      <c r="X131" s="57"/>
      <c r="Y131" s="33"/>
    </row>
    <row r="132" spans="1:25" ht="180" x14ac:dyDescent="0.25">
      <c r="A132" s="4" t="s">
        <v>762</v>
      </c>
      <c r="B132" s="4"/>
      <c r="C132" s="4"/>
      <c r="D132" s="4"/>
      <c r="E132" s="8" t="s">
        <v>737</v>
      </c>
      <c r="F132" s="7" t="s">
        <v>761</v>
      </c>
      <c r="G132" s="7" t="s">
        <v>735</v>
      </c>
      <c r="H132" s="7" t="s">
        <v>734</v>
      </c>
      <c r="I132" s="7" t="s">
        <v>733</v>
      </c>
      <c r="J132" s="57"/>
      <c r="K132" s="28"/>
      <c r="L132" s="57"/>
      <c r="M132" s="33"/>
      <c r="N132" s="57"/>
      <c r="O132" s="33"/>
      <c r="P132" s="57"/>
      <c r="Q132" s="33"/>
      <c r="R132" s="57"/>
      <c r="S132" s="33"/>
      <c r="T132" s="57"/>
      <c r="U132" s="33"/>
      <c r="V132" s="57"/>
      <c r="W132" s="24"/>
      <c r="X132" s="57"/>
      <c r="Y132" s="33"/>
    </row>
    <row r="133" spans="1:25" ht="120" x14ac:dyDescent="0.25">
      <c r="A133" s="4" t="s">
        <v>760</v>
      </c>
      <c r="B133" s="4"/>
      <c r="C133" s="4"/>
      <c r="D133" s="4"/>
      <c r="E133" s="8" t="s">
        <v>731</v>
      </c>
      <c r="F133" s="7" t="s">
        <v>730</v>
      </c>
      <c r="G133" s="7" t="s">
        <v>729</v>
      </c>
      <c r="H133" s="7" t="s">
        <v>728</v>
      </c>
      <c r="I133" s="7" t="s">
        <v>727</v>
      </c>
      <c r="J133" s="57"/>
      <c r="K133" s="28"/>
      <c r="L133" s="57"/>
      <c r="M133" s="33"/>
      <c r="N133" s="57"/>
      <c r="O133" s="33"/>
      <c r="P133" s="57"/>
      <c r="Q133" s="33"/>
      <c r="R133" s="57"/>
      <c r="S133" s="33"/>
      <c r="T133" s="57"/>
      <c r="U133" s="33"/>
      <c r="V133" s="57"/>
      <c r="W133" s="24"/>
      <c r="X133" s="57"/>
      <c r="Y133" s="33"/>
    </row>
    <row r="134" spans="1:25" s="58" customFormat="1" ht="51.75" x14ac:dyDescent="0.25">
      <c r="A134" s="15">
        <v>74</v>
      </c>
      <c r="B134" s="15"/>
      <c r="C134" s="15"/>
      <c r="D134" s="61" t="s">
        <v>759</v>
      </c>
      <c r="E134" s="61"/>
      <c r="F134" s="12" t="s">
        <v>758</v>
      </c>
      <c r="G134" s="12"/>
      <c r="H134" s="12"/>
      <c r="I134" s="12"/>
      <c r="J134" s="60">
        <f>AVERAGE(J135:J139)</f>
        <v>50</v>
      </c>
      <c r="K134" s="10"/>
      <c r="L134" s="60">
        <f>AVERAGE(L135:L139)</f>
        <v>50</v>
      </c>
      <c r="M134" s="59"/>
      <c r="N134" s="60">
        <f>AVERAGE(N135:N139)</f>
        <v>50</v>
      </c>
      <c r="O134" s="59"/>
      <c r="P134" s="60">
        <f>AVERAGE(P135:P139)</f>
        <v>50</v>
      </c>
      <c r="Q134" s="59"/>
      <c r="R134" s="60">
        <f>AVERAGE(R135:R139)</f>
        <v>50</v>
      </c>
      <c r="S134" s="59"/>
      <c r="T134" s="60">
        <f>AVERAGE(T135:T139)</f>
        <v>50</v>
      </c>
      <c r="U134" s="59"/>
      <c r="V134" s="60">
        <f>AVERAGE(V135:V139)</f>
        <v>50</v>
      </c>
      <c r="W134" s="10"/>
      <c r="X134" s="60">
        <f>AVERAGE(X135:X139)</f>
        <v>50</v>
      </c>
      <c r="Y134" s="59"/>
    </row>
    <row r="135" spans="1:25" ht="315" x14ac:dyDescent="0.25">
      <c r="A135" s="4" t="s">
        <v>757</v>
      </c>
      <c r="B135" s="4"/>
      <c r="C135" s="4"/>
      <c r="D135" s="4"/>
      <c r="E135" s="8" t="s">
        <v>756</v>
      </c>
      <c r="F135" s="7" t="s">
        <v>755</v>
      </c>
      <c r="G135" s="7" t="s">
        <v>754</v>
      </c>
      <c r="H135" s="7" t="s">
        <v>753</v>
      </c>
      <c r="I135" s="7" t="s">
        <v>752</v>
      </c>
      <c r="J135" s="57">
        <v>50</v>
      </c>
      <c r="K135" s="54" t="s">
        <v>751</v>
      </c>
      <c r="L135" s="57">
        <v>50</v>
      </c>
      <c r="M135" s="33"/>
      <c r="N135" s="57">
        <v>50</v>
      </c>
      <c r="O135" s="33"/>
      <c r="P135" s="57">
        <v>50</v>
      </c>
      <c r="Q135" s="33"/>
      <c r="R135" s="57">
        <v>50</v>
      </c>
      <c r="S135" s="33"/>
      <c r="T135" s="57">
        <v>50</v>
      </c>
      <c r="U135" s="33"/>
      <c r="V135" s="57">
        <v>50</v>
      </c>
      <c r="W135" s="79"/>
      <c r="X135" s="57">
        <v>50</v>
      </c>
      <c r="Y135" s="30"/>
    </row>
    <row r="136" spans="1:25" ht="105" x14ac:dyDescent="0.25">
      <c r="A136" s="4" t="s">
        <v>750</v>
      </c>
      <c r="B136" s="4"/>
      <c r="C136" s="4"/>
      <c r="D136" s="4"/>
      <c r="E136" s="8" t="s">
        <v>749</v>
      </c>
      <c r="F136" s="7" t="s">
        <v>748</v>
      </c>
      <c r="G136" s="7" t="s">
        <v>747</v>
      </c>
      <c r="H136" s="7" t="s">
        <v>746</v>
      </c>
      <c r="I136" s="7" t="s">
        <v>745</v>
      </c>
      <c r="J136" s="57">
        <v>50</v>
      </c>
      <c r="K136" s="72"/>
      <c r="L136" s="57">
        <v>50</v>
      </c>
      <c r="M136" s="33"/>
      <c r="N136" s="57">
        <v>50</v>
      </c>
      <c r="O136" s="33"/>
      <c r="P136" s="57">
        <v>50</v>
      </c>
      <c r="Q136" s="33"/>
      <c r="R136" s="57">
        <v>50</v>
      </c>
      <c r="S136" s="33"/>
      <c r="T136" s="57">
        <v>50</v>
      </c>
      <c r="U136" s="33"/>
      <c r="V136" s="57">
        <v>50</v>
      </c>
      <c r="W136" s="24"/>
      <c r="X136" s="57">
        <v>50</v>
      </c>
      <c r="Y136" s="33"/>
    </row>
    <row r="137" spans="1:25" ht="45" x14ac:dyDescent="0.25">
      <c r="A137" s="4" t="s">
        <v>744</v>
      </c>
      <c r="B137" s="4"/>
      <c r="C137" s="4"/>
      <c r="D137" s="4"/>
      <c r="E137" s="8" t="s">
        <v>743</v>
      </c>
      <c r="F137" s="7" t="s">
        <v>742</v>
      </c>
      <c r="G137" s="7" t="s">
        <v>741</v>
      </c>
      <c r="H137" s="7" t="s">
        <v>740</v>
      </c>
      <c r="I137" s="7" t="s">
        <v>739</v>
      </c>
      <c r="J137" s="57">
        <v>100</v>
      </c>
      <c r="K137" s="72"/>
      <c r="L137" s="57">
        <v>100</v>
      </c>
      <c r="M137" s="33"/>
      <c r="N137" s="57">
        <v>100</v>
      </c>
      <c r="O137" s="33"/>
      <c r="P137" s="57">
        <v>100</v>
      </c>
      <c r="Q137" s="33"/>
      <c r="R137" s="57">
        <v>100</v>
      </c>
      <c r="S137" s="33"/>
      <c r="T137" s="57">
        <v>100</v>
      </c>
      <c r="U137" s="33"/>
      <c r="V137" s="57">
        <v>100</v>
      </c>
      <c r="W137" s="24"/>
      <c r="X137" s="57">
        <v>100</v>
      </c>
      <c r="Y137" s="33"/>
    </row>
    <row r="138" spans="1:25" ht="180" x14ac:dyDescent="0.25">
      <c r="A138" s="4" t="s">
        <v>738</v>
      </c>
      <c r="B138" s="4"/>
      <c r="C138" s="4"/>
      <c r="D138" s="4"/>
      <c r="E138" s="8" t="s">
        <v>737</v>
      </c>
      <c r="F138" s="7" t="s">
        <v>736</v>
      </c>
      <c r="G138" s="7" t="s">
        <v>735</v>
      </c>
      <c r="H138" s="7" t="s">
        <v>734</v>
      </c>
      <c r="I138" s="7" t="s">
        <v>733</v>
      </c>
      <c r="J138" s="57">
        <v>50</v>
      </c>
      <c r="K138" s="72"/>
      <c r="L138" s="57">
        <v>50</v>
      </c>
      <c r="M138" s="33"/>
      <c r="N138" s="57">
        <v>50</v>
      </c>
      <c r="O138" s="33"/>
      <c r="P138" s="57">
        <v>50</v>
      </c>
      <c r="Q138" s="33"/>
      <c r="R138" s="57">
        <v>50</v>
      </c>
      <c r="S138" s="33"/>
      <c r="T138" s="57">
        <v>50</v>
      </c>
      <c r="U138" s="33"/>
      <c r="V138" s="57">
        <v>50</v>
      </c>
      <c r="W138" s="24"/>
      <c r="X138" s="57">
        <v>50</v>
      </c>
      <c r="Y138" s="33"/>
    </row>
    <row r="139" spans="1:25" ht="120" x14ac:dyDescent="0.25">
      <c r="A139" s="4" t="s">
        <v>732</v>
      </c>
      <c r="B139" s="4"/>
      <c r="C139" s="4"/>
      <c r="D139" s="4"/>
      <c r="E139" s="8" t="s">
        <v>731</v>
      </c>
      <c r="F139" s="7" t="s">
        <v>730</v>
      </c>
      <c r="G139" s="7" t="s">
        <v>729</v>
      </c>
      <c r="H139" s="7" t="s">
        <v>728</v>
      </c>
      <c r="I139" s="7" t="s">
        <v>727</v>
      </c>
      <c r="J139" s="57">
        <v>0</v>
      </c>
      <c r="K139" s="72"/>
      <c r="L139" s="57">
        <v>0</v>
      </c>
      <c r="M139" s="33"/>
      <c r="N139" s="57">
        <v>0</v>
      </c>
      <c r="O139" s="33"/>
      <c r="P139" s="57">
        <v>0</v>
      </c>
      <c r="Q139" s="33"/>
      <c r="R139" s="57">
        <v>0</v>
      </c>
      <c r="S139" s="33"/>
      <c r="T139" s="57">
        <v>0</v>
      </c>
      <c r="U139" s="33"/>
      <c r="V139" s="57">
        <v>0</v>
      </c>
      <c r="W139" s="24"/>
      <c r="X139" s="57">
        <v>0</v>
      </c>
      <c r="Y139" s="33"/>
    </row>
    <row r="140" spans="1:25" s="68" customFormat="1" ht="138" customHeight="1" x14ac:dyDescent="0.25">
      <c r="A140" s="19"/>
      <c r="B140" s="19"/>
      <c r="C140" s="20" t="s">
        <v>726</v>
      </c>
      <c r="D140" s="19"/>
      <c r="E140" s="51"/>
      <c r="F140" s="50" t="s">
        <v>725</v>
      </c>
      <c r="G140" s="49"/>
      <c r="H140" s="49"/>
      <c r="I140" s="49"/>
      <c r="J140" s="48">
        <f>AVERAGE(J141:J145)</f>
        <v>37.5</v>
      </c>
      <c r="K140" s="17"/>
      <c r="L140" s="48">
        <f>AVERAGE(L141:L145)</f>
        <v>37.5</v>
      </c>
      <c r="M140" s="47"/>
      <c r="N140" s="48">
        <f>AVERAGE(N141:N145)</f>
        <v>62.5</v>
      </c>
      <c r="O140" s="47"/>
      <c r="P140" s="48">
        <f>AVERAGE(P141:P145)</f>
        <v>87.5</v>
      </c>
      <c r="Q140" s="47"/>
      <c r="R140" s="48">
        <f>AVERAGE(R141:R145)</f>
        <v>87.5</v>
      </c>
      <c r="S140" s="47"/>
      <c r="T140" s="48">
        <f>AVERAGE(T141:T145)</f>
        <v>87.5</v>
      </c>
      <c r="U140" s="47"/>
      <c r="V140" s="48">
        <f>AVERAGE(V141:V145)</f>
        <v>87.5</v>
      </c>
      <c r="W140" s="17"/>
      <c r="X140" s="48">
        <f>AVERAGE(X141:X145)</f>
        <v>87.5</v>
      </c>
      <c r="Y140" s="47"/>
    </row>
    <row r="141" spans="1:25" ht="135" x14ac:dyDescent="0.25">
      <c r="A141" s="4">
        <v>75</v>
      </c>
      <c r="B141" s="4"/>
      <c r="C141" s="4"/>
      <c r="D141" s="8" t="s">
        <v>724</v>
      </c>
      <c r="E141" s="8"/>
      <c r="F141" s="7" t="s">
        <v>723</v>
      </c>
      <c r="G141" s="7" t="s">
        <v>722</v>
      </c>
      <c r="H141" s="7" t="s">
        <v>721</v>
      </c>
      <c r="I141" s="7" t="s">
        <v>720</v>
      </c>
      <c r="J141" s="57">
        <v>50</v>
      </c>
      <c r="K141" s="5" t="s">
        <v>719</v>
      </c>
      <c r="L141" s="57">
        <v>50</v>
      </c>
      <c r="M141" s="33"/>
      <c r="N141" s="57">
        <v>50</v>
      </c>
      <c r="O141" s="33"/>
      <c r="P141" s="57">
        <v>50</v>
      </c>
      <c r="Q141" s="33"/>
      <c r="R141" s="57">
        <v>50</v>
      </c>
      <c r="S141" s="33"/>
      <c r="T141" s="57">
        <v>50</v>
      </c>
      <c r="U141" s="33"/>
      <c r="V141" s="57">
        <v>50</v>
      </c>
      <c r="W141" s="24"/>
      <c r="X141" s="57">
        <v>50</v>
      </c>
      <c r="Y141" s="33"/>
    </row>
    <row r="142" spans="1:25" ht="180" x14ac:dyDescent="0.25">
      <c r="A142" s="4">
        <v>76</v>
      </c>
      <c r="B142" s="4"/>
      <c r="C142" s="4"/>
      <c r="D142" s="8" t="s">
        <v>718</v>
      </c>
      <c r="E142" s="8"/>
      <c r="F142" s="7" t="s">
        <v>717</v>
      </c>
      <c r="G142" s="7" t="s">
        <v>716</v>
      </c>
      <c r="H142" s="7" t="s">
        <v>715</v>
      </c>
      <c r="I142" s="7" t="s">
        <v>700</v>
      </c>
      <c r="J142" s="57">
        <v>0</v>
      </c>
      <c r="K142" s="5" t="s">
        <v>714</v>
      </c>
      <c r="L142" s="57">
        <v>0</v>
      </c>
      <c r="M142" s="33" t="s">
        <v>713</v>
      </c>
      <c r="N142" s="57">
        <v>100</v>
      </c>
      <c r="O142" s="33"/>
      <c r="P142" s="57">
        <v>100</v>
      </c>
      <c r="Q142" s="33"/>
      <c r="R142" s="57">
        <v>100</v>
      </c>
      <c r="S142" s="33"/>
      <c r="T142" s="57">
        <v>100</v>
      </c>
      <c r="U142" s="33"/>
      <c r="V142" s="57">
        <v>100</v>
      </c>
      <c r="W142" s="78"/>
      <c r="X142" s="57">
        <v>100</v>
      </c>
      <c r="Y142" s="77"/>
    </row>
    <row r="143" spans="1:25" ht="180" x14ac:dyDescent="0.25">
      <c r="A143" s="4">
        <v>77</v>
      </c>
      <c r="B143" s="4"/>
      <c r="C143" s="4"/>
      <c r="D143" s="8" t="s">
        <v>712</v>
      </c>
      <c r="E143" s="8"/>
      <c r="F143" s="7" t="s">
        <v>711</v>
      </c>
      <c r="G143" s="7" t="s">
        <v>710</v>
      </c>
      <c r="H143" s="7" t="s">
        <v>709</v>
      </c>
      <c r="I143" s="7" t="s">
        <v>700</v>
      </c>
      <c r="J143" s="57"/>
      <c r="K143" s="5"/>
      <c r="L143" s="57"/>
      <c r="M143" s="33"/>
      <c r="N143" s="57"/>
      <c r="O143" s="33"/>
      <c r="P143" s="57"/>
      <c r="Q143" s="33"/>
      <c r="R143" s="57"/>
      <c r="S143" s="33"/>
      <c r="T143" s="57"/>
      <c r="U143" s="33"/>
      <c r="V143" s="57"/>
      <c r="W143" s="24"/>
      <c r="X143" s="57"/>
      <c r="Y143" s="33"/>
    </row>
    <row r="144" spans="1:25" ht="180" x14ac:dyDescent="0.25">
      <c r="A144" s="4">
        <v>78</v>
      </c>
      <c r="B144" s="4"/>
      <c r="C144" s="4"/>
      <c r="D144" s="8" t="s">
        <v>708</v>
      </c>
      <c r="E144" s="8"/>
      <c r="F144" s="7" t="s">
        <v>707</v>
      </c>
      <c r="G144" s="7" t="s">
        <v>702</v>
      </c>
      <c r="H144" s="7" t="s">
        <v>701</v>
      </c>
      <c r="I144" s="7" t="s">
        <v>700</v>
      </c>
      <c r="J144" s="57">
        <v>50</v>
      </c>
      <c r="K144" s="33" t="s">
        <v>706</v>
      </c>
      <c r="L144" s="57">
        <v>50</v>
      </c>
      <c r="M144" s="33"/>
      <c r="N144" s="57">
        <v>50</v>
      </c>
      <c r="O144" s="33" t="s">
        <v>705</v>
      </c>
      <c r="P144" s="57">
        <v>100</v>
      </c>
      <c r="Q144" s="33"/>
      <c r="R144" s="57">
        <v>100</v>
      </c>
      <c r="S144" s="33"/>
      <c r="T144" s="57">
        <v>100</v>
      </c>
      <c r="U144" s="33"/>
      <c r="V144" s="57">
        <v>100</v>
      </c>
      <c r="W144" s="24"/>
      <c r="X144" s="57">
        <v>100</v>
      </c>
      <c r="Y144" s="33"/>
    </row>
    <row r="145" spans="1:25" ht="409.5" x14ac:dyDescent="0.25">
      <c r="A145" s="4">
        <v>79</v>
      </c>
      <c r="B145" s="4"/>
      <c r="C145" s="4"/>
      <c r="D145" s="8" t="s">
        <v>704</v>
      </c>
      <c r="E145" s="8"/>
      <c r="F145" s="7" t="s">
        <v>703</v>
      </c>
      <c r="G145" s="7" t="s">
        <v>702</v>
      </c>
      <c r="H145" s="7" t="s">
        <v>701</v>
      </c>
      <c r="I145" s="7" t="s">
        <v>700</v>
      </c>
      <c r="J145" s="57">
        <v>50</v>
      </c>
      <c r="K145" s="5" t="s">
        <v>699</v>
      </c>
      <c r="L145" s="57">
        <v>50</v>
      </c>
      <c r="M145" s="33"/>
      <c r="N145" s="57">
        <v>50</v>
      </c>
      <c r="O145" s="5" t="s">
        <v>699</v>
      </c>
      <c r="P145" s="57">
        <v>100</v>
      </c>
      <c r="Q145" s="5"/>
      <c r="R145" s="57">
        <v>100</v>
      </c>
      <c r="S145" s="33"/>
      <c r="T145" s="57">
        <v>100</v>
      </c>
      <c r="U145" s="33"/>
      <c r="V145" s="57">
        <v>100</v>
      </c>
      <c r="W145" s="24"/>
      <c r="X145" s="57">
        <v>100</v>
      </c>
      <c r="Y145" s="33"/>
    </row>
    <row r="146" spans="1:25" s="46" customFormat="1" ht="60" x14ac:dyDescent="0.25">
      <c r="A146" s="19"/>
      <c r="B146" s="20" t="s">
        <v>698</v>
      </c>
      <c r="C146" s="19"/>
      <c r="D146" s="19"/>
      <c r="E146" s="19"/>
      <c r="F146" s="19" t="s">
        <v>697</v>
      </c>
      <c r="G146" s="76"/>
      <c r="H146" s="76"/>
      <c r="I146" s="76"/>
      <c r="J146" s="48">
        <f>AVERAGE(J147,J152,J163,J172)</f>
        <v>55.43154761904762</v>
      </c>
      <c r="K146" s="47"/>
      <c r="L146" s="48">
        <f>AVERAGE(L147,L152,L163,L172)</f>
        <v>58.55654761904762</v>
      </c>
      <c r="M146" s="47"/>
      <c r="N146" s="48">
        <f>AVERAGE(N147,N152,N163,N172)</f>
        <v>59.74702380952381</v>
      </c>
      <c r="O146" s="47"/>
      <c r="P146" s="48">
        <f>AVERAGE(P147,P152,P163,P172)</f>
        <v>55.580357142857139</v>
      </c>
      <c r="Q146" s="47"/>
      <c r="R146" s="48">
        <f>AVERAGE(R147,R152,R163,R172)</f>
        <v>55.580357142857139</v>
      </c>
      <c r="S146" s="47"/>
      <c r="T146" s="48">
        <f>AVERAGE(T147,T152,T163,T172)</f>
        <v>57.142857142857139</v>
      </c>
      <c r="U146" s="47"/>
      <c r="V146" s="48">
        <f>AVERAGE(V147,V152,V163,V172)</f>
        <v>57.142857142857139</v>
      </c>
      <c r="W146" s="17"/>
      <c r="X146" s="48">
        <f>AVERAGE(X147,X152,X163,X172)</f>
        <v>57.142857142857139</v>
      </c>
      <c r="Y146" s="47"/>
    </row>
    <row r="147" spans="1:25" s="46" customFormat="1" ht="45" x14ac:dyDescent="0.25">
      <c r="A147" s="19"/>
      <c r="B147" s="19"/>
      <c r="C147" s="20" t="s">
        <v>696</v>
      </c>
      <c r="D147" s="19"/>
      <c r="E147" s="19"/>
      <c r="F147" s="19" t="s">
        <v>695</v>
      </c>
      <c r="G147" s="75"/>
      <c r="H147" s="75"/>
      <c r="I147" s="75"/>
      <c r="J147" s="48">
        <f>AVERAGE(J148:J151)</f>
        <v>25</v>
      </c>
      <c r="K147" s="47"/>
      <c r="L147" s="48">
        <f>AVERAGE(L148:L151)</f>
        <v>37.5</v>
      </c>
      <c r="M147" s="47"/>
      <c r="N147" s="48">
        <f>AVERAGE(N148:N151)</f>
        <v>37.5</v>
      </c>
      <c r="O147" s="47"/>
      <c r="P147" s="48">
        <f>AVERAGE(P148:P151)</f>
        <v>37.5</v>
      </c>
      <c r="Q147" s="47"/>
      <c r="R147" s="48">
        <f>AVERAGE(R148:R151)</f>
        <v>37.5</v>
      </c>
      <c r="S147" s="47"/>
      <c r="T147" s="48">
        <f>AVERAGE(T148:T151)</f>
        <v>37.5</v>
      </c>
      <c r="U147" s="47"/>
      <c r="V147" s="48">
        <f>AVERAGE(V148:V151)</f>
        <v>37.5</v>
      </c>
      <c r="W147" s="17"/>
      <c r="X147" s="48">
        <f>AVERAGE(X148:X151)</f>
        <v>37.5</v>
      </c>
      <c r="Y147" s="47"/>
    </row>
    <row r="148" spans="1:25" ht="30" x14ac:dyDescent="0.25">
      <c r="A148" s="4">
        <v>80</v>
      </c>
      <c r="B148" s="4"/>
      <c r="C148" s="4"/>
      <c r="D148" s="8" t="s">
        <v>694</v>
      </c>
      <c r="E148" s="8"/>
      <c r="F148" s="7" t="s">
        <v>693</v>
      </c>
      <c r="G148" s="7" t="s">
        <v>618</v>
      </c>
      <c r="H148" s="7" t="s">
        <v>619</v>
      </c>
      <c r="I148" s="7" t="s">
        <v>620</v>
      </c>
      <c r="J148" s="52">
        <v>50</v>
      </c>
      <c r="K148" s="5" t="s">
        <v>692</v>
      </c>
      <c r="L148" s="52">
        <v>50</v>
      </c>
      <c r="M148" s="28"/>
      <c r="N148" s="52">
        <v>50</v>
      </c>
      <c r="O148" s="28"/>
      <c r="P148" s="52">
        <v>50</v>
      </c>
      <c r="Q148" s="28"/>
      <c r="R148" s="52">
        <v>50</v>
      </c>
      <c r="S148" s="28"/>
      <c r="T148" s="52">
        <v>50</v>
      </c>
      <c r="U148" s="28"/>
      <c r="V148" s="52">
        <v>50</v>
      </c>
      <c r="W148" s="5"/>
      <c r="X148" s="52">
        <v>50</v>
      </c>
      <c r="Y148" s="28"/>
    </row>
    <row r="149" spans="1:25" ht="60" x14ac:dyDescent="0.25">
      <c r="A149" s="4">
        <v>81</v>
      </c>
      <c r="B149" s="4"/>
      <c r="C149" s="4"/>
      <c r="D149" s="8" t="s">
        <v>691</v>
      </c>
      <c r="E149" s="8"/>
      <c r="F149" s="7" t="s">
        <v>690</v>
      </c>
      <c r="G149" s="7" t="s">
        <v>689</v>
      </c>
      <c r="H149" s="7" t="s">
        <v>688</v>
      </c>
      <c r="I149" s="7" t="s">
        <v>687</v>
      </c>
      <c r="J149" s="52">
        <v>0</v>
      </c>
      <c r="K149" s="54" t="s">
        <v>686</v>
      </c>
      <c r="L149" s="52">
        <v>0</v>
      </c>
      <c r="M149" s="28"/>
      <c r="N149" s="52">
        <v>0</v>
      </c>
      <c r="O149" s="28"/>
      <c r="P149" s="52">
        <v>0</v>
      </c>
      <c r="Q149" s="28"/>
      <c r="R149" s="52">
        <v>0</v>
      </c>
      <c r="S149" s="28"/>
      <c r="T149" s="52">
        <v>0</v>
      </c>
      <c r="U149" s="28"/>
      <c r="V149" s="52">
        <v>0</v>
      </c>
      <c r="W149" s="5"/>
      <c r="X149" s="52">
        <v>0</v>
      </c>
      <c r="Y149" s="28"/>
    </row>
    <row r="150" spans="1:25" ht="135" x14ac:dyDescent="0.25">
      <c r="A150" s="4">
        <v>82</v>
      </c>
      <c r="B150" s="4"/>
      <c r="C150" s="4"/>
      <c r="D150" s="8" t="s">
        <v>685</v>
      </c>
      <c r="E150" s="8"/>
      <c r="F150" s="7" t="s">
        <v>684</v>
      </c>
      <c r="G150" s="7" t="s">
        <v>683</v>
      </c>
      <c r="H150" s="7" t="s">
        <v>682</v>
      </c>
      <c r="I150" s="7" t="s">
        <v>330</v>
      </c>
      <c r="J150" s="52">
        <v>0</v>
      </c>
      <c r="K150" s="54" t="s">
        <v>681</v>
      </c>
      <c r="L150" s="52">
        <v>50</v>
      </c>
      <c r="M150" s="54" t="s">
        <v>680</v>
      </c>
      <c r="N150" s="52">
        <v>50</v>
      </c>
      <c r="O150" s="28"/>
      <c r="P150" s="52">
        <v>50</v>
      </c>
      <c r="Q150" s="28"/>
      <c r="R150" s="52">
        <v>50</v>
      </c>
      <c r="S150" s="54"/>
      <c r="T150" s="52">
        <v>50</v>
      </c>
      <c r="U150" s="52"/>
      <c r="V150" s="52">
        <v>50</v>
      </c>
      <c r="W150" s="5"/>
      <c r="X150" s="52">
        <v>50</v>
      </c>
      <c r="Y150" s="28"/>
    </row>
    <row r="151" spans="1:25" ht="240" x14ac:dyDescent="0.25">
      <c r="A151" s="4">
        <v>83</v>
      </c>
      <c r="B151" s="4"/>
      <c r="C151" s="4"/>
      <c r="D151" s="8" t="s">
        <v>550</v>
      </c>
      <c r="E151" s="8"/>
      <c r="F151" s="7" t="s">
        <v>679</v>
      </c>
      <c r="G151" s="7" t="s">
        <v>548</v>
      </c>
      <c r="H151" s="7" t="s">
        <v>678</v>
      </c>
      <c r="I151" s="7" t="s">
        <v>677</v>
      </c>
      <c r="J151" s="52">
        <v>50</v>
      </c>
      <c r="K151" s="5" t="s">
        <v>676</v>
      </c>
      <c r="L151" s="52">
        <v>50</v>
      </c>
      <c r="M151" s="28"/>
      <c r="N151" s="52">
        <v>50</v>
      </c>
      <c r="O151" s="28"/>
      <c r="P151" s="52">
        <v>50</v>
      </c>
      <c r="Q151" s="28"/>
      <c r="R151" s="52">
        <v>50</v>
      </c>
      <c r="S151" s="28"/>
      <c r="T151" s="52">
        <v>50</v>
      </c>
      <c r="U151" s="28"/>
      <c r="V151" s="52">
        <v>50</v>
      </c>
      <c r="W151" s="5"/>
      <c r="X151" s="52">
        <v>50</v>
      </c>
      <c r="Y151" s="5" t="s">
        <v>675</v>
      </c>
    </row>
    <row r="152" spans="1:25" s="46" customFormat="1" ht="99.75" customHeight="1" x14ac:dyDescent="0.25">
      <c r="A152" s="19"/>
      <c r="B152" s="19"/>
      <c r="C152" s="20" t="s">
        <v>674</v>
      </c>
      <c r="D152" s="19"/>
      <c r="E152" s="51"/>
      <c r="F152" s="50" t="s">
        <v>673</v>
      </c>
      <c r="G152" s="49"/>
      <c r="H152" s="49"/>
      <c r="I152" s="49"/>
      <c r="J152" s="48">
        <f>AVERAGE(J153,J161:J162)</f>
        <v>40.476190476190474</v>
      </c>
      <c r="K152" s="17"/>
      <c r="L152" s="48">
        <f>AVERAGE(L153,L161:L162)</f>
        <v>40.476190476190474</v>
      </c>
      <c r="M152" s="47"/>
      <c r="N152" s="48">
        <f>AVERAGE(N153,N161:N162)</f>
        <v>45.238095238095241</v>
      </c>
      <c r="O152" s="47"/>
      <c r="P152" s="48">
        <f>AVERAGE(P153,P161:P162)</f>
        <v>28.571428571428573</v>
      </c>
      <c r="Q152" s="47"/>
      <c r="R152" s="48">
        <f>AVERAGE(R153,R161:R162)</f>
        <v>28.571428571428573</v>
      </c>
      <c r="S152" s="47"/>
      <c r="T152" s="48">
        <f>AVERAGE(T153,T161:T162)</f>
        <v>28.571428571428573</v>
      </c>
      <c r="U152" s="47"/>
      <c r="V152" s="48">
        <f>AVERAGE(V153,V161:V162)</f>
        <v>28.571428571428573</v>
      </c>
      <c r="W152" s="17"/>
      <c r="X152" s="48">
        <f>AVERAGE(X153,X161:X162)</f>
        <v>28.571428571428573</v>
      </c>
      <c r="Y152" s="47"/>
    </row>
    <row r="153" spans="1:25" s="58" customFormat="1" ht="99.75" customHeight="1" x14ac:dyDescent="0.25">
      <c r="A153" s="15">
        <v>84</v>
      </c>
      <c r="B153" s="15"/>
      <c r="C153" s="14"/>
      <c r="D153" s="61" t="s">
        <v>672</v>
      </c>
      <c r="E153" s="61"/>
      <c r="F153" s="21" t="s">
        <v>516</v>
      </c>
      <c r="G153" s="12"/>
      <c r="H153" s="12"/>
      <c r="I153" s="12"/>
      <c r="J153" s="60">
        <f>AVERAGE(J154:J160)</f>
        <v>21.428571428571427</v>
      </c>
      <c r="K153" s="10"/>
      <c r="L153" s="60">
        <f>AVERAGE(L154:L160)</f>
        <v>21.428571428571427</v>
      </c>
      <c r="M153" s="59"/>
      <c r="N153" s="60">
        <f>AVERAGE(N154:N160)</f>
        <v>35.714285714285715</v>
      </c>
      <c r="O153" s="59"/>
      <c r="P153" s="60">
        <f>AVERAGE(P154:P160)</f>
        <v>35.714285714285715</v>
      </c>
      <c r="Q153" s="59"/>
      <c r="R153" s="60">
        <f>AVERAGE(R154:R160)</f>
        <v>35.714285714285715</v>
      </c>
      <c r="S153" s="59"/>
      <c r="T153" s="60">
        <f>AVERAGE(T154:T160)</f>
        <v>35.714285714285715</v>
      </c>
      <c r="U153" s="59"/>
      <c r="V153" s="60">
        <f>AVERAGE(V154:V160)</f>
        <v>35.714285714285715</v>
      </c>
      <c r="W153" s="10"/>
      <c r="X153" s="60">
        <f>AVERAGE(X154:X160)</f>
        <v>35.714285714285715</v>
      </c>
      <c r="Y153" s="59"/>
    </row>
    <row r="154" spans="1:25" ht="90" x14ac:dyDescent="0.25">
      <c r="A154" s="4" t="s">
        <v>671</v>
      </c>
      <c r="B154" s="4"/>
      <c r="C154" s="4"/>
      <c r="D154" s="4"/>
      <c r="E154" s="8" t="s">
        <v>670</v>
      </c>
      <c r="F154" s="7" t="s">
        <v>669</v>
      </c>
      <c r="G154" s="7" t="s">
        <v>656</v>
      </c>
      <c r="H154" s="7" t="s">
        <v>668</v>
      </c>
      <c r="I154" s="7" t="s">
        <v>667</v>
      </c>
      <c r="J154" s="52">
        <v>0</v>
      </c>
      <c r="K154" s="5" t="s">
        <v>666</v>
      </c>
      <c r="L154" s="52">
        <v>0</v>
      </c>
      <c r="M154" s="28"/>
      <c r="N154" s="52">
        <v>0</v>
      </c>
      <c r="O154" s="28"/>
      <c r="P154" s="52">
        <v>0</v>
      </c>
      <c r="Q154" s="28"/>
      <c r="R154" s="52">
        <v>0</v>
      </c>
      <c r="S154" s="28"/>
      <c r="T154" s="52">
        <v>0</v>
      </c>
      <c r="U154" s="28"/>
      <c r="V154" s="52">
        <v>0</v>
      </c>
      <c r="W154" s="24"/>
      <c r="X154" s="52">
        <v>0</v>
      </c>
      <c r="Y154" s="28"/>
    </row>
    <row r="155" spans="1:25" ht="90" x14ac:dyDescent="0.25">
      <c r="A155" s="4" t="s">
        <v>665</v>
      </c>
      <c r="B155" s="4"/>
      <c r="C155" s="4"/>
      <c r="D155" s="4"/>
      <c r="E155" s="8" t="s">
        <v>664</v>
      </c>
      <c r="F155" s="7" t="s">
        <v>663</v>
      </c>
      <c r="G155" s="7" t="s">
        <v>662</v>
      </c>
      <c r="H155" s="7" t="s">
        <v>511</v>
      </c>
      <c r="I155" s="7" t="s">
        <v>661</v>
      </c>
      <c r="J155" s="52">
        <v>50</v>
      </c>
      <c r="K155" s="28" t="s">
        <v>660</v>
      </c>
      <c r="L155" s="52">
        <v>50</v>
      </c>
      <c r="M155" s="28"/>
      <c r="N155" s="52">
        <v>50</v>
      </c>
      <c r="O155" s="28"/>
      <c r="P155" s="52">
        <v>50</v>
      </c>
      <c r="Q155" s="28"/>
      <c r="R155" s="52">
        <v>50</v>
      </c>
      <c r="S155" s="28"/>
      <c r="T155" s="52">
        <v>50</v>
      </c>
      <c r="U155" s="28"/>
      <c r="V155" s="52">
        <v>50</v>
      </c>
      <c r="W155" s="24"/>
      <c r="X155" s="52">
        <v>50</v>
      </c>
      <c r="Y155" s="28"/>
    </row>
    <row r="156" spans="1:25" ht="60" x14ac:dyDescent="0.25">
      <c r="A156" s="4" t="s">
        <v>659</v>
      </c>
      <c r="B156" s="4"/>
      <c r="C156" s="4"/>
      <c r="D156" s="4"/>
      <c r="E156" s="8" t="s">
        <v>658</v>
      </c>
      <c r="F156" s="7" t="s">
        <v>657</v>
      </c>
      <c r="G156" s="7" t="s">
        <v>656</v>
      </c>
      <c r="H156" s="7" t="s">
        <v>655</v>
      </c>
      <c r="I156" s="7" t="s">
        <v>654</v>
      </c>
      <c r="J156" s="52">
        <v>0</v>
      </c>
      <c r="K156" s="5" t="s">
        <v>653</v>
      </c>
      <c r="L156" s="52">
        <v>0</v>
      </c>
      <c r="M156" s="28"/>
      <c r="N156" s="52">
        <v>0</v>
      </c>
      <c r="O156" s="28"/>
      <c r="P156" s="52">
        <v>0</v>
      </c>
      <c r="Q156" s="28"/>
      <c r="R156" s="52">
        <v>0</v>
      </c>
      <c r="S156" s="28"/>
      <c r="T156" s="52">
        <v>0</v>
      </c>
      <c r="U156" s="28"/>
      <c r="V156" s="52">
        <v>0</v>
      </c>
      <c r="W156" s="24"/>
      <c r="X156" s="52">
        <v>0</v>
      </c>
      <c r="Y156" s="28"/>
    </row>
    <row r="157" spans="1:25" ht="120" x14ac:dyDescent="0.25">
      <c r="A157" s="4" t="s">
        <v>652</v>
      </c>
      <c r="B157" s="4"/>
      <c r="C157" s="4"/>
      <c r="D157" s="4"/>
      <c r="E157" s="8" t="s">
        <v>651</v>
      </c>
      <c r="F157" s="7" t="s">
        <v>650</v>
      </c>
      <c r="G157" s="7" t="s">
        <v>484</v>
      </c>
      <c r="H157" s="7" t="s">
        <v>483</v>
      </c>
      <c r="I157" s="7" t="s">
        <v>221</v>
      </c>
      <c r="J157" s="52">
        <v>100</v>
      </c>
      <c r="K157" s="5" t="s">
        <v>649</v>
      </c>
      <c r="L157" s="52">
        <v>100</v>
      </c>
      <c r="M157" s="28"/>
      <c r="N157" s="52">
        <v>100</v>
      </c>
      <c r="O157" s="28"/>
      <c r="P157" s="52">
        <v>100</v>
      </c>
      <c r="Q157" s="28"/>
      <c r="R157" s="52">
        <v>100</v>
      </c>
      <c r="S157" s="5" t="s">
        <v>648</v>
      </c>
      <c r="T157" s="52">
        <v>100</v>
      </c>
      <c r="U157" s="28"/>
      <c r="V157" s="52">
        <v>100</v>
      </c>
      <c r="W157" s="24"/>
      <c r="X157" s="52">
        <v>100</v>
      </c>
      <c r="Y157" s="28"/>
    </row>
    <row r="158" spans="1:25" ht="120" x14ac:dyDescent="0.25">
      <c r="A158" s="4" t="s">
        <v>647</v>
      </c>
      <c r="B158" s="4"/>
      <c r="C158" s="4"/>
      <c r="D158" s="4"/>
      <c r="E158" s="8" t="s">
        <v>646</v>
      </c>
      <c r="F158" s="7" t="s">
        <v>478</v>
      </c>
      <c r="G158" s="7" t="s">
        <v>477</v>
      </c>
      <c r="H158" s="7" t="s">
        <v>476</v>
      </c>
      <c r="I158" s="7" t="s">
        <v>475</v>
      </c>
      <c r="J158" s="57">
        <v>0</v>
      </c>
      <c r="K158" s="54" t="s">
        <v>645</v>
      </c>
      <c r="L158" s="57">
        <v>0</v>
      </c>
      <c r="M158" s="24" t="s">
        <v>473</v>
      </c>
      <c r="N158" s="57">
        <v>50</v>
      </c>
      <c r="O158" s="24" t="s">
        <v>473</v>
      </c>
      <c r="P158" s="57">
        <v>50</v>
      </c>
      <c r="Q158" s="24"/>
      <c r="R158" s="57">
        <v>50</v>
      </c>
      <c r="S158" s="54"/>
      <c r="T158" s="57">
        <v>50</v>
      </c>
      <c r="U158" s="33"/>
      <c r="V158" s="57">
        <v>50</v>
      </c>
      <c r="W158" s="24"/>
      <c r="X158" s="57">
        <v>50</v>
      </c>
      <c r="Y158" s="54"/>
    </row>
    <row r="159" spans="1:25" ht="105" x14ac:dyDescent="0.25">
      <c r="A159" s="4" t="s">
        <v>644</v>
      </c>
      <c r="B159" s="4"/>
      <c r="C159" s="4"/>
      <c r="D159" s="4"/>
      <c r="E159" s="8" t="s">
        <v>643</v>
      </c>
      <c r="F159" s="7" t="s">
        <v>642</v>
      </c>
      <c r="G159" s="7" t="s">
        <v>235</v>
      </c>
      <c r="H159" s="7" t="s">
        <v>273</v>
      </c>
      <c r="I159" s="7" t="s">
        <v>469</v>
      </c>
      <c r="J159" s="52">
        <v>0</v>
      </c>
      <c r="K159" s="54" t="s">
        <v>468</v>
      </c>
      <c r="L159" s="57">
        <v>0</v>
      </c>
      <c r="M159" s="24"/>
      <c r="N159" s="57">
        <v>0</v>
      </c>
      <c r="O159" s="33"/>
      <c r="P159" s="57">
        <v>0</v>
      </c>
      <c r="Q159" s="33"/>
      <c r="R159" s="57">
        <v>0</v>
      </c>
      <c r="S159" s="54"/>
      <c r="T159" s="57">
        <v>0</v>
      </c>
      <c r="U159" s="33"/>
      <c r="V159" s="57">
        <v>0</v>
      </c>
      <c r="W159" s="24"/>
      <c r="X159" s="57">
        <v>0</v>
      </c>
      <c r="Y159" s="33"/>
    </row>
    <row r="160" spans="1:25" ht="409.5" x14ac:dyDescent="0.25">
      <c r="A160" s="4" t="s">
        <v>641</v>
      </c>
      <c r="B160" s="4"/>
      <c r="C160" s="4"/>
      <c r="D160" s="4"/>
      <c r="E160" s="8" t="s">
        <v>640</v>
      </c>
      <c r="F160" s="7" t="s">
        <v>465</v>
      </c>
      <c r="G160" s="7" t="s">
        <v>464</v>
      </c>
      <c r="H160" s="7" t="s">
        <v>463</v>
      </c>
      <c r="I160" s="7" t="s">
        <v>462</v>
      </c>
      <c r="J160" s="52">
        <v>0</v>
      </c>
      <c r="K160" s="54" t="s">
        <v>639</v>
      </c>
      <c r="L160" s="25">
        <v>0</v>
      </c>
      <c r="M160" s="24" t="s">
        <v>460</v>
      </c>
      <c r="N160" s="25">
        <v>50</v>
      </c>
      <c r="O160" s="54" t="s">
        <v>459</v>
      </c>
      <c r="P160" s="25">
        <v>50</v>
      </c>
      <c r="Q160" s="24"/>
      <c r="R160" s="25">
        <v>50</v>
      </c>
      <c r="S160" s="54" t="s">
        <v>458</v>
      </c>
      <c r="T160" s="25">
        <v>50</v>
      </c>
      <c r="U160" s="24"/>
      <c r="V160" s="25">
        <v>50</v>
      </c>
      <c r="W160" s="24"/>
      <c r="X160" s="25">
        <v>50</v>
      </c>
      <c r="Y160" s="24"/>
    </row>
    <row r="161" spans="1:25" ht="90" x14ac:dyDescent="0.25">
      <c r="A161" s="4">
        <v>85</v>
      </c>
      <c r="B161" s="4"/>
      <c r="C161" s="4"/>
      <c r="D161" s="8" t="s">
        <v>638</v>
      </c>
      <c r="E161" s="8"/>
      <c r="F161" s="7" t="s">
        <v>637</v>
      </c>
      <c r="G161" s="7" t="s">
        <v>636</v>
      </c>
      <c r="H161" s="7" t="s">
        <v>635</v>
      </c>
      <c r="I161" s="7" t="s">
        <v>634</v>
      </c>
      <c r="J161" s="52">
        <v>50</v>
      </c>
      <c r="K161" s="5" t="s">
        <v>633</v>
      </c>
      <c r="L161" s="52">
        <v>50</v>
      </c>
      <c r="M161" s="28"/>
      <c r="N161" s="52">
        <v>50</v>
      </c>
      <c r="O161" s="28"/>
      <c r="P161" s="52">
        <v>50</v>
      </c>
      <c r="Q161" s="28"/>
      <c r="R161" s="52">
        <v>50</v>
      </c>
      <c r="S161" s="28"/>
      <c r="T161" s="52">
        <v>50</v>
      </c>
      <c r="U161" s="5"/>
      <c r="V161" s="52">
        <v>50</v>
      </c>
      <c r="W161" s="5"/>
      <c r="X161" s="52">
        <v>50</v>
      </c>
      <c r="Y161" s="28"/>
    </row>
    <row r="162" spans="1:25" ht="375" x14ac:dyDescent="0.25">
      <c r="A162" s="4">
        <v>86</v>
      </c>
      <c r="B162" s="4"/>
      <c r="C162" s="4"/>
      <c r="D162" s="8" t="s">
        <v>440</v>
      </c>
      <c r="E162" s="8"/>
      <c r="F162" s="7" t="s">
        <v>632</v>
      </c>
      <c r="G162" s="7" t="s">
        <v>438</v>
      </c>
      <c r="H162" s="7" t="s">
        <v>631</v>
      </c>
      <c r="I162" s="7" t="s">
        <v>630</v>
      </c>
      <c r="J162" s="52">
        <v>50</v>
      </c>
      <c r="K162" s="54" t="s">
        <v>629</v>
      </c>
      <c r="L162" s="52">
        <v>50</v>
      </c>
      <c r="M162" s="28"/>
      <c r="N162" s="52">
        <v>50</v>
      </c>
      <c r="O162" s="54" t="s">
        <v>629</v>
      </c>
      <c r="P162" s="52">
        <v>0</v>
      </c>
      <c r="Q162" s="28"/>
      <c r="R162" s="52">
        <v>0</v>
      </c>
      <c r="S162" s="54" t="s">
        <v>628</v>
      </c>
      <c r="T162" s="52">
        <v>0</v>
      </c>
      <c r="U162" s="28"/>
      <c r="V162" s="52">
        <v>0</v>
      </c>
      <c r="W162" s="5"/>
      <c r="X162" s="52">
        <v>0</v>
      </c>
      <c r="Y162" s="28"/>
    </row>
    <row r="163" spans="1:25" s="68" customFormat="1" ht="95.25" customHeight="1" x14ac:dyDescent="0.25">
      <c r="A163" s="19"/>
      <c r="B163" s="19"/>
      <c r="C163" s="20" t="s">
        <v>627</v>
      </c>
      <c r="D163" s="19"/>
      <c r="E163" s="51"/>
      <c r="F163" s="50" t="s">
        <v>626</v>
      </c>
      <c r="G163" s="49"/>
      <c r="H163" s="49"/>
      <c r="I163" s="49"/>
      <c r="J163" s="48">
        <f>AVERAGE(J164:J171)</f>
        <v>56.25</v>
      </c>
      <c r="K163" s="17"/>
      <c r="L163" s="48">
        <f>AVERAGE(L164:L171)</f>
        <v>56.25</v>
      </c>
      <c r="M163" s="47"/>
      <c r="N163" s="48">
        <f>AVERAGE(N164:N171)</f>
        <v>56.25</v>
      </c>
      <c r="O163" s="47"/>
      <c r="P163" s="48">
        <f>AVERAGE(P164:P171)</f>
        <v>56.25</v>
      </c>
      <c r="Q163" s="47"/>
      <c r="R163" s="48">
        <f>AVERAGE(R164:R171)</f>
        <v>56.25</v>
      </c>
      <c r="S163" s="47"/>
      <c r="T163" s="48">
        <f>AVERAGE(T164:T171)</f>
        <v>62.5</v>
      </c>
      <c r="U163" s="47"/>
      <c r="V163" s="48">
        <f>AVERAGE(V164:V171)</f>
        <v>62.5</v>
      </c>
      <c r="W163" s="17"/>
      <c r="X163" s="48">
        <f>AVERAGE(X164:X171)</f>
        <v>62.5</v>
      </c>
      <c r="Y163" s="47"/>
    </row>
    <row r="164" spans="1:25" ht="60" x14ac:dyDescent="0.25">
      <c r="A164" s="4">
        <v>87</v>
      </c>
      <c r="B164" s="4"/>
      <c r="C164" s="4"/>
      <c r="D164" s="8" t="s">
        <v>625</v>
      </c>
      <c r="E164" s="8"/>
      <c r="F164" s="7" t="s">
        <v>430</v>
      </c>
      <c r="G164" s="7" t="s">
        <v>624</v>
      </c>
      <c r="H164" s="7" t="s">
        <v>428</v>
      </c>
      <c r="I164" s="7" t="s">
        <v>427</v>
      </c>
      <c r="J164" s="52">
        <v>50</v>
      </c>
      <c r="K164" s="5" t="s">
        <v>623</v>
      </c>
      <c r="L164" s="52">
        <v>50</v>
      </c>
      <c r="M164" s="28"/>
      <c r="N164" s="52">
        <v>50</v>
      </c>
      <c r="O164" s="28"/>
      <c r="P164" s="52">
        <v>50</v>
      </c>
      <c r="Q164" s="28"/>
      <c r="R164" s="52">
        <v>50</v>
      </c>
      <c r="S164" s="5"/>
      <c r="T164" s="52">
        <v>50</v>
      </c>
      <c r="U164" s="5"/>
      <c r="V164" s="52">
        <v>50</v>
      </c>
      <c r="W164" s="5"/>
      <c r="X164" s="52">
        <v>50</v>
      </c>
      <c r="Y164" s="28"/>
    </row>
    <row r="165" spans="1:25" ht="34.5" x14ac:dyDescent="0.25">
      <c r="A165" s="4">
        <v>88</v>
      </c>
      <c r="B165" s="4"/>
      <c r="C165" s="4"/>
      <c r="D165" s="8" t="s">
        <v>622</v>
      </c>
      <c r="E165" s="8"/>
      <c r="F165" s="7" t="s">
        <v>621</v>
      </c>
      <c r="G165" s="7" t="s">
        <v>620</v>
      </c>
      <c r="H165" s="7" t="s">
        <v>619</v>
      </c>
      <c r="I165" s="7" t="s">
        <v>618</v>
      </c>
      <c r="J165" s="28">
        <v>50</v>
      </c>
      <c r="K165" s="54" t="s">
        <v>617</v>
      </c>
      <c r="L165" s="28">
        <v>50</v>
      </c>
      <c r="M165" s="28"/>
      <c r="N165" s="28">
        <v>50</v>
      </c>
      <c r="O165" s="28"/>
      <c r="P165" s="28">
        <v>50</v>
      </c>
      <c r="Q165" s="28"/>
      <c r="R165" s="28">
        <v>50</v>
      </c>
      <c r="S165" s="28"/>
      <c r="T165" s="28">
        <v>50</v>
      </c>
      <c r="U165" s="28"/>
      <c r="V165" s="28">
        <v>50</v>
      </c>
      <c r="W165" s="5"/>
      <c r="X165" s="28">
        <v>50</v>
      </c>
      <c r="Y165" s="28"/>
    </row>
    <row r="166" spans="1:25" ht="45" x14ac:dyDescent="0.25">
      <c r="A166" s="4">
        <v>89</v>
      </c>
      <c r="B166" s="4"/>
      <c r="C166" s="4"/>
      <c r="D166" s="8" t="s">
        <v>616</v>
      </c>
      <c r="E166" s="8"/>
      <c r="F166" s="7" t="s">
        <v>616</v>
      </c>
      <c r="G166" s="7" t="s">
        <v>615</v>
      </c>
      <c r="H166" s="7" t="s">
        <v>614</v>
      </c>
      <c r="I166" s="7" t="s">
        <v>613</v>
      </c>
      <c r="J166" s="28">
        <v>50</v>
      </c>
      <c r="K166" s="54" t="s">
        <v>612</v>
      </c>
      <c r="L166" s="28">
        <v>50</v>
      </c>
      <c r="M166" s="28"/>
      <c r="N166" s="28">
        <v>50</v>
      </c>
      <c r="O166" s="28"/>
      <c r="P166" s="28">
        <v>50</v>
      </c>
      <c r="Q166" s="28"/>
      <c r="R166" s="28">
        <v>50</v>
      </c>
      <c r="S166" s="54"/>
      <c r="T166" s="28">
        <v>50</v>
      </c>
      <c r="U166" s="54"/>
      <c r="V166" s="28">
        <v>50</v>
      </c>
      <c r="W166" s="54"/>
      <c r="X166" s="28">
        <v>50</v>
      </c>
      <c r="Y166" s="53"/>
    </row>
    <row r="167" spans="1:25" ht="240" x14ac:dyDescent="0.25">
      <c r="A167" s="4">
        <v>90</v>
      </c>
      <c r="B167" s="4"/>
      <c r="C167" s="4"/>
      <c r="D167" s="8" t="s">
        <v>611</v>
      </c>
      <c r="E167" s="8"/>
      <c r="F167" s="7" t="s">
        <v>610</v>
      </c>
      <c r="G167" s="7" t="s">
        <v>609</v>
      </c>
      <c r="H167" s="7" t="s">
        <v>608</v>
      </c>
      <c r="I167" s="7" t="s">
        <v>607</v>
      </c>
      <c r="J167" s="28">
        <v>0</v>
      </c>
      <c r="K167" s="54" t="s">
        <v>606</v>
      </c>
      <c r="L167" s="28">
        <v>0</v>
      </c>
      <c r="M167" s="28"/>
      <c r="N167" s="28">
        <v>0</v>
      </c>
      <c r="O167" s="28"/>
      <c r="P167" s="28">
        <v>0</v>
      </c>
      <c r="Q167" s="28"/>
      <c r="R167" s="28">
        <v>0</v>
      </c>
      <c r="S167" s="5"/>
      <c r="T167" s="28">
        <v>0</v>
      </c>
      <c r="U167" s="5"/>
      <c r="V167" s="28">
        <v>0</v>
      </c>
      <c r="W167" s="5"/>
      <c r="X167" s="28">
        <v>0</v>
      </c>
      <c r="Y167" s="54" t="s">
        <v>605</v>
      </c>
    </row>
    <row r="168" spans="1:25" ht="165" x14ac:dyDescent="0.25">
      <c r="A168" s="4">
        <v>91</v>
      </c>
      <c r="B168" s="4"/>
      <c r="C168" s="4"/>
      <c r="D168" s="8" t="s">
        <v>604</v>
      </c>
      <c r="E168" s="8"/>
      <c r="F168" s="7" t="s">
        <v>603</v>
      </c>
      <c r="G168" s="7" t="s">
        <v>602</v>
      </c>
      <c r="H168" s="7" t="s">
        <v>601</v>
      </c>
      <c r="I168" s="7" t="s">
        <v>600</v>
      </c>
      <c r="J168" s="28">
        <v>50</v>
      </c>
      <c r="K168" s="54" t="s">
        <v>599</v>
      </c>
      <c r="L168" s="28">
        <v>50</v>
      </c>
      <c r="M168" s="28"/>
      <c r="N168" s="28">
        <v>50</v>
      </c>
      <c r="O168" s="28"/>
      <c r="P168" s="28">
        <v>50</v>
      </c>
      <c r="Q168" s="28"/>
      <c r="R168" s="28">
        <v>50</v>
      </c>
      <c r="S168" s="54" t="s">
        <v>598</v>
      </c>
      <c r="T168" s="28">
        <v>50</v>
      </c>
      <c r="U168" s="28"/>
      <c r="V168" s="28">
        <v>50</v>
      </c>
      <c r="W168" s="5"/>
      <c r="X168" s="28">
        <v>50</v>
      </c>
      <c r="Y168" s="28"/>
    </row>
    <row r="169" spans="1:25" ht="195" x14ac:dyDescent="0.25">
      <c r="A169" s="4">
        <v>92</v>
      </c>
      <c r="B169" s="4"/>
      <c r="C169" s="4"/>
      <c r="D169" s="8" t="s">
        <v>597</v>
      </c>
      <c r="E169" s="8"/>
      <c r="F169" s="7" t="s">
        <v>596</v>
      </c>
      <c r="G169" s="7" t="s">
        <v>595</v>
      </c>
      <c r="H169" s="7" t="s">
        <v>594</v>
      </c>
      <c r="I169" s="7" t="s">
        <v>593</v>
      </c>
      <c r="J169" s="28">
        <v>100</v>
      </c>
      <c r="K169" s="54" t="s">
        <v>592</v>
      </c>
      <c r="L169" s="28">
        <v>100</v>
      </c>
      <c r="M169" s="28"/>
      <c r="N169" s="28">
        <v>100</v>
      </c>
      <c r="O169" s="28"/>
      <c r="P169" s="28">
        <v>100</v>
      </c>
      <c r="Q169" s="28"/>
      <c r="R169" s="28">
        <v>100</v>
      </c>
      <c r="S169" s="28"/>
      <c r="T169" s="28">
        <v>100</v>
      </c>
      <c r="U169" s="28"/>
      <c r="V169" s="28">
        <v>100</v>
      </c>
      <c r="W169" s="5"/>
      <c r="X169" s="28">
        <v>100</v>
      </c>
      <c r="Y169" s="54" t="s">
        <v>591</v>
      </c>
    </row>
    <row r="170" spans="1:25" ht="375" x14ac:dyDescent="0.25">
      <c r="A170" s="4">
        <v>93</v>
      </c>
      <c r="B170" s="4"/>
      <c r="C170" s="4"/>
      <c r="D170" s="8" t="s">
        <v>590</v>
      </c>
      <c r="E170" s="8"/>
      <c r="F170" s="7" t="s">
        <v>589</v>
      </c>
      <c r="G170" s="7" t="s">
        <v>588</v>
      </c>
      <c r="H170" s="7" t="s">
        <v>587</v>
      </c>
      <c r="I170" s="7" t="s">
        <v>278</v>
      </c>
      <c r="J170" s="28">
        <v>50</v>
      </c>
      <c r="K170" s="54" t="s">
        <v>586</v>
      </c>
      <c r="L170" s="28">
        <v>50</v>
      </c>
      <c r="M170" s="28"/>
      <c r="N170" s="28">
        <v>50</v>
      </c>
      <c r="O170" s="28"/>
      <c r="P170" s="28">
        <v>50</v>
      </c>
      <c r="Q170" s="54"/>
      <c r="R170" s="28">
        <v>50</v>
      </c>
      <c r="S170" s="54" t="s">
        <v>586</v>
      </c>
      <c r="T170" s="28">
        <v>100</v>
      </c>
      <c r="U170" s="28"/>
      <c r="V170" s="28">
        <v>100</v>
      </c>
      <c r="W170" s="5"/>
      <c r="X170" s="28">
        <v>100</v>
      </c>
      <c r="Y170" s="5"/>
    </row>
    <row r="171" spans="1:25" ht="120" x14ac:dyDescent="0.25">
      <c r="A171" s="4">
        <v>94</v>
      </c>
      <c r="B171" s="4"/>
      <c r="C171" s="4"/>
      <c r="D171" s="8" t="s">
        <v>414</v>
      </c>
      <c r="E171" s="8"/>
      <c r="F171" s="7" t="s">
        <v>585</v>
      </c>
      <c r="G171" s="7" t="s">
        <v>584</v>
      </c>
      <c r="H171" s="7" t="s">
        <v>411</v>
      </c>
      <c r="I171" s="7" t="s">
        <v>410</v>
      </c>
      <c r="J171" s="28">
        <v>100</v>
      </c>
      <c r="K171" s="54" t="s">
        <v>583</v>
      </c>
      <c r="L171" s="28">
        <v>100</v>
      </c>
      <c r="M171" s="28"/>
      <c r="N171" s="28">
        <v>100</v>
      </c>
      <c r="O171" s="28"/>
      <c r="P171" s="28">
        <v>100</v>
      </c>
      <c r="Q171" s="28"/>
      <c r="R171" s="28">
        <v>100</v>
      </c>
      <c r="S171" s="28"/>
      <c r="T171" s="28">
        <v>100</v>
      </c>
      <c r="U171" s="28"/>
      <c r="V171" s="28">
        <v>100</v>
      </c>
      <c r="W171" s="5"/>
      <c r="X171" s="28">
        <v>100</v>
      </c>
      <c r="Y171" s="28"/>
    </row>
    <row r="172" spans="1:25" s="46" customFormat="1" ht="90" customHeight="1" x14ac:dyDescent="0.25">
      <c r="A172" s="19"/>
      <c r="B172" s="19"/>
      <c r="C172" s="20" t="s">
        <v>582</v>
      </c>
      <c r="D172" s="19"/>
      <c r="E172" s="51"/>
      <c r="F172" s="50" t="s">
        <v>581</v>
      </c>
      <c r="G172" s="49"/>
      <c r="H172" s="49"/>
      <c r="I172" s="49"/>
      <c r="J172" s="48">
        <f>AVERAGE(J173:J175)</f>
        <v>100</v>
      </c>
      <c r="K172" s="17"/>
      <c r="L172" s="48">
        <f>AVERAGE(L173:L175)</f>
        <v>100</v>
      </c>
      <c r="M172" s="47"/>
      <c r="N172" s="48">
        <f>AVERAGE(N173:N175)</f>
        <v>100</v>
      </c>
      <c r="O172" s="47"/>
      <c r="P172" s="48">
        <f>AVERAGE(P173:P175)</f>
        <v>100</v>
      </c>
      <c r="Q172" s="47"/>
      <c r="R172" s="48">
        <f>AVERAGE(R173:R175)</f>
        <v>100</v>
      </c>
      <c r="S172" s="47"/>
      <c r="T172" s="48">
        <f>AVERAGE(T173:T175)</f>
        <v>100</v>
      </c>
      <c r="U172" s="47"/>
      <c r="V172" s="48">
        <f>AVERAGE(V173:V175)</f>
        <v>100</v>
      </c>
      <c r="W172" s="17"/>
      <c r="X172" s="48">
        <f>AVERAGE(X173:X175)</f>
        <v>100</v>
      </c>
      <c r="Y172" s="47"/>
    </row>
    <row r="173" spans="1:25" ht="75" x14ac:dyDescent="0.25">
      <c r="A173" s="4">
        <v>95</v>
      </c>
      <c r="B173" s="4"/>
      <c r="C173" s="4"/>
      <c r="D173" s="8" t="s">
        <v>580</v>
      </c>
      <c r="E173" s="8"/>
      <c r="F173" s="7" t="s">
        <v>579</v>
      </c>
      <c r="G173" s="7" t="s">
        <v>578</v>
      </c>
      <c r="H173" s="7" t="s">
        <v>577</v>
      </c>
      <c r="I173" s="7" t="s">
        <v>568</v>
      </c>
      <c r="J173" s="57">
        <v>100</v>
      </c>
      <c r="K173" s="54" t="s">
        <v>576</v>
      </c>
      <c r="L173" s="57">
        <v>100</v>
      </c>
      <c r="M173" s="33"/>
      <c r="N173" s="57">
        <v>100</v>
      </c>
      <c r="O173" s="33"/>
      <c r="P173" s="57">
        <v>100</v>
      </c>
      <c r="Q173" s="33"/>
      <c r="R173" s="57">
        <v>100</v>
      </c>
      <c r="S173" s="33"/>
      <c r="T173" s="57">
        <v>100</v>
      </c>
      <c r="U173" s="33"/>
      <c r="V173" s="57">
        <v>100</v>
      </c>
      <c r="W173" s="24"/>
      <c r="X173" s="57">
        <v>100</v>
      </c>
      <c r="Y173" s="33"/>
    </row>
    <row r="174" spans="1:25" ht="75" x14ac:dyDescent="0.25">
      <c r="A174" s="4">
        <v>96</v>
      </c>
      <c r="B174" s="4"/>
      <c r="C174" s="4"/>
      <c r="D174" s="8" t="s">
        <v>575</v>
      </c>
      <c r="E174" s="8"/>
      <c r="F174" s="7" t="s">
        <v>574</v>
      </c>
      <c r="G174" s="7" t="s">
        <v>570</v>
      </c>
      <c r="H174" s="7" t="s">
        <v>569</v>
      </c>
      <c r="I174" s="7" t="s">
        <v>568</v>
      </c>
      <c r="J174" s="57">
        <v>100</v>
      </c>
      <c r="K174" s="54" t="s">
        <v>573</v>
      </c>
      <c r="L174" s="57">
        <v>100</v>
      </c>
      <c r="M174" s="33"/>
      <c r="N174" s="57">
        <v>100</v>
      </c>
      <c r="O174" s="33"/>
      <c r="P174" s="57">
        <v>100</v>
      </c>
      <c r="Q174" s="33"/>
      <c r="R174" s="57">
        <v>100</v>
      </c>
      <c r="S174" s="33"/>
      <c r="T174" s="57">
        <v>100</v>
      </c>
      <c r="U174" s="33"/>
      <c r="V174" s="57">
        <v>100</v>
      </c>
      <c r="W174" s="24"/>
      <c r="X174" s="57">
        <v>100</v>
      </c>
      <c r="Y174" s="33"/>
    </row>
    <row r="175" spans="1:25" ht="45" x14ac:dyDescent="0.25">
      <c r="A175" s="4">
        <v>97</v>
      </c>
      <c r="B175" s="4"/>
      <c r="C175" s="4"/>
      <c r="D175" s="8" t="s">
        <v>572</v>
      </c>
      <c r="E175" s="8"/>
      <c r="F175" s="7" t="s">
        <v>571</v>
      </c>
      <c r="G175" s="7" t="s">
        <v>570</v>
      </c>
      <c r="H175" s="7" t="s">
        <v>569</v>
      </c>
      <c r="I175" s="7" t="s">
        <v>568</v>
      </c>
      <c r="J175" s="57">
        <v>100</v>
      </c>
      <c r="K175" s="72" t="s">
        <v>567</v>
      </c>
      <c r="L175" s="57">
        <v>100</v>
      </c>
      <c r="M175" s="33"/>
      <c r="N175" s="57">
        <v>100</v>
      </c>
      <c r="O175" s="33"/>
      <c r="P175" s="57">
        <v>100</v>
      </c>
      <c r="Q175" s="33"/>
      <c r="R175" s="57">
        <v>100</v>
      </c>
      <c r="S175" s="33"/>
      <c r="T175" s="57">
        <v>100</v>
      </c>
      <c r="U175" s="33"/>
      <c r="V175" s="57">
        <v>100</v>
      </c>
      <c r="W175" s="24"/>
      <c r="X175" s="57">
        <v>100</v>
      </c>
      <c r="Y175" s="33"/>
    </row>
    <row r="176" spans="1:25" s="46" customFormat="1" ht="130.5" customHeight="1" x14ac:dyDescent="0.25">
      <c r="A176" s="19"/>
      <c r="B176" s="20" t="s">
        <v>566</v>
      </c>
      <c r="C176" s="19"/>
      <c r="D176" s="19"/>
      <c r="E176" s="19"/>
      <c r="F176" s="19" t="s">
        <v>565</v>
      </c>
      <c r="G176" s="19"/>
      <c r="H176" s="19"/>
      <c r="I176" s="19"/>
      <c r="J176" s="48">
        <f>AVERAGE(J177,J186,J203,J212)</f>
        <v>65.833333333333343</v>
      </c>
      <c r="K176" s="74"/>
      <c r="L176" s="48">
        <f>AVERAGE(L177,L186,L203,L212)</f>
        <v>65.833333333333343</v>
      </c>
      <c r="M176" s="47"/>
      <c r="N176" s="48">
        <f>AVERAGE(N177,N186,N203,N212)</f>
        <v>67.5</v>
      </c>
      <c r="O176" s="47"/>
      <c r="P176" s="48">
        <f>AVERAGE(P177,P186,P203,P212)</f>
        <v>67.5</v>
      </c>
      <c r="Q176" s="47"/>
      <c r="R176" s="48">
        <f>AVERAGE(R177,R186,R203,R212)</f>
        <v>67.5</v>
      </c>
      <c r="S176" s="47"/>
      <c r="T176" s="48">
        <f>AVERAGE(T177,T186,T203,T212)</f>
        <v>68.333333333333329</v>
      </c>
      <c r="U176" s="47"/>
      <c r="V176" s="48">
        <f>AVERAGE(V177,V186,V203,V212)</f>
        <v>68.333333333333329</v>
      </c>
      <c r="W176" s="17"/>
      <c r="X176" s="48">
        <f>AVERAGE(X177,X186,X203,X212)</f>
        <v>68.333333333333329</v>
      </c>
      <c r="Y176" s="47"/>
    </row>
    <row r="177" spans="1:25" s="46" customFormat="1" ht="60" x14ac:dyDescent="0.25">
      <c r="A177" s="19"/>
      <c r="B177" s="19"/>
      <c r="C177" s="20" t="s">
        <v>564</v>
      </c>
      <c r="D177" s="19"/>
      <c r="E177" s="19"/>
      <c r="F177" s="19" t="s">
        <v>563</v>
      </c>
      <c r="G177" s="19"/>
      <c r="H177" s="19"/>
      <c r="I177" s="19"/>
      <c r="J177" s="48">
        <f>AVERAGE(J178:J181,J184,J185)</f>
        <v>70.833333333333329</v>
      </c>
      <c r="K177" s="47"/>
      <c r="L177" s="48">
        <f>AVERAGE(L178:L181,L184,L185)</f>
        <v>70.833333333333329</v>
      </c>
      <c r="M177" s="47"/>
      <c r="N177" s="48">
        <f>AVERAGE(N178:N181,N184,N185)</f>
        <v>70.833333333333329</v>
      </c>
      <c r="O177" s="47"/>
      <c r="P177" s="48">
        <f>AVERAGE(P178:P181,P184,P185)</f>
        <v>70.833333333333329</v>
      </c>
      <c r="Q177" s="47"/>
      <c r="R177" s="48">
        <f>AVERAGE(R178:R181,R184,R185)</f>
        <v>70.833333333333329</v>
      </c>
      <c r="S177" s="47"/>
      <c r="T177" s="48">
        <f>AVERAGE(T178:T181,T184,T185)</f>
        <v>70.833333333333329</v>
      </c>
      <c r="U177" s="47"/>
      <c r="V177" s="48">
        <f>AVERAGE(V178:V181,V184,V185)</f>
        <v>70.833333333333329</v>
      </c>
      <c r="W177" s="17"/>
      <c r="X177" s="48">
        <f>AVERAGE(X178:X181,X184,X185)</f>
        <v>70.833333333333329</v>
      </c>
      <c r="Y177" s="47"/>
    </row>
    <row r="178" spans="1:25" ht="165" x14ac:dyDescent="0.25">
      <c r="A178" s="4">
        <v>98</v>
      </c>
      <c r="B178" s="4"/>
      <c r="C178" s="4"/>
      <c r="D178" s="8" t="s">
        <v>562</v>
      </c>
      <c r="E178" s="8"/>
      <c r="F178" s="7" t="s">
        <v>561</v>
      </c>
      <c r="G178" s="7" t="s">
        <v>560</v>
      </c>
      <c r="H178" s="7" t="s">
        <v>559</v>
      </c>
      <c r="I178" s="7" t="s">
        <v>558</v>
      </c>
      <c r="J178" s="57">
        <v>100</v>
      </c>
      <c r="K178" s="53" t="s">
        <v>557</v>
      </c>
      <c r="L178" s="57">
        <v>100</v>
      </c>
      <c r="M178" s="24"/>
      <c r="N178" s="57">
        <v>100</v>
      </c>
      <c r="O178" s="33"/>
      <c r="P178" s="57">
        <v>100</v>
      </c>
      <c r="Q178" s="33"/>
      <c r="R178" s="57">
        <v>100</v>
      </c>
      <c r="S178" s="24"/>
      <c r="T178" s="57">
        <v>100</v>
      </c>
      <c r="U178" s="24"/>
      <c r="V178" s="57">
        <v>100</v>
      </c>
      <c r="W178" s="73"/>
      <c r="X178" s="57">
        <v>100</v>
      </c>
      <c r="Y178" s="54"/>
    </row>
    <row r="179" spans="1:25" ht="225" x14ac:dyDescent="0.25">
      <c r="A179" s="4">
        <v>99</v>
      </c>
      <c r="B179" s="4"/>
      <c r="C179" s="4"/>
      <c r="D179" s="8" t="s">
        <v>556</v>
      </c>
      <c r="E179" s="8"/>
      <c r="F179" s="7" t="s">
        <v>555</v>
      </c>
      <c r="G179" s="7" t="s">
        <v>554</v>
      </c>
      <c r="H179" s="7" t="s">
        <v>553</v>
      </c>
      <c r="I179" s="7" t="s">
        <v>552</v>
      </c>
      <c r="J179" s="57">
        <v>100</v>
      </c>
      <c r="K179" s="54" t="s">
        <v>551</v>
      </c>
      <c r="L179" s="57">
        <v>100</v>
      </c>
      <c r="M179" s="5"/>
      <c r="N179" s="57">
        <v>100</v>
      </c>
      <c r="O179" s="33"/>
      <c r="P179" s="57">
        <v>100</v>
      </c>
      <c r="Q179" s="33"/>
      <c r="R179" s="57">
        <v>100</v>
      </c>
      <c r="S179" s="33"/>
      <c r="T179" s="57">
        <v>100</v>
      </c>
      <c r="U179" s="33"/>
      <c r="V179" s="57">
        <v>100</v>
      </c>
      <c r="W179" s="24"/>
      <c r="X179" s="57">
        <v>100</v>
      </c>
      <c r="Y179" s="28"/>
    </row>
    <row r="180" spans="1:25" ht="210" x14ac:dyDescent="0.25">
      <c r="A180" s="4">
        <v>100</v>
      </c>
      <c r="B180" s="4"/>
      <c r="C180" s="4"/>
      <c r="D180" s="8" t="s">
        <v>550</v>
      </c>
      <c r="E180" s="8"/>
      <c r="F180" s="7" t="s">
        <v>549</v>
      </c>
      <c r="G180" s="7" t="s">
        <v>548</v>
      </c>
      <c r="H180" s="7" t="s">
        <v>547</v>
      </c>
      <c r="I180" s="7" t="s">
        <v>546</v>
      </c>
      <c r="J180" s="57">
        <v>50</v>
      </c>
      <c r="K180" s="54" t="s">
        <v>545</v>
      </c>
      <c r="L180" s="57">
        <v>50</v>
      </c>
      <c r="M180" s="33"/>
      <c r="N180" s="57">
        <v>50</v>
      </c>
      <c r="O180" s="33"/>
      <c r="P180" s="57">
        <v>50</v>
      </c>
      <c r="Q180" s="33"/>
      <c r="R180" s="57">
        <v>50</v>
      </c>
      <c r="S180" s="33"/>
      <c r="T180" s="57">
        <v>50</v>
      </c>
      <c r="U180" s="33"/>
      <c r="V180" s="57">
        <v>50</v>
      </c>
      <c r="W180" s="24"/>
      <c r="X180" s="57">
        <v>50</v>
      </c>
      <c r="Y180" s="54" t="s">
        <v>544</v>
      </c>
    </row>
    <row r="181" spans="1:25" s="58" customFormat="1" ht="51.75" x14ac:dyDescent="0.25">
      <c r="A181" s="15">
        <v>101</v>
      </c>
      <c r="B181" s="15"/>
      <c r="C181" s="15"/>
      <c r="D181" s="66" t="s">
        <v>543</v>
      </c>
      <c r="E181" s="66"/>
      <c r="F181" s="12" t="s">
        <v>543</v>
      </c>
      <c r="G181" s="12"/>
      <c r="H181" s="12"/>
      <c r="I181" s="12"/>
      <c r="J181" s="60">
        <f>AVERAGE(J182:J183)</f>
        <v>75</v>
      </c>
      <c r="K181" s="10"/>
      <c r="L181" s="60">
        <f>AVERAGE(L182:L183)</f>
        <v>75</v>
      </c>
      <c r="M181" s="59"/>
      <c r="N181" s="60">
        <f>AVERAGE(N182:N183)</f>
        <v>75</v>
      </c>
      <c r="O181" s="59"/>
      <c r="P181" s="60">
        <f>AVERAGE(P182:P183)</f>
        <v>75</v>
      </c>
      <c r="Q181" s="59"/>
      <c r="R181" s="60">
        <f>AVERAGE(R182:R183)</f>
        <v>75</v>
      </c>
      <c r="S181" s="59"/>
      <c r="T181" s="60">
        <f>AVERAGE(T182:T183)</f>
        <v>75</v>
      </c>
      <c r="U181" s="59"/>
      <c r="V181" s="60">
        <f>AVERAGE(V182:V183)</f>
        <v>75</v>
      </c>
      <c r="W181" s="10"/>
      <c r="X181" s="60">
        <f>AVERAGE(X182:X183)</f>
        <v>75</v>
      </c>
      <c r="Y181" s="59"/>
    </row>
    <row r="182" spans="1:25" ht="285" x14ac:dyDescent="0.25">
      <c r="A182" s="4" t="s">
        <v>542</v>
      </c>
      <c r="B182" s="4"/>
      <c r="C182" s="4"/>
      <c r="D182" s="4"/>
      <c r="E182" s="8" t="s">
        <v>541</v>
      </c>
      <c r="F182" s="7" t="s">
        <v>540</v>
      </c>
      <c r="G182" s="7" t="s">
        <v>539</v>
      </c>
      <c r="H182" s="7" t="s">
        <v>538</v>
      </c>
      <c r="I182" s="7" t="s">
        <v>61</v>
      </c>
      <c r="J182" s="57">
        <v>100</v>
      </c>
      <c r="K182" s="54" t="s">
        <v>537</v>
      </c>
      <c r="L182" s="57">
        <v>100</v>
      </c>
      <c r="M182" s="33"/>
      <c r="N182" s="57">
        <v>100</v>
      </c>
      <c r="O182" s="33"/>
      <c r="P182" s="57">
        <v>100</v>
      </c>
      <c r="Q182" s="33"/>
      <c r="R182" s="57">
        <v>100</v>
      </c>
      <c r="S182" s="33"/>
      <c r="T182" s="57">
        <v>100</v>
      </c>
      <c r="U182" s="33"/>
      <c r="V182" s="57">
        <v>100</v>
      </c>
      <c r="W182" s="24"/>
      <c r="X182" s="57">
        <v>100</v>
      </c>
      <c r="Y182" s="33"/>
    </row>
    <row r="183" spans="1:25" ht="120" x14ac:dyDescent="0.25">
      <c r="A183" s="4" t="s">
        <v>536</v>
      </c>
      <c r="B183" s="4"/>
      <c r="C183" s="4"/>
      <c r="D183" s="4"/>
      <c r="E183" s="8" t="s">
        <v>535</v>
      </c>
      <c r="F183" s="7" t="s">
        <v>534</v>
      </c>
      <c r="G183" s="7" t="s">
        <v>533</v>
      </c>
      <c r="H183" s="7" t="s">
        <v>532</v>
      </c>
      <c r="I183" s="7" t="s">
        <v>531</v>
      </c>
      <c r="J183" s="57">
        <v>50</v>
      </c>
      <c r="K183" s="54" t="s">
        <v>530</v>
      </c>
      <c r="L183" s="57">
        <v>50</v>
      </c>
      <c r="M183" s="33"/>
      <c r="N183" s="57">
        <v>50</v>
      </c>
      <c r="O183" s="33"/>
      <c r="P183" s="57">
        <v>50</v>
      </c>
      <c r="Q183" s="33"/>
      <c r="R183" s="57">
        <v>50</v>
      </c>
      <c r="S183" s="54" t="s">
        <v>529</v>
      </c>
      <c r="T183" s="57">
        <v>50</v>
      </c>
      <c r="U183" s="33"/>
      <c r="V183" s="57">
        <v>50</v>
      </c>
      <c r="W183" s="24"/>
      <c r="X183" s="57">
        <v>50</v>
      </c>
      <c r="Y183" s="24"/>
    </row>
    <row r="184" spans="1:25" ht="60" x14ac:dyDescent="0.25">
      <c r="A184" s="4">
        <v>102</v>
      </c>
      <c r="B184" s="4"/>
      <c r="C184" s="4"/>
      <c r="D184" s="8" t="s">
        <v>528</v>
      </c>
      <c r="E184" s="8"/>
      <c r="F184" s="7" t="s">
        <v>527</v>
      </c>
      <c r="G184" s="7" t="s">
        <v>523</v>
      </c>
      <c r="H184" s="7" t="s">
        <v>522</v>
      </c>
      <c r="I184" s="7" t="s">
        <v>521</v>
      </c>
      <c r="J184" s="57">
        <v>50</v>
      </c>
      <c r="K184" s="54" t="s">
        <v>526</v>
      </c>
      <c r="L184" s="57">
        <v>50</v>
      </c>
      <c r="M184" s="33"/>
      <c r="N184" s="57">
        <v>50</v>
      </c>
      <c r="O184" s="33"/>
      <c r="P184" s="57">
        <v>50</v>
      </c>
      <c r="Q184" s="33"/>
      <c r="R184" s="57">
        <v>50</v>
      </c>
      <c r="S184" s="33"/>
      <c r="T184" s="57">
        <v>50</v>
      </c>
      <c r="U184" s="33"/>
      <c r="V184" s="57">
        <v>50</v>
      </c>
      <c r="W184" s="24"/>
      <c r="X184" s="57">
        <v>50</v>
      </c>
      <c r="Y184" s="24"/>
    </row>
    <row r="185" spans="1:25" ht="120" x14ac:dyDescent="0.25">
      <c r="A185" s="4">
        <v>103</v>
      </c>
      <c r="B185" s="4"/>
      <c r="C185" s="4"/>
      <c r="D185" s="8" t="s">
        <v>525</v>
      </c>
      <c r="E185" s="8"/>
      <c r="F185" s="7" t="s">
        <v>524</v>
      </c>
      <c r="G185" s="7" t="s">
        <v>523</v>
      </c>
      <c r="H185" s="7" t="s">
        <v>522</v>
      </c>
      <c r="I185" s="7" t="s">
        <v>521</v>
      </c>
      <c r="J185" s="57">
        <v>50</v>
      </c>
      <c r="K185" s="54" t="s">
        <v>520</v>
      </c>
      <c r="L185" s="57">
        <v>50</v>
      </c>
      <c r="M185" s="33"/>
      <c r="N185" s="57">
        <v>50</v>
      </c>
      <c r="O185" s="33"/>
      <c r="P185" s="57">
        <v>50</v>
      </c>
      <c r="Q185" s="33"/>
      <c r="R185" s="57">
        <v>50</v>
      </c>
      <c r="S185" s="33"/>
      <c r="T185" s="57">
        <v>50</v>
      </c>
      <c r="U185" s="33"/>
      <c r="V185" s="57">
        <v>50</v>
      </c>
      <c r="W185" s="24"/>
      <c r="X185" s="57">
        <v>50</v>
      </c>
      <c r="Y185" s="24"/>
    </row>
    <row r="186" spans="1:25" s="46" customFormat="1" ht="91.5" customHeight="1" x14ac:dyDescent="0.25">
      <c r="A186" s="19"/>
      <c r="B186" s="19"/>
      <c r="C186" s="20" t="s">
        <v>519</v>
      </c>
      <c r="D186" s="49"/>
      <c r="E186" s="50"/>
      <c r="F186" s="50" t="s">
        <v>518</v>
      </c>
      <c r="G186" s="49"/>
      <c r="H186" s="49"/>
      <c r="I186" s="49"/>
      <c r="J186" s="48">
        <f>AVERAGE(J187,J193,J199:J202)</f>
        <v>41.666666666666664</v>
      </c>
      <c r="K186" s="17"/>
      <c r="L186" s="48">
        <f>AVERAGE(L187,L193,L199:L202)</f>
        <v>41.666666666666664</v>
      </c>
      <c r="M186" s="47"/>
      <c r="N186" s="48">
        <f>AVERAGE(N187,N193,N199:N202)</f>
        <v>48.333333333333336</v>
      </c>
      <c r="O186" s="47"/>
      <c r="P186" s="48">
        <f>AVERAGE(P187,P193,P199:P202)</f>
        <v>48.333333333333336</v>
      </c>
      <c r="Q186" s="47"/>
      <c r="R186" s="48">
        <f>AVERAGE(R187,R193,R199:R202)</f>
        <v>48.333333333333336</v>
      </c>
      <c r="S186" s="47"/>
      <c r="T186" s="48">
        <f>AVERAGE(T187,T193,T199:T202)</f>
        <v>48.333333333333336</v>
      </c>
      <c r="U186" s="47"/>
      <c r="V186" s="48">
        <f>AVERAGE(V187,V193,V199:V202)</f>
        <v>48.333333333333336</v>
      </c>
      <c r="W186" s="17"/>
      <c r="X186" s="48">
        <f>AVERAGE(X187,X193,X199:X202)</f>
        <v>48.333333333333336</v>
      </c>
      <c r="Y186" s="47"/>
    </row>
    <row r="187" spans="1:25" s="58" customFormat="1" ht="91.5" customHeight="1" x14ac:dyDescent="0.25">
      <c r="A187" s="15">
        <v>104</v>
      </c>
      <c r="B187" s="15"/>
      <c r="C187" s="14"/>
      <c r="D187" s="61" t="s">
        <v>517</v>
      </c>
      <c r="E187" s="61"/>
      <c r="F187" s="21" t="s">
        <v>516</v>
      </c>
      <c r="G187" s="12"/>
      <c r="H187" s="12"/>
      <c r="I187" s="12"/>
      <c r="J187" s="60">
        <f>AVERAGE(J188:J192)</f>
        <v>30</v>
      </c>
      <c r="K187" s="10"/>
      <c r="L187" s="60">
        <f>AVERAGE(L188:L192)</f>
        <v>30</v>
      </c>
      <c r="M187" s="59"/>
      <c r="N187" s="60">
        <f>AVERAGE(N188:N192)</f>
        <v>50</v>
      </c>
      <c r="O187" s="59"/>
      <c r="P187" s="60">
        <f>AVERAGE(P188:P192)</f>
        <v>50</v>
      </c>
      <c r="Q187" s="59"/>
      <c r="R187" s="60">
        <f>AVERAGE(R188:R192)</f>
        <v>50</v>
      </c>
      <c r="S187" s="59"/>
      <c r="T187" s="60">
        <f>AVERAGE(T188:T192)</f>
        <v>50</v>
      </c>
      <c r="U187" s="59"/>
      <c r="V187" s="60">
        <f>AVERAGE(V188:V192)</f>
        <v>50</v>
      </c>
      <c r="W187" s="10"/>
      <c r="X187" s="60">
        <f>AVERAGE(X188:X192)</f>
        <v>50</v>
      </c>
      <c r="Y187" s="59"/>
    </row>
    <row r="188" spans="1:25" ht="255" x14ac:dyDescent="0.25">
      <c r="A188" s="4" t="s">
        <v>515</v>
      </c>
      <c r="B188" s="4"/>
      <c r="C188" s="4"/>
      <c r="D188" s="4"/>
      <c r="E188" s="8" t="s">
        <v>514</v>
      </c>
      <c r="F188" s="7" t="s">
        <v>513</v>
      </c>
      <c r="G188" s="7" t="s">
        <v>512</v>
      </c>
      <c r="H188" s="7" t="s">
        <v>511</v>
      </c>
      <c r="I188" s="7" t="s">
        <v>510</v>
      </c>
      <c r="J188" s="57">
        <v>50</v>
      </c>
      <c r="K188" s="72" t="s">
        <v>509</v>
      </c>
      <c r="L188" s="57">
        <v>50</v>
      </c>
      <c r="M188" s="33"/>
      <c r="N188" s="57">
        <v>50</v>
      </c>
      <c r="O188" s="33"/>
      <c r="P188" s="57">
        <v>50</v>
      </c>
      <c r="Q188" s="33"/>
      <c r="R188" s="57">
        <v>50</v>
      </c>
      <c r="S188" s="33"/>
      <c r="T188" s="57">
        <v>50</v>
      </c>
      <c r="U188" s="33"/>
      <c r="V188" s="57">
        <v>50</v>
      </c>
      <c r="W188" s="24"/>
      <c r="X188" s="57">
        <v>50</v>
      </c>
      <c r="Y188" s="54" t="s">
        <v>481</v>
      </c>
    </row>
    <row r="189" spans="1:25" ht="240" customHeight="1" x14ac:dyDescent="0.25">
      <c r="A189" s="4" t="s">
        <v>508</v>
      </c>
      <c r="B189" s="4"/>
      <c r="C189" s="4"/>
      <c r="D189" s="4"/>
      <c r="E189" s="8" t="s">
        <v>507</v>
      </c>
      <c r="F189" s="7" t="s">
        <v>506</v>
      </c>
      <c r="G189" s="7" t="s">
        <v>484</v>
      </c>
      <c r="H189" s="7" t="s">
        <v>483</v>
      </c>
      <c r="I189" s="7" t="s">
        <v>221</v>
      </c>
      <c r="J189" s="57">
        <v>100</v>
      </c>
      <c r="K189" s="54" t="s">
        <v>505</v>
      </c>
      <c r="L189" s="57">
        <v>100</v>
      </c>
      <c r="M189" s="33"/>
      <c r="N189" s="57">
        <v>100</v>
      </c>
      <c r="O189" s="33"/>
      <c r="P189" s="57">
        <v>100</v>
      </c>
      <c r="Q189" s="33"/>
      <c r="R189" s="57">
        <v>100</v>
      </c>
      <c r="S189" s="54" t="s">
        <v>504</v>
      </c>
      <c r="T189" s="57">
        <v>100</v>
      </c>
      <c r="U189" s="33"/>
      <c r="V189" s="57">
        <v>100</v>
      </c>
      <c r="W189" s="24"/>
      <c r="X189" s="57">
        <v>100</v>
      </c>
      <c r="Y189" s="24"/>
    </row>
    <row r="190" spans="1:25" ht="120" x14ac:dyDescent="0.25">
      <c r="A190" s="4" t="s">
        <v>503</v>
      </c>
      <c r="B190" s="4"/>
      <c r="C190" s="4"/>
      <c r="D190" s="4"/>
      <c r="E190" s="8" t="s">
        <v>502</v>
      </c>
      <c r="F190" s="69" t="s">
        <v>478</v>
      </c>
      <c r="G190" s="7" t="s">
        <v>477</v>
      </c>
      <c r="H190" s="7" t="s">
        <v>476</v>
      </c>
      <c r="I190" s="7" t="s">
        <v>475</v>
      </c>
      <c r="J190" s="57">
        <v>0</v>
      </c>
      <c r="K190" s="54"/>
      <c r="L190" s="57">
        <v>0</v>
      </c>
      <c r="M190" s="24" t="s">
        <v>473</v>
      </c>
      <c r="N190" s="57">
        <v>50</v>
      </c>
      <c r="O190" s="24" t="s">
        <v>473</v>
      </c>
      <c r="P190" s="57">
        <v>50</v>
      </c>
      <c r="Q190" s="24"/>
      <c r="R190" s="57">
        <v>50</v>
      </c>
      <c r="S190" s="54"/>
      <c r="T190" s="57">
        <v>50</v>
      </c>
      <c r="U190" s="33"/>
      <c r="V190" s="57">
        <v>50</v>
      </c>
      <c r="W190" s="24"/>
      <c r="X190" s="57">
        <v>50</v>
      </c>
      <c r="Y190" s="54"/>
    </row>
    <row r="191" spans="1:25" ht="251.25" customHeight="1" x14ac:dyDescent="0.25">
      <c r="A191" s="4" t="s">
        <v>501</v>
      </c>
      <c r="B191" s="4"/>
      <c r="C191" s="4"/>
      <c r="D191" s="4"/>
      <c r="E191" s="8" t="s">
        <v>500</v>
      </c>
      <c r="F191" s="69" t="s">
        <v>499</v>
      </c>
      <c r="G191" s="7" t="s">
        <v>235</v>
      </c>
      <c r="H191" s="7" t="s">
        <v>273</v>
      </c>
      <c r="I191" s="7" t="s">
        <v>469</v>
      </c>
      <c r="J191" s="52">
        <v>0</v>
      </c>
      <c r="K191" s="54" t="s">
        <v>468</v>
      </c>
      <c r="L191" s="57">
        <v>0</v>
      </c>
      <c r="M191" s="24"/>
      <c r="N191" s="57">
        <v>0</v>
      </c>
      <c r="O191" s="33"/>
      <c r="P191" s="57">
        <v>0</v>
      </c>
      <c r="Q191" s="33"/>
      <c r="R191" s="57">
        <v>0</v>
      </c>
      <c r="S191" s="54"/>
      <c r="T191" s="57">
        <v>0</v>
      </c>
      <c r="U191" s="33"/>
      <c r="V191" s="57">
        <v>0</v>
      </c>
      <c r="W191" s="24"/>
      <c r="X191" s="57">
        <v>0</v>
      </c>
      <c r="Y191" s="33"/>
    </row>
    <row r="192" spans="1:25" ht="243.75" customHeight="1" x14ac:dyDescent="0.25">
      <c r="A192" s="4" t="s">
        <v>498</v>
      </c>
      <c r="B192" s="4"/>
      <c r="C192" s="4"/>
      <c r="D192" s="4"/>
      <c r="E192" s="8" t="s">
        <v>497</v>
      </c>
      <c r="F192" s="7" t="s">
        <v>465</v>
      </c>
      <c r="G192" s="7" t="s">
        <v>464</v>
      </c>
      <c r="H192" s="7" t="s">
        <v>463</v>
      </c>
      <c r="I192" s="7" t="s">
        <v>462</v>
      </c>
      <c r="J192" s="52">
        <v>0</v>
      </c>
      <c r="K192" s="54" t="s">
        <v>461</v>
      </c>
      <c r="L192" s="25">
        <v>0</v>
      </c>
      <c r="M192" s="24" t="s">
        <v>460</v>
      </c>
      <c r="N192" s="25">
        <v>50</v>
      </c>
      <c r="O192" s="54" t="s">
        <v>459</v>
      </c>
      <c r="P192" s="25">
        <v>50</v>
      </c>
      <c r="Q192" s="24"/>
      <c r="R192" s="25">
        <v>50</v>
      </c>
      <c r="S192" s="54" t="s">
        <v>458</v>
      </c>
      <c r="T192" s="25">
        <v>50</v>
      </c>
      <c r="U192" s="24"/>
      <c r="V192" s="25">
        <v>50</v>
      </c>
      <c r="W192" s="24"/>
      <c r="X192" s="25">
        <v>50</v>
      </c>
      <c r="Y192" s="24"/>
    </row>
    <row r="193" spans="1:25" s="58" customFormat="1" ht="91.5" customHeight="1" x14ac:dyDescent="0.25">
      <c r="A193" s="15">
        <v>105</v>
      </c>
      <c r="B193" s="15"/>
      <c r="C193" s="14"/>
      <c r="D193" s="61" t="s">
        <v>496</v>
      </c>
      <c r="E193" s="61"/>
      <c r="F193" s="21" t="s">
        <v>495</v>
      </c>
      <c r="G193" s="12"/>
      <c r="H193" s="12"/>
      <c r="I193" s="12"/>
      <c r="J193" s="60">
        <f>AVERAGE(J194:J198)</f>
        <v>20</v>
      </c>
      <c r="K193" s="10"/>
      <c r="L193" s="60">
        <f>AVERAGE(L194:L198)</f>
        <v>20</v>
      </c>
      <c r="M193" s="59"/>
      <c r="N193" s="60">
        <f>AVERAGE(N194:N198)</f>
        <v>40</v>
      </c>
      <c r="O193" s="59"/>
      <c r="P193" s="60">
        <f>AVERAGE(P194:P198)</f>
        <v>40</v>
      </c>
      <c r="Q193" s="59"/>
      <c r="R193" s="60">
        <f>AVERAGE(R194:R198)</f>
        <v>40</v>
      </c>
      <c r="S193" s="59"/>
      <c r="T193" s="60">
        <f>AVERAGE(T194:T198)</f>
        <v>40</v>
      </c>
      <c r="U193" s="59"/>
      <c r="V193" s="60">
        <f>AVERAGE(V194:V198)</f>
        <v>40</v>
      </c>
      <c r="W193" s="10"/>
      <c r="X193" s="60">
        <f>AVERAGE(X194:X198)</f>
        <v>40</v>
      </c>
      <c r="Y193" s="59"/>
    </row>
    <row r="194" spans="1:25" ht="75" x14ac:dyDescent="0.25">
      <c r="A194" s="4" t="s">
        <v>494</v>
      </c>
      <c r="B194" s="4"/>
      <c r="C194" s="4"/>
      <c r="D194" s="4"/>
      <c r="E194" s="8" t="s">
        <v>493</v>
      </c>
      <c r="F194" s="7" t="s">
        <v>492</v>
      </c>
      <c r="G194" s="7" t="s">
        <v>491</v>
      </c>
      <c r="H194" s="7" t="s">
        <v>490</v>
      </c>
      <c r="I194" s="7" t="s">
        <v>489</v>
      </c>
      <c r="J194" s="57">
        <v>0</v>
      </c>
      <c r="K194" s="54" t="s">
        <v>488</v>
      </c>
      <c r="L194" s="57">
        <v>0</v>
      </c>
      <c r="M194" s="33"/>
      <c r="N194" s="57">
        <v>0</v>
      </c>
      <c r="O194" s="33"/>
      <c r="P194" s="57">
        <v>0</v>
      </c>
      <c r="Q194" s="33"/>
      <c r="R194" s="57">
        <v>0</v>
      </c>
      <c r="S194" s="33"/>
      <c r="T194" s="57">
        <v>0</v>
      </c>
      <c r="U194" s="33"/>
      <c r="V194" s="57">
        <v>0</v>
      </c>
      <c r="W194" s="24"/>
      <c r="X194" s="57">
        <v>0</v>
      </c>
      <c r="Y194" s="33"/>
    </row>
    <row r="195" spans="1:25" ht="255" x14ac:dyDescent="0.25">
      <c r="A195" s="4" t="s">
        <v>487</v>
      </c>
      <c r="B195" s="4"/>
      <c r="C195" s="4"/>
      <c r="D195" s="4"/>
      <c r="E195" s="8" t="s">
        <v>486</v>
      </c>
      <c r="F195" s="7" t="s">
        <v>485</v>
      </c>
      <c r="G195" s="7" t="s">
        <v>484</v>
      </c>
      <c r="H195" s="7" t="s">
        <v>483</v>
      </c>
      <c r="I195" s="7" t="s">
        <v>221</v>
      </c>
      <c r="J195" s="57">
        <v>100</v>
      </c>
      <c r="K195" s="54" t="s">
        <v>482</v>
      </c>
      <c r="L195" s="57">
        <v>100</v>
      </c>
      <c r="M195" s="33"/>
      <c r="N195" s="57">
        <v>100</v>
      </c>
      <c r="O195" s="33"/>
      <c r="P195" s="57">
        <v>100</v>
      </c>
      <c r="Q195" s="33"/>
      <c r="R195" s="57">
        <v>100</v>
      </c>
      <c r="S195" s="33"/>
      <c r="T195" s="57">
        <v>100</v>
      </c>
      <c r="U195" s="33"/>
      <c r="V195" s="57">
        <v>100</v>
      </c>
      <c r="W195" s="24"/>
      <c r="X195" s="57">
        <v>100</v>
      </c>
      <c r="Y195" s="54" t="s">
        <v>481</v>
      </c>
    </row>
    <row r="196" spans="1:25" ht="120" x14ac:dyDescent="0.25">
      <c r="A196" s="4" t="s">
        <v>480</v>
      </c>
      <c r="B196" s="4"/>
      <c r="C196" s="4"/>
      <c r="D196" s="4"/>
      <c r="E196" s="8" t="s">
        <v>479</v>
      </c>
      <c r="F196" s="7" t="s">
        <v>478</v>
      </c>
      <c r="G196" s="7" t="s">
        <v>477</v>
      </c>
      <c r="H196" s="7" t="s">
        <v>476</v>
      </c>
      <c r="I196" s="7" t="s">
        <v>475</v>
      </c>
      <c r="J196" s="57">
        <v>0</v>
      </c>
      <c r="K196" s="54" t="s">
        <v>474</v>
      </c>
      <c r="L196" s="57">
        <v>0</v>
      </c>
      <c r="M196" s="24" t="s">
        <v>473</v>
      </c>
      <c r="N196" s="57">
        <v>50</v>
      </c>
      <c r="O196" s="24" t="s">
        <v>473</v>
      </c>
      <c r="P196" s="57">
        <v>50</v>
      </c>
      <c r="Q196" s="24"/>
      <c r="R196" s="57">
        <v>50</v>
      </c>
      <c r="S196" s="54"/>
      <c r="T196" s="57">
        <v>50</v>
      </c>
      <c r="U196" s="33"/>
      <c r="V196" s="57">
        <v>50</v>
      </c>
      <c r="W196" s="24"/>
      <c r="X196" s="57">
        <v>50</v>
      </c>
      <c r="Y196" s="54"/>
    </row>
    <row r="197" spans="1:25" ht="105" x14ac:dyDescent="0.25">
      <c r="A197" s="4" t="s">
        <v>472</v>
      </c>
      <c r="B197" s="4"/>
      <c r="C197" s="4"/>
      <c r="D197" s="4"/>
      <c r="E197" s="8" t="s">
        <v>471</v>
      </c>
      <c r="F197" s="7" t="s">
        <v>470</v>
      </c>
      <c r="G197" s="7" t="s">
        <v>235</v>
      </c>
      <c r="H197" s="7" t="s">
        <v>273</v>
      </c>
      <c r="I197" s="7" t="s">
        <v>469</v>
      </c>
      <c r="J197" s="52">
        <v>0</v>
      </c>
      <c r="K197" s="54" t="s">
        <v>468</v>
      </c>
      <c r="L197" s="57">
        <v>0</v>
      </c>
      <c r="M197" s="24"/>
      <c r="N197" s="57">
        <v>0</v>
      </c>
      <c r="O197" s="33"/>
      <c r="P197" s="57">
        <v>0</v>
      </c>
      <c r="Q197" s="33"/>
      <c r="R197" s="57">
        <v>0</v>
      </c>
      <c r="S197" s="54"/>
      <c r="T197" s="57">
        <v>0</v>
      </c>
      <c r="U197" s="33"/>
      <c r="V197" s="57">
        <v>0</v>
      </c>
      <c r="W197" s="24"/>
      <c r="X197" s="57">
        <v>0</v>
      </c>
      <c r="Y197" s="33"/>
    </row>
    <row r="198" spans="1:25" ht="409.5" x14ac:dyDescent="0.25">
      <c r="A198" s="4" t="s">
        <v>467</v>
      </c>
      <c r="B198" s="4"/>
      <c r="C198" s="4"/>
      <c r="D198" s="4"/>
      <c r="E198" s="8" t="s">
        <v>466</v>
      </c>
      <c r="F198" s="7" t="s">
        <v>465</v>
      </c>
      <c r="G198" s="7" t="s">
        <v>464</v>
      </c>
      <c r="H198" s="7" t="s">
        <v>463</v>
      </c>
      <c r="I198" s="7" t="s">
        <v>462</v>
      </c>
      <c r="J198" s="52">
        <v>0</v>
      </c>
      <c r="K198" s="54" t="s">
        <v>461</v>
      </c>
      <c r="L198" s="25">
        <v>0</v>
      </c>
      <c r="M198" s="24" t="s">
        <v>460</v>
      </c>
      <c r="N198" s="25">
        <v>50</v>
      </c>
      <c r="O198" s="54" t="s">
        <v>459</v>
      </c>
      <c r="P198" s="25">
        <v>50</v>
      </c>
      <c r="Q198" s="24"/>
      <c r="R198" s="25">
        <v>50</v>
      </c>
      <c r="S198" s="54" t="s">
        <v>458</v>
      </c>
      <c r="T198" s="25">
        <v>50</v>
      </c>
      <c r="U198" s="24"/>
      <c r="V198" s="25">
        <v>50</v>
      </c>
      <c r="W198" s="24"/>
      <c r="X198" s="25">
        <v>50</v>
      </c>
      <c r="Y198" s="24"/>
    </row>
    <row r="199" spans="1:25" ht="90" x14ac:dyDescent="0.25">
      <c r="A199" s="4">
        <v>106</v>
      </c>
      <c r="B199" s="4"/>
      <c r="C199" s="4"/>
      <c r="D199" s="8" t="s">
        <v>457</v>
      </c>
      <c r="E199" s="8"/>
      <c r="F199" s="7" t="s">
        <v>456</v>
      </c>
      <c r="G199" s="7" t="s">
        <v>8</v>
      </c>
      <c r="H199" s="7" t="s">
        <v>455</v>
      </c>
      <c r="I199" s="7" t="s">
        <v>454</v>
      </c>
      <c r="J199" s="25">
        <v>100</v>
      </c>
      <c r="K199" s="54" t="s">
        <v>453</v>
      </c>
      <c r="L199" s="25">
        <v>100</v>
      </c>
      <c r="M199" s="33"/>
      <c r="N199" s="25">
        <v>100</v>
      </c>
      <c r="O199" s="33"/>
      <c r="P199" s="25">
        <v>100</v>
      </c>
      <c r="Q199" s="33"/>
      <c r="R199" s="25">
        <v>100</v>
      </c>
      <c r="S199" s="53"/>
      <c r="T199" s="25">
        <v>100</v>
      </c>
      <c r="U199" s="33"/>
      <c r="V199" s="25">
        <v>100</v>
      </c>
      <c r="W199" s="24"/>
      <c r="X199" s="25">
        <v>100</v>
      </c>
      <c r="Y199" s="33"/>
    </row>
    <row r="200" spans="1:25" ht="90" x14ac:dyDescent="0.25">
      <c r="A200" s="4">
        <v>107</v>
      </c>
      <c r="B200" s="4"/>
      <c r="C200" s="4"/>
      <c r="D200" s="8" t="s">
        <v>452</v>
      </c>
      <c r="E200" s="8"/>
      <c r="F200" s="7" t="s">
        <v>451</v>
      </c>
      <c r="G200" s="7" t="s">
        <v>450</v>
      </c>
      <c r="H200" s="7" t="s">
        <v>449</v>
      </c>
      <c r="I200" s="7" t="s">
        <v>448</v>
      </c>
      <c r="J200" s="25">
        <v>0</v>
      </c>
      <c r="K200" s="54" t="s">
        <v>447</v>
      </c>
      <c r="L200" s="25">
        <v>0</v>
      </c>
      <c r="M200" s="33"/>
      <c r="N200" s="25">
        <v>0</v>
      </c>
      <c r="O200" s="33"/>
      <c r="P200" s="25">
        <v>0</v>
      </c>
      <c r="Q200" s="33"/>
      <c r="R200" s="25">
        <v>0</v>
      </c>
      <c r="S200" s="53"/>
      <c r="T200" s="25">
        <v>0</v>
      </c>
      <c r="U200" s="33"/>
      <c r="V200" s="25">
        <v>0</v>
      </c>
      <c r="W200" s="24"/>
      <c r="X200" s="25">
        <v>0</v>
      </c>
      <c r="Y200" s="33"/>
    </row>
    <row r="201" spans="1:25" ht="165" x14ac:dyDescent="0.25">
      <c r="A201" s="4">
        <v>108</v>
      </c>
      <c r="B201" s="4"/>
      <c r="C201" s="4"/>
      <c r="D201" s="8" t="s">
        <v>446</v>
      </c>
      <c r="E201" s="8"/>
      <c r="F201" s="7" t="s">
        <v>445</v>
      </c>
      <c r="G201" s="7" t="s">
        <v>8</v>
      </c>
      <c r="H201" s="7" t="s">
        <v>444</v>
      </c>
      <c r="I201" s="7" t="s">
        <v>443</v>
      </c>
      <c r="J201" s="25">
        <v>100</v>
      </c>
      <c r="K201" s="54" t="s">
        <v>442</v>
      </c>
      <c r="L201" s="25">
        <v>100</v>
      </c>
      <c r="M201" s="33"/>
      <c r="N201" s="25">
        <v>100</v>
      </c>
      <c r="O201" s="33"/>
      <c r="P201" s="25">
        <v>100</v>
      </c>
      <c r="Q201" s="33"/>
      <c r="R201" s="25">
        <v>100</v>
      </c>
      <c r="S201" s="54" t="s">
        <v>441</v>
      </c>
      <c r="T201" s="25">
        <v>100</v>
      </c>
      <c r="U201" s="24"/>
      <c r="V201" s="25">
        <v>100</v>
      </c>
      <c r="W201" s="24"/>
      <c r="X201" s="25">
        <v>100</v>
      </c>
      <c r="Y201" s="33"/>
    </row>
    <row r="202" spans="1:25" ht="90" x14ac:dyDescent="0.25">
      <c r="A202" s="4">
        <v>109</v>
      </c>
      <c r="B202" s="4"/>
      <c r="C202" s="4"/>
      <c r="D202" s="8" t="s">
        <v>440</v>
      </c>
      <c r="E202" s="8"/>
      <c r="F202" s="7" t="s">
        <v>439</v>
      </c>
      <c r="G202" s="7" t="s">
        <v>438</v>
      </c>
      <c r="H202" s="7" t="s">
        <v>437</v>
      </c>
      <c r="I202" s="7" t="s">
        <v>436</v>
      </c>
      <c r="J202" s="57">
        <v>0</v>
      </c>
      <c r="K202" s="54" t="s">
        <v>435</v>
      </c>
      <c r="L202" s="57">
        <v>0</v>
      </c>
      <c r="M202" s="33"/>
      <c r="N202" s="57">
        <v>0</v>
      </c>
      <c r="O202" s="33"/>
      <c r="P202" s="57">
        <v>0</v>
      </c>
      <c r="Q202" s="33"/>
      <c r="R202" s="57">
        <v>0</v>
      </c>
      <c r="S202" s="54" t="s">
        <v>434</v>
      </c>
      <c r="T202" s="57">
        <v>0</v>
      </c>
      <c r="U202" s="33"/>
      <c r="V202" s="57">
        <v>0</v>
      </c>
      <c r="W202" s="24"/>
      <c r="X202" s="57">
        <v>0</v>
      </c>
      <c r="Y202" s="33"/>
    </row>
    <row r="203" spans="1:25" s="46" customFormat="1" ht="84.75" customHeight="1" x14ac:dyDescent="0.25">
      <c r="A203" s="19"/>
      <c r="B203" s="19"/>
      <c r="C203" s="20" t="s">
        <v>433</v>
      </c>
      <c r="D203" s="19"/>
      <c r="E203" s="51"/>
      <c r="F203" s="50" t="s">
        <v>432</v>
      </c>
      <c r="G203" s="49"/>
      <c r="H203" s="49"/>
      <c r="I203" s="49"/>
      <c r="J203" s="48">
        <f>AVERAGE(J204:J208)</f>
        <v>63.333333333333336</v>
      </c>
      <c r="K203" s="17"/>
      <c r="L203" s="48">
        <f>AVERAGE(L204:L208)</f>
        <v>63.333333333333336</v>
      </c>
      <c r="M203" s="47"/>
      <c r="N203" s="48">
        <f>AVERAGE(N204:N208)</f>
        <v>63.333333333333336</v>
      </c>
      <c r="O203" s="47"/>
      <c r="P203" s="48">
        <f>AVERAGE(P204:P208)</f>
        <v>63.333333333333336</v>
      </c>
      <c r="Q203" s="47"/>
      <c r="R203" s="48">
        <f>AVERAGE(R204:R208)</f>
        <v>63.333333333333336</v>
      </c>
      <c r="S203" s="47"/>
      <c r="T203" s="48">
        <f>AVERAGE(T204:T208)</f>
        <v>66.666666666666657</v>
      </c>
      <c r="U203" s="47"/>
      <c r="V203" s="48">
        <f>AVERAGE(V204:V208)</f>
        <v>66.666666666666657</v>
      </c>
      <c r="W203" s="17"/>
      <c r="X203" s="48">
        <f>AVERAGE(X204:X208)</f>
        <v>66.666666666666657</v>
      </c>
      <c r="Y203" s="47"/>
    </row>
    <row r="204" spans="1:25" ht="60" x14ac:dyDescent="0.25">
      <c r="A204" s="4">
        <v>110</v>
      </c>
      <c r="B204" s="4"/>
      <c r="C204" s="4"/>
      <c r="D204" s="8" t="s">
        <v>431</v>
      </c>
      <c r="E204" s="8"/>
      <c r="F204" s="7" t="s">
        <v>430</v>
      </c>
      <c r="G204" s="7" t="s">
        <v>429</v>
      </c>
      <c r="H204" s="7" t="s">
        <v>428</v>
      </c>
      <c r="I204" s="7" t="s">
        <v>427</v>
      </c>
      <c r="J204" s="57">
        <v>50</v>
      </c>
      <c r="K204" s="54" t="s">
        <v>426</v>
      </c>
      <c r="L204" s="57">
        <v>50</v>
      </c>
      <c r="M204" s="33"/>
      <c r="N204" s="57">
        <v>50</v>
      </c>
      <c r="O204" s="33"/>
      <c r="P204" s="57">
        <v>50</v>
      </c>
      <c r="Q204" s="33"/>
      <c r="R204" s="57">
        <v>50</v>
      </c>
      <c r="S204" s="54"/>
      <c r="T204" s="57">
        <v>50</v>
      </c>
      <c r="U204" s="33"/>
      <c r="V204" s="57">
        <v>50</v>
      </c>
      <c r="W204" s="24"/>
      <c r="X204" s="57">
        <v>50</v>
      </c>
      <c r="Y204" s="33"/>
    </row>
    <row r="205" spans="1:25" s="68" customFormat="1" ht="180" x14ac:dyDescent="0.25">
      <c r="A205" s="71">
        <v>111</v>
      </c>
      <c r="B205" s="71"/>
      <c r="C205" s="71"/>
      <c r="D205" s="70" t="s">
        <v>425</v>
      </c>
      <c r="E205" s="70"/>
      <c r="F205" s="69" t="s">
        <v>424</v>
      </c>
      <c r="G205" s="69" t="s">
        <v>404</v>
      </c>
      <c r="H205" s="69" t="s">
        <v>403</v>
      </c>
      <c r="I205" s="69" t="s">
        <v>423</v>
      </c>
      <c r="J205" s="63">
        <v>0</v>
      </c>
      <c r="K205" s="54" t="s">
        <v>422</v>
      </c>
      <c r="L205" s="63">
        <v>0</v>
      </c>
      <c r="M205" s="53"/>
      <c r="N205" s="63">
        <v>0</v>
      </c>
      <c r="O205" s="53"/>
      <c r="P205" s="63">
        <v>0</v>
      </c>
      <c r="Q205" s="54"/>
      <c r="R205" s="63">
        <v>0</v>
      </c>
      <c r="S205" s="54"/>
      <c r="T205" s="63">
        <v>0</v>
      </c>
      <c r="U205" s="54"/>
      <c r="V205" s="63">
        <v>0</v>
      </c>
      <c r="W205" s="54"/>
      <c r="X205" s="63">
        <v>0</v>
      </c>
      <c r="Y205" s="54" t="s">
        <v>421</v>
      </c>
    </row>
    <row r="206" spans="1:25" ht="60" x14ac:dyDescent="0.25">
      <c r="A206" s="4">
        <v>112</v>
      </c>
      <c r="B206" s="4"/>
      <c r="C206" s="4"/>
      <c r="D206" s="8" t="s">
        <v>420</v>
      </c>
      <c r="E206" s="8"/>
      <c r="F206" s="7" t="s">
        <v>419</v>
      </c>
      <c r="G206" s="7" t="s">
        <v>418</v>
      </c>
      <c r="H206" s="7" t="s">
        <v>417</v>
      </c>
      <c r="I206" s="7" t="s">
        <v>416</v>
      </c>
      <c r="J206" s="57">
        <v>100</v>
      </c>
      <c r="K206" s="54" t="s">
        <v>415</v>
      </c>
      <c r="L206" s="57">
        <v>100</v>
      </c>
      <c r="M206" s="33"/>
      <c r="N206" s="57">
        <v>100</v>
      </c>
      <c r="O206" s="33"/>
      <c r="P206" s="57">
        <v>100</v>
      </c>
      <c r="Q206" s="33"/>
      <c r="R206" s="57">
        <v>100</v>
      </c>
      <c r="S206" s="33"/>
      <c r="T206" s="57">
        <v>100</v>
      </c>
      <c r="U206" s="33"/>
      <c r="V206" s="57">
        <v>100</v>
      </c>
      <c r="W206" s="24"/>
      <c r="X206" s="57">
        <v>100</v>
      </c>
      <c r="Y206" s="33"/>
    </row>
    <row r="207" spans="1:25" ht="105" x14ac:dyDescent="0.25">
      <c r="A207" s="4">
        <v>113</v>
      </c>
      <c r="B207" s="4"/>
      <c r="C207" s="4"/>
      <c r="D207" s="8" t="s">
        <v>414</v>
      </c>
      <c r="E207" s="8"/>
      <c r="F207" s="7" t="s">
        <v>413</v>
      </c>
      <c r="G207" s="7" t="s">
        <v>412</v>
      </c>
      <c r="H207" s="7" t="s">
        <v>411</v>
      </c>
      <c r="I207" s="7" t="s">
        <v>410</v>
      </c>
      <c r="J207" s="57">
        <v>100</v>
      </c>
      <c r="K207" s="54" t="s">
        <v>409</v>
      </c>
      <c r="L207" s="57">
        <v>100</v>
      </c>
      <c r="M207" s="33"/>
      <c r="N207" s="57">
        <v>100</v>
      </c>
      <c r="O207" s="67"/>
      <c r="P207" s="57">
        <v>100</v>
      </c>
      <c r="Q207" s="33"/>
      <c r="R207" s="57">
        <v>100</v>
      </c>
      <c r="S207" s="24"/>
      <c r="T207" s="57">
        <v>100</v>
      </c>
      <c r="U207" s="24"/>
      <c r="V207" s="57">
        <v>100</v>
      </c>
      <c r="W207" s="24"/>
      <c r="X207" s="57">
        <v>100</v>
      </c>
      <c r="Y207" s="33"/>
    </row>
    <row r="208" spans="1:25" s="58" customFormat="1" ht="69" x14ac:dyDescent="0.25">
      <c r="A208" s="15">
        <v>114</v>
      </c>
      <c r="B208" s="15"/>
      <c r="C208" s="15"/>
      <c r="D208" s="66" t="s">
        <v>408</v>
      </c>
      <c r="E208" s="66"/>
      <c r="F208" s="12" t="s">
        <v>408</v>
      </c>
      <c r="G208" s="65"/>
      <c r="H208" s="65"/>
      <c r="I208" s="65"/>
      <c r="J208" s="60">
        <f>AVERAGE(J209:J211)</f>
        <v>66.666666666666671</v>
      </c>
      <c r="K208" s="10"/>
      <c r="L208" s="60">
        <f>AVERAGE(L209:L211)</f>
        <v>66.666666666666671</v>
      </c>
      <c r="M208" s="59"/>
      <c r="N208" s="60">
        <f>AVERAGE(N209:N211)</f>
        <v>66.666666666666671</v>
      </c>
      <c r="O208" s="59"/>
      <c r="P208" s="60">
        <f>AVERAGE(P209:P211)</f>
        <v>66.666666666666671</v>
      </c>
      <c r="Q208" s="59"/>
      <c r="R208" s="60">
        <f>AVERAGE(R209:R211)</f>
        <v>66.666666666666671</v>
      </c>
      <c r="S208" s="10"/>
      <c r="T208" s="60">
        <f>AVERAGE(T209:T211)</f>
        <v>83.333333333333329</v>
      </c>
      <c r="U208" s="10"/>
      <c r="V208" s="60">
        <f>AVERAGE(V209:V211)</f>
        <v>83.333333333333329</v>
      </c>
      <c r="W208" s="10"/>
      <c r="X208" s="60">
        <f>AVERAGE(X209:X211)</f>
        <v>83.333333333333329</v>
      </c>
      <c r="Y208" s="59"/>
    </row>
    <row r="209" spans="1:25" ht="285" x14ac:dyDescent="0.25">
      <c r="A209" s="4" t="s">
        <v>407</v>
      </c>
      <c r="B209" s="4"/>
      <c r="C209" s="4"/>
      <c r="D209" s="4"/>
      <c r="E209" s="8" t="s">
        <v>406</v>
      </c>
      <c r="F209" s="7" t="s">
        <v>405</v>
      </c>
      <c r="G209" s="64" t="s">
        <v>404</v>
      </c>
      <c r="H209" s="64" t="s">
        <v>403</v>
      </c>
      <c r="I209" s="64" t="s">
        <v>402</v>
      </c>
      <c r="J209" s="53">
        <v>50</v>
      </c>
      <c r="K209" s="54" t="s">
        <v>401</v>
      </c>
      <c r="L209" s="53">
        <v>50</v>
      </c>
      <c r="M209" s="53"/>
      <c r="N209" s="53">
        <v>50</v>
      </c>
      <c r="O209" s="53"/>
      <c r="P209" s="53">
        <v>50</v>
      </c>
      <c r="Q209" s="53"/>
      <c r="R209" s="53">
        <v>50</v>
      </c>
      <c r="S209" s="24" t="s">
        <v>400</v>
      </c>
      <c r="T209" s="53">
        <v>100</v>
      </c>
      <c r="U209" s="53"/>
      <c r="V209" s="53">
        <v>100</v>
      </c>
      <c r="W209" s="54"/>
      <c r="X209" s="53">
        <v>100</v>
      </c>
      <c r="Y209" s="53"/>
    </row>
    <row r="210" spans="1:25" ht="45" x14ac:dyDescent="0.3">
      <c r="A210" s="4" t="s">
        <v>399</v>
      </c>
      <c r="B210" s="4"/>
      <c r="C210" s="4"/>
      <c r="D210" s="4"/>
      <c r="E210" s="62" t="s">
        <v>398</v>
      </c>
      <c r="F210" s="7" t="s">
        <v>397</v>
      </c>
      <c r="G210" s="7" t="s">
        <v>396</v>
      </c>
      <c r="H210" s="7" t="s">
        <v>395</v>
      </c>
      <c r="I210" s="7" t="s">
        <v>394</v>
      </c>
      <c r="J210" s="63">
        <v>50</v>
      </c>
      <c r="K210" s="5" t="s">
        <v>393</v>
      </c>
      <c r="L210" s="63">
        <v>50</v>
      </c>
      <c r="M210" s="53"/>
      <c r="N210" s="63">
        <v>50</v>
      </c>
      <c r="O210" s="53"/>
      <c r="P210" s="63">
        <v>50</v>
      </c>
      <c r="Q210" s="53"/>
      <c r="R210" s="63">
        <v>50</v>
      </c>
      <c r="S210" s="28"/>
      <c r="T210" s="63">
        <v>50</v>
      </c>
      <c r="U210" s="53"/>
      <c r="V210" s="63">
        <v>50</v>
      </c>
      <c r="W210" s="54"/>
      <c r="X210" s="63">
        <v>50</v>
      </c>
      <c r="Y210" s="53"/>
    </row>
    <row r="211" spans="1:25" ht="178.5" customHeight="1" x14ac:dyDescent="0.3">
      <c r="A211" s="4" t="s">
        <v>392</v>
      </c>
      <c r="B211" s="4"/>
      <c r="C211" s="4"/>
      <c r="D211" s="4"/>
      <c r="E211" s="62" t="s">
        <v>391</v>
      </c>
      <c r="F211" s="7" t="s">
        <v>390</v>
      </c>
      <c r="G211" s="7" t="s">
        <v>389</v>
      </c>
      <c r="H211" s="7" t="s">
        <v>388</v>
      </c>
      <c r="I211" s="7" t="s">
        <v>387</v>
      </c>
      <c r="J211" s="57">
        <v>100</v>
      </c>
      <c r="K211" s="5" t="s">
        <v>386</v>
      </c>
      <c r="L211" s="57">
        <v>100</v>
      </c>
      <c r="M211" s="33"/>
      <c r="N211" s="57">
        <v>100</v>
      </c>
      <c r="O211" s="33"/>
      <c r="P211" s="57">
        <v>100</v>
      </c>
      <c r="Q211" s="33"/>
      <c r="R211" s="57">
        <v>100</v>
      </c>
      <c r="S211" s="5" t="s">
        <v>385</v>
      </c>
      <c r="T211" s="57">
        <v>100</v>
      </c>
      <c r="U211" s="54"/>
      <c r="V211" s="57">
        <v>100</v>
      </c>
      <c r="W211" s="54"/>
      <c r="X211" s="57">
        <v>100</v>
      </c>
      <c r="Y211" s="53"/>
    </row>
    <row r="212" spans="1:25" s="46" customFormat="1" ht="80.25" customHeight="1" x14ac:dyDescent="0.25">
      <c r="A212" s="19"/>
      <c r="B212" s="19"/>
      <c r="C212" s="20" t="s">
        <v>384</v>
      </c>
      <c r="D212" s="19"/>
      <c r="E212" s="51"/>
      <c r="F212" s="50" t="s">
        <v>383</v>
      </c>
      <c r="G212" s="49"/>
      <c r="H212" s="49"/>
      <c r="I212" s="49"/>
      <c r="J212" s="48">
        <f>AVERAGE(J213,J216)</f>
        <v>87.5</v>
      </c>
      <c r="K212" s="17"/>
      <c r="L212" s="48">
        <f>AVERAGE(L213,L216)</f>
        <v>87.5</v>
      </c>
      <c r="M212" s="47"/>
      <c r="N212" s="48">
        <f>AVERAGE(N213,N216)</f>
        <v>87.5</v>
      </c>
      <c r="O212" s="47"/>
      <c r="P212" s="48">
        <f>AVERAGE(P213,P216)</f>
        <v>87.5</v>
      </c>
      <c r="Q212" s="47"/>
      <c r="R212" s="48">
        <f>AVERAGE(R213,R216)</f>
        <v>87.5</v>
      </c>
      <c r="S212" s="47"/>
      <c r="T212" s="48">
        <f>AVERAGE(T213,T216)</f>
        <v>87.5</v>
      </c>
      <c r="U212" s="47"/>
      <c r="V212" s="48">
        <f>AVERAGE(V213,V216)</f>
        <v>87.5</v>
      </c>
      <c r="W212" s="17"/>
      <c r="X212" s="48">
        <f>AVERAGE(X213,X216)</f>
        <v>87.5</v>
      </c>
      <c r="Y212" s="47"/>
    </row>
    <row r="213" spans="1:25" s="58" customFormat="1" ht="80.25" customHeight="1" x14ac:dyDescent="0.25">
      <c r="A213" s="15">
        <v>115</v>
      </c>
      <c r="B213" s="15"/>
      <c r="C213" s="14"/>
      <c r="D213" s="61" t="s">
        <v>382</v>
      </c>
      <c r="E213" s="61"/>
      <c r="F213" s="21" t="s">
        <v>382</v>
      </c>
      <c r="G213" s="12"/>
      <c r="H213" s="12"/>
      <c r="I213" s="12"/>
      <c r="J213" s="60">
        <f>AVERAGE(J214:J215)</f>
        <v>75</v>
      </c>
      <c r="K213" s="10"/>
      <c r="L213" s="60">
        <f>AVERAGE(L214:L215)</f>
        <v>75</v>
      </c>
      <c r="M213" s="59"/>
      <c r="N213" s="60">
        <f>AVERAGE(N214:N215)</f>
        <v>75</v>
      </c>
      <c r="O213" s="59"/>
      <c r="P213" s="60">
        <f>AVERAGE(P214:P215)</f>
        <v>75</v>
      </c>
      <c r="Q213" s="59"/>
      <c r="R213" s="60">
        <f>AVERAGE(R214:R215)</f>
        <v>75</v>
      </c>
      <c r="S213" s="59"/>
      <c r="T213" s="60">
        <f>AVERAGE(T214:T215)</f>
        <v>75</v>
      </c>
      <c r="U213" s="59"/>
      <c r="V213" s="60">
        <f>AVERAGE(V214:V215)</f>
        <v>75</v>
      </c>
      <c r="W213" s="10"/>
      <c r="X213" s="60">
        <f>AVERAGE(X214:X215)</f>
        <v>75</v>
      </c>
      <c r="Y213" s="59"/>
    </row>
    <row r="214" spans="1:25" ht="312" customHeight="1" x14ac:dyDescent="0.25">
      <c r="A214" s="4" t="s">
        <v>381</v>
      </c>
      <c r="B214" s="4"/>
      <c r="C214" s="4"/>
      <c r="D214" s="4"/>
      <c r="E214" s="8" t="s">
        <v>380</v>
      </c>
      <c r="F214" s="7" t="s">
        <v>379</v>
      </c>
      <c r="G214" s="7" t="s">
        <v>378</v>
      </c>
      <c r="H214" s="7" t="s">
        <v>377</v>
      </c>
      <c r="I214" s="7" t="s">
        <v>376</v>
      </c>
      <c r="J214" s="57">
        <v>50</v>
      </c>
      <c r="K214" s="54" t="s">
        <v>375</v>
      </c>
      <c r="L214" s="57">
        <v>50</v>
      </c>
      <c r="M214" s="33"/>
      <c r="N214" s="57">
        <v>50</v>
      </c>
      <c r="O214" s="33"/>
      <c r="P214" s="57">
        <v>50</v>
      </c>
      <c r="Q214" s="33"/>
      <c r="R214" s="57">
        <v>50</v>
      </c>
      <c r="S214" s="33"/>
      <c r="T214" s="57">
        <v>50</v>
      </c>
      <c r="U214" s="33"/>
      <c r="V214" s="57">
        <v>50</v>
      </c>
      <c r="W214" s="24"/>
      <c r="X214" s="57">
        <v>50</v>
      </c>
      <c r="Y214" s="33"/>
    </row>
    <row r="215" spans="1:25" ht="135" x14ac:dyDescent="0.25">
      <c r="A215" s="4" t="s">
        <v>374</v>
      </c>
      <c r="B215" s="4"/>
      <c r="C215" s="4"/>
      <c r="D215" s="4"/>
      <c r="E215" s="8" t="s">
        <v>373</v>
      </c>
      <c r="F215" s="7" t="s">
        <v>372</v>
      </c>
      <c r="G215" s="7" t="s">
        <v>371</v>
      </c>
      <c r="H215" s="7" t="s">
        <v>370</v>
      </c>
      <c r="I215" s="7" t="s">
        <v>369</v>
      </c>
      <c r="J215" s="57">
        <v>100</v>
      </c>
      <c r="K215" s="54" t="s">
        <v>368</v>
      </c>
      <c r="L215" s="57">
        <v>100</v>
      </c>
      <c r="M215" s="33"/>
      <c r="N215" s="57">
        <v>100</v>
      </c>
      <c r="O215" s="33"/>
      <c r="P215" s="57">
        <v>100</v>
      </c>
      <c r="Q215" s="33"/>
      <c r="R215" s="57">
        <v>100</v>
      </c>
      <c r="S215" s="33"/>
      <c r="T215" s="57">
        <v>100</v>
      </c>
      <c r="U215" s="33"/>
      <c r="V215" s="57">
        <v>100</v>
      </c>
      <c r="W215" s="24"/>
      <c r="X215" s="57">
        <v>100</v>
      </c>
      <c r="Y215" s="33"/>
    </row>
    <row r="216" spans="1:25" ht="75" x14ac:dyDescent="0.25">
      <c r="A216" s="4">
        <v>116</v>
      </c>
      <c r="B216" s="4"/>
      <c r="C216" s="4"/>
      <c r="D216" s="8" t="s">
        <v>367</v>
      </c>
      <c r="E216" s="8"/>
      <c r="F216" s="7" t="s">
        <v>366</v>
      </c>
      <c r="G216" s="7" t="s">
        <v>365</v>
      </c>
      <c r="H216" s="7" t="s">
        <v>364</v>
      </c>
      <c r="I216" s="7" t="s">
        <v>363</v>
      </c>
      <c r="J216" s="57">
        <v>100</v>
      </c>
      <c r="K216" s="54" t="s">
        <v>362</v>
      </c>
      <c r="L216" s="57">
        <v>100</v>
      </c>
      <c r="M216" s="33"/>
      <c r="N216" s="57">
        <v>100</v>
      </c>
      <c r="O216" s="33"/>
      <c r="P216" s="57">
        <v>100</v>
      </c>
      <c r="Q216" s="33"/>
      <c r="R216" s="57">
        <v>100</v>
      </c>
      <c r="S216" s="33"/>
      <c r="T216" s="57">
        <v>100</v>
      </c>
      <c r="U216" s="33"/>
      <c r="V216" s="57">
        <v>100</v>
      </c>
      <c r="W216" s="24"/>
      <c r="X216" s="57">
        <v>100</v>
      </c>
      <c r="Y216" s="33"/>
    </row>
    <row r="217" spans="1:25" s="46" customFormat="1" ht="60" x14ac:dyDescent="0.25">
      <c r="A217" s="19"/>
      <c r="B217" s="20" t="s">
        <v>361</v>
      </c>
      <c r="C217" s="19"/>
      <c r="D217" s="19"/>
      <c r="E217" s="19"/>
      <c r="F217" s="19" t="s">
        <v>360</v>
      </c>
      <c r="G217" s="19"/>
      <c r="H217" s="19"/>
      <c r="I217" s="19"/>
      <c r="J217" s="48">
        <f>AVERAGE(J218,J225,J231,J240)</f>
        <v>72.604166666666671</v>
      </c>
      <c r="K217" s="47"/>
      <c r="L217" s="48">
        <f>AVERAGE(L218,L225,L231,L240)</f>
        <v>72.604166666666671</v>
      </c>
      <c r="M217" s="47"/>
      <c r="N217" s="48">
        <f>AVERAGE(N218,N225,N231,N240)</f>
        <v>72.604166666666671</v>
      </c>
      <c r="O217" s="47"/>
      <c r="P217" s="48">
        <f>AVERAGE(P218,P225,P231,P240)</f>
        <v>72.604166666666671</v>
      </c>
      <c r="Q217" s="47"/>
      <c r="R217" s="48">
        <f>AVERAGE(R218,R225,R231,R240)</f>
        <v>72.604166666666671</v>
      </c>
      <c r="S217" s="47"/>
      <c r="T217" s="48">
        <f>AVERAGE(T218,T225,T231,T240)</f>
        <v>72.604166666666671</v>
      </c>
      <c r="U217" s="47"/>
      <c r="V217" s="48">
        <f>AVERAGE(V218,V225,V231,V240)</f>
        <v>72.604166666666671</v>
      </c>
      <c r="W217" s="17"/>
      <c r="X217" s="48">
        <f>AVERAGE(X218,X225,X231,X240)</f>
        <v>72.604166666666671</v>
      </c>
      <c r="Y217" s="47"/>
    </row>
    <row r="218" spans="1:25" s="46" customFormat="1" ht="45" x14ac:dyDescent="0.25">
      <c r="A218" s="19"/>
      <c r="B218" s="19"/>
      <c r="C218" s="20" t="s">
        <v>359</v>
      </c>
      <c r="D218" s="19"/>
      <c r="E218" s="19"/>
      <c r="F218" s="19" t="s">
        <v>358</v>
      </c>
      <c r="G218" s="19"/>
      <c r="H218" s="19"/>
      <c r="I218" s="19"/>
      <c r="J218" s="48">
        <f>AVERAGE(J219:J224)</f>
        <v>66.666666666666671</v>
      </c>
      <c r="K218" s="47"/>
      <c r="L218" s="56">
        <f>AVERAGE(L219:L224)</f>
        <v>66.666666666666671</v>
      </c>
      <c r="M218" s="47"/>
      <c r="N218" s="48">
        <f>AVERAGE(N219:N224)</f>
        <v>66.666666666666671</v>
      </c>
      <c r="O218" s="47"/>
      <c r="P218" s="48">
        <f>AVERAGE(P219:P224)</f>
        <v>66.666666666666671</v>
      </c>
      <c r="Q218" s="47"/>
      <c r="R218" s="48">
        <f>AVERAGE(R219:R224)</f>
        <v>66.666666666666671</v>
      </c>
      <c r="S218" s="47"/>
      <c r="T218" s="48">
        <f>AVERAGE(T219:T224)</f>
        <v>66.666666666666671</v>
      </c>
      <c r="U218" s="47"/>
      <c r="V218" s="48">
        <f>AVERAGE(V219:V224)</f>
        <v>66.666666666666671</v>
      </c>
      <c r="W218" s="17"/>
      <c r="X218" s="48">
        <f>AVERAGE(X219:X224)</f>
        <v>66.666666666666671</v>
      </c>
      <c r="Y218" s="47"/>
    </row>
    <row r="219" spans="1:25" ht="375" x14ac:dyDescent="0.25">
      <c r="A219" s="4">
        <v>117</v>
      </c>
      <c r="B219" s="4"/>
      <c r="C219" s="4"/>
      <c r="D219" s="8" t="s">
        <v>357</v>
      </c>
      <c r="E219" s="8"/>
      <c r="F219" s="7" t="s">
        <v>356</v>
      </c>
      <c r="G219" s="7" t="s">
        <v>256</v>
      </c>
      <c r="H219" s="7" t="s">
        <v>255</v>
      </c>
      <c r="I219" s="7" t="s">
        <v>307</v>
      </c>
      <c r="J219" s="28">
        <v>100</v>
      </c>
      <c r="K219" s="54" t="s">
        <v>355</v>
      </c>
      <c r="L219" s="28">
        <v>100</v>
      </c>
      <c r="M219" s="28"/>
      <c r="N219" s="28">
        <v>100</v>
      </c>
      <c r="O219" s="28"/>
      <c r="P219" s="28">
        <v>100</v>
      </c>
      <c r="Q219" s="28"/>
      <c r="R219" s="28">
        <v>100</v>
      </c>
      <c r="S219" s="28"/>
      <c r="T219" s="28">
        <v>100</v>
      </c>
      <c r="U219" s="28"/>
      <c r="V219" s="28">
        <v>100</v>
      </c>
      <c r="W219" s="5"/>
      <c r="X219" s="28">
        <v>100</v>
      </c>
      <c r="Y219" s="54" t="s">
        <v>354</v>
      </c>
    </row>
    <row r="220" spans="1:25" ht="409.5" x14ac:dyDescent="0.25">
      <c r="A220" s="4">
        <v>118</v>
      </c>
      <c r="B220" s="4"/>
      <c r="C220" s="4"/>
      <c r="D220" s="8" t="s">
        <v>353</v>
      </c>
      <c r="E220" s="8"/>
      <c r="F220" s="55" t="s">
        <v>352</v>
      </c>
      <c r="G220" s="7" t="s">
        <v>256</v>
      </c>
      <c r="H220" s="7" t="s">
        <v>255</v>
      </c>
      <c r="I220" s="7" t="s">
        <v>307</v>
      </c>
      <c r="J220" s="28">
        <v>0</v>
      </c>
      <c r="K220" s="54" t="s">
        <v>351</v>
      </c>
      <c r="L220" s="28">
        <v>0</v>
      </c>
      <c r="M220" s="28"/>
      <c r="N220" s="28">
        <v>0</v>
      </c>
      <c r="O220" s="28"/>
      <c r="P220" s="28">
        <v>0</v>
      </c>
      <c r="Q220" s="28"/>
      <c r="R220" s="28">
        <v>0</v>
      </c>
      <c r="S220" s="28"/>
      <c r="T220" s="28">
        <v>0</v>
      </c>
      <c r="U220" s="28"/>
      <c r="V220" s="28">
        <v>0</v>
      </c>
      <c r="W220" s="5"/>
      <c r="X220" s="28">
        <v>0</v>
      </c>
      <c r="Y220" s="54" t="s">
        <v>350</v>
      </c>
    </row>
    <row r="221" spans="1:25" ht="210" x14ac:dyDescent="0.25">
      <c r="A221" s="4">
        <v>119</v>
      </c>
      <c r="B221" s="4"/>
      <c r="C221" s="4"/>
      <c r="D221" s="8" t="s">
        <v>349</v>
      </c>
      <c r="E221" s="8"/>
      <c r="F221" s="7" t="s">
        <v>348</v>
      </c>
      <c r="G221" s="7" t="s">
        <v>235</v>
      </c>
      <c r="H221" s="7" t="s">
        <v>279</v>
      </c>
      <c r="I221" s="7" t="s">
        <v>8</v>
      </c>
      <c r="J221" s="28">
        <v>100</v>
      </c>
      <c r="K221" s="5" t="s">
        <v>347</v>
      </c>
      <c r="L221" s="28">
        <v>100</v>
      </c>
      <c r="M221" s="28"/>
      <c r="N221" s="28">
        <v>100</v>
      </c>
      <c r="O221" s="28"/>
      <c r="P221" s="28">
        <v>100</v>
      </c>
      <c r="Q221" s="28"/>
      <c r="R221" s="28">
        <v>100</v>
      </c>
      <c r="S221" s="5"/>
      <c r="T221" s="28">
        <v>100</v>
      </c>
      <c r="U221" s="5"/>
      <c r="V221" s="28">
        <v>100</v>
      </c>
      <c r="W221" s="5"/>
      <c r="X221" s="28">
        <v>100</v>
      </c>
      <c r="Y221" s="5" t="s">
        <v>346</v>
      </c>
    </row>
    <row r="222" spans="1:25" ht="105" x14ac:dyDescent="0.25">
      <c r="A222" s="4">
        <v>120</v>
      </c>
      <c r="B222" s="4"/>
      <c r="C222" s="4"/>
      <c r="D222" s="8" t="s">
        <v>345</v>
      </c>
      <c r="E222" s="8"/>
      <c r="F222" s="7" t="s">
        <v>344</v>
      </c>
      <c r="G222" s="7" t="s">
        <v>235</v>
      </c>
      <c r="H222" s="7" t="s">
        <v>279</v>
      </c>
      <c r="I222" s="7" t="s">
        <v>8</v>
      </c>
      <c r="J222" s="28">
        <v>100</v>
      </c>
      <c r="K222" s="5" t="s">
        <v>343</v>
      </c>
      <c r="L222" s="28">
        <v>100</v>
      </c>
      <c r="M222" s="28"/>
      <c r="N222" s="28">
        <v>100</v>
      </c>
      <c r="O222" s="28"/>
      <c r="P222" s="28">
        <v>100</v>
      </c>
      <c r="Q222" s="28"/>
      <c r="R222" s="28">
        <v>100</v>
      </c>
      <c r="S222" s="5"/>
      <c r="T222" s="28">
        <v>100</v>
      </c>
      <c r="U222" s="5"/>
      <c r="V222" s="28">
        <v>100</v>
      </c>
      <c r="W222" s="5"/>
      <c r="X222" s="28">
        <v>100</v>
      </c>
      <c r="Y222" s="5" t="s">
        <v>342</v>
      </c>
    </row>
    <row r="223" spans="1:25" ht="210" x14ac:dyDescent="0.25">
      <c r="A223" s="4">
        <v>121</v>
      </c>
      <c r="B223" s="4"/>
      <c r="C223" s="4"/>
      <c r="D223" s="8" t="s">
        <v>341</v>
      </c>
      <c r="E223" s="8"/>
      <c r="F223" s="7" t="s">
        <v>340</v>
      </c>
      <c r="G223" s="7" t="s">
        <v>339</v>
      </c>
      <c r="H223" s="7" t="s">
        <v>338</v>
      </c>
      <c r="I223" s="7" t="s">
        <v>337</v>
      </c>
      <c r="J223" s="28">
        <v>100</v>
      </c>
      <c r="K223" s="5" t="s">
        <v>336</v>
      </c>
      <c r="L223" s="28">
        <v>100</v>
      </c>
      <c r="M223" s="28"/>
      <c r="N223" s="28">
        <v>100</v>
      </c>
      <c r="O223" s="28"/>
      <c r="P223" s="28">
        <v>100</v>
      </c>
      <c r="Q223" s="53"/>
      <c r="R223" s="28">
        <v>100</v>
      </c>
      <c r="S223" s="5"/>
      <c r="T223" s="28">
        <v>100</v>
      </c>
      <c r="U223" s="5"/>
      <c r="V223" s="28">
        <v>100</v>
      </c>
      <c r="W223" s="5"/>
      <c r="X223" s="28">
        <v>100</v>
      </c>
      <c r="Y223" s="5" t="s">
        <v>335</v>
      </c>
    </row>
    <row r="224" spans="1:25" ht="75" x14ac:dyDescent="0.25">
      <c r="A224" s="4">
        <v>122</v>
      </c>
      <c r="B224" s="4"/>
      <c r="C224" s="4"/>
      <c r="D224" s="8" t="s">
        <v>334</v>
      </c>
      <c r="E224" s="8"/>
      <c r="F224" s="7" t="s">
        <v>333</v>
      </c>
      <c r="G224" s="7" t="s">
        <v>332</v>
      </c>
      <c r="H224" s="7" t="s">
        <v>331</v>
      </c>
      <c r="I224" s="7" t="s">
        <v>330</v>
      </c>
      <c r="J224" s="28">
        <v>0</v>
      </c>
      <c r="K224" s="5" t="s">
        <v>329</v>
      </c>
      <c r="L224" s="28">
        <v>0</v>
      </c>
      <c r="M224" s="28"/>
      <c r="N224" s="28">
        <v>0</v>
      </c>
      <c r="O224" s="28"/>
      <c r="P224" s="28">
        <v>0</v>
      </c>
      <c r="Q224" s="28"/>
      <c r="R224" s="28">
        <v>0</v>
      </c>
      <c r="S224" s="5"/>
      <c r="T224" s="28">
        <v>0</v>
      </c>
      <c r="U224" s="5"/>
      <c r="V224" s="28">
        <v>0</v>
      </c>
      <c r="W224" s="5"/>
      <c r="X224" s="28">
        <v>0</v>
      </c>
      <c r="Y224" s="5" t="s">
        <v>328</v>
      </c>
    </row>
    <row r="225" spans="1:25" s="46" customFormat="1" ht="77.25" customHeight="1" x14ac:dyDescent="0.25">
      <c r="A225" s="19"/>
      <c r="B225" s="19"/>
      <c r="C225" s="20" t="s">
        <v>327</v>
      </c>
      <c r="D225" s="19"/>
      <c r="E225" s="51"/>
      <c r="F225" s="50" t="s">
        <v>326</v>
      </c>
      <c r="G225" s="49"/>
      <c r="H225" s="49"/>
      <c r="I225" s="49"/>
      <c r="J225" s="48">
        <f>AVERAGE(J226:J230)</f>
        <v>80</v>
      </c>
      <c r="K225" s="17"/>
      <c r="L225" s="48">
        <f>AVERAGE(L226:L230)</f>
        <v>80</v>
      </c>
      <c r="M225" s="47"/>
      <c r="N225" s="48">
        <f>AVERAGE(N226:N230)</f>
        <v>80</v>
      </c>
      <c r="O225" s="47"/>
      <c r="P225" s="48">
        <f>AVERAGE(P226:P230)</f>
        <v>80</v>
      </c>
      <c r="Q225" s="47"/>
      <c r="R225" s="48">
        <f>AVERAGE(R226:R230)</f>
        <v>80</v>
      </c>
      <c r="S225" s="47"/>
      <c r="T225" s="48">
        <f>AVERAGE(T226:T230)</f>
        <v>80</v>
      </c>
      <c r="U225" s="47"/>
      <c r="V225" s="48">
        <f>AVERAGE(V226:V230)</f>
        <v>80</v>
      </c>
      <c r="W225" s="17"/>
      <c r="X225" s="48">
        <f>AVERAGE(X226:X230)</f>
        <v>80</v>
      </c>
      <c r="Y225" s="47"/>
    </row>
    <row r="226" spans="1:25" ht="210" x14ac:dyDescent="0.25">
      <c r="A226" s="4">
        <v>123</v>
      </c>
      <c r="B226" s="4"/>
      <c r="C226" s="4"/>
      <c r="D226" s="8" t="s">
        <v>325</v>
      </c>
      <c r="E226" s="8"/>
      <c r="F226" s="7" t="s">
        <v>324</v>
      </c>
      <c r="G226" s="7" t="s">
        <v>256</v>
      </c>
      <c r="H226" s="7" t="s">
        <v>255</v>
      </c>
      <c r="I226" s="7" t="s">
        <v>307</v>
      </c>
      <c r="J226" s="52">
        <v>100</v>
      </c>
      <c r="K226" s="5" t="s">
        <v>323</v>
      </c>
      <c r="L226" s="52">
        <v>100</v>
      </c>
      <c r="M226" s="28"/>
      <c r="N226" s="52">
        <v>100</v>
      </c>
      <c r="O226" s="28"/>
      <c r="P226" s="52">
        <v>100</v>
      </c>
      <c r="Q226" s="28"/>
      <c r="R226" s="52">
        <v>100</v>
      </c>
      <c r="S226" s="28"/>
      <c r="T226" s="52">
        <v>100</v>
      </c>
      <c r="U226" s="28"/>
      <c r="V226" s="52">
        <v>100</v>
      </c>
      <c r="W226" s="5"/>
      <c r="X226" s="52">
        <v>100</v>
      </c>
      <c r="Y226" s="5" t="s">
        <v>322</v>
      </c>
    </row>
    <row r="227" spans="1:25" ht="409.5" x14ac:dyDescent="0.25">
      <c r="A227" s="4">
        <v>124</v>
      </c>
      <c r="B227" s="4"/>
      <c r="C227" s="4"/>
      <c r="D227" s="8" t="s">
        <v>321</v>
      </c>
      <c r="E227" s="8"/>
      <c r="F227" s="7" t="s">
        <v>320</v>
      </c>
      <c r="G227" s="7" t="s">
        <v>256</v>
      </c>
      <c r="H227" s="7" t="s">
        <v>255</v>
      </c>
      <c r="I227" s="7" t="s">
        <v>307</v>
      </c>
      <c r="J227" s="52">
        <v>100</v>
      </c>
      <c r="K227" s="5" t="s">
        <v>319</v>
      </c>
      <c r="L227" s="52">
        <v>100</v>
      </c>
      <c r="M227" s="28"/>
      <c r="N227" s="52">
        <v>100</v>
      </c>
      <c r="O227" s="28"/>
      <c r="P227" s="52">
        <v>100</v>
      </c>
      <c r="Q227" s="28"/>
      <c r="R227" s="52">
        <v>100</v>
      </c>
      <c r="S227" s="28"/>
      <c r="T227" s="52">
        <v>100</v>
      </c>
      <c r="U227" s="28"/>
      <c r="V227" s="52">
        <v>100</v>
      </c>
      <c r="W227" s="5"/>
      <c r="X227" s="52">
        <v>100</v>
      </c>
      <c r="Y227" s="5" t="s">
        <v>318</v>
      </c>
    </row>
    <row r="228" spans="1:25" ht="105" x14ac:dyDescent="0.25">
      <c r="A228" s="4">
        <v>125</v>
      </c>
      <c r="B228" s="4"/>
      <c r="C228" s="4"/>
      <c r="D228" s="8" t="s">
        <v>317</v>
      </c>
      <c r="E228" s="8"/>
      <c r="F228" s="7" t="s">
        <v>316</v>
      </c>
      <c r="G228" s="7" t="s">
        <v>256</v>
      </c>
      <c r="H228" s="7" t="s">
        <v>255</v>
      </c>
      <c r="I228" s="7" t="s">
        <v>307</v>
      </c>
      <c r="J228" s="52">
        <v>0</v>
      </c>
      <c r="K228" s="5" t="s">
        <v>315</v>
      </c>
      <c r="L228" s="52">
        <v>0</v>
      </c>
      <c r="M228" s="28"/>
      <c r="N228" s="52">
        <v>0</v>
      </c>
      <c r="O228" s="28"/>
      <c r="P228" s="52">
        <v>0</v>
      </c>
      <c r="Q228" s="28"/>
      <c r="R228" s="52">
        <v>0</v>
      </c>
      <c r="S228" s="28"/>
      <c r="T228" s="52">
        <v>0</v>
      </c>
      <c r="U228" s="28"/>
      <c r="V228" s="52">
        <v>0</v>
      </c>
      <c r="W228" s="5"/>
      <c r="X228" s="52">
        <v>0</v>
      </c>
      <c r="Y228" s="28" t="s">
        <v>314</v>
      </c>
    </row>
    <row r="229" spans="1:25" ht="409.5" x14ac:dyDescent="0.25">
      <c r="A229" s="4">
        <v>126</v>
      </c>
      <c r="B229" s="4"/>
      <c r="C229" s="4"/>
      <c r="D229" s="8" t="s">
        <v>313</v>
      </c>
      <c r="E229" s="8"/>
      <c r="F229" s="7" t="s">
        <v>312</v>
      </c>
      <c r="G229" s="7" t="s">
        <v>256</v>
      </c>
      <c r="H229" s="7" t="s">
        <v>255</v>
      </c>
      <c r="I229" s="7" t="s">
        <v>307</v>
      </c>
      <c r="J229" s="52">
        <v>100</v>
      </c>
      <c r="K229" s="5" t="s">
        <v>311</v>
      </c>
      <c r="L229" s="52">
        <v>100</v>
      </c>
      <c r="M229" s="28"/>
      <c r="N229" s="52">
        <v>100</v>
      </c>
      <c r="O229" s="28"/>
      <c r="P229" s="52">
        <v>100</v>
      </c>
      <c r="Q229" s="28"/>
      <c r="R229" s="52">
        <v>100</v>
      </c>
      <c r="S229" s="28"/>
      <c r="T229" s="52">
        <v>100</v>
      </c>
      <c r="U229" s="28"/>
      <c r="V229" s="52">
        <v>100</v>
      </c>
      <c r="W229" s="5"/>
      <c r="X229" s="52">
        <v>100</v>
      </c>
      <c r="Y229" s="5" t="s">
        <v>310</v>
      </c>
    </row>
    <row r="230" spans="1:25" ht="105" x14ac:dyDescent="0.25">
      <c r="A230" s="4">
        <v>127</v>
      </c>
      <c r="B230" s="4"/>
      <c r="C230" s="4"/>
      <c r="D230" s="8" t="s">
        <v>309</v>
      </c>
      <c r="E230" s="8"/>
      <c r="F230" s="7" t="s">
        <v>308</v>
      </c>
      <c r="G230" s="7" t="s">
        <v>256</v>
      </c>
      <c r="H230" s="7" t="s">
        <v>255</v>
      </c>
      <c r="I230" s="7" t="s">
        <v>307</v>
      </c>
      <c r="J230" s="52">
        <v>100</v>
      </c>
      <c r="K230" s="28" t="s">
        <v>306</v>
      </c>
      <c r="L230" s="52">
        <v>100</v>
      </c>
      <c r="M230" s="28"/>
      <c r="N230" s="52">
        <v>100</v>
      </c>
      <c r="O230" s="28"/>
      <c r="P230" s="52">
        <v>100</v>
      </c>
      <c r="Q230" s="28"/>
      <c r="R230" s="52">
        <v>100</v>
      </c>
      <c r="S230" s="28"/>
      <c r="T230" s="52">
        <v>100</v>
      </c>
      <c r="U230" s="28"/>
      <c r="V230" s="52">
        <v>100</v>
      </c>
      <c r="W230" s="5"/>
      <c r="X230" s="52">
        <v>100</v>
      </c>
      <c r="Y230" s="5" t="s">
        <v>305</v>
      </c>
    </row>
    <row r="231" spans="1:25" s="46" customFormat="1" ht="140.25" customHeight="1" x14ac:dyDescent="0.25">
      <c r="A231" s="19"/>
      <c r="B231" s="19"/>
      <c r="C231" s="20" t="s">
        <v>304</v>
      </c>
      <c r="D231" s="19"/>
      <c r="E231" s="51"/>
      <c r="F231" s="50" t="s">
        <v>303</v>
      </c>
      <c r="G231" s="49"/>
      <c r="H231" s="49"/>
      <c r="I231" s="49"/>
      <c r="J231" s="48">
        <f>AVERAGE(J232:J239)</f>
        <v>93.75</v>
      </c>
      <c r="K231" s="17"/>
      <c r="L231" s="48">
        <f>AVERAGE(L232:L239)</f>
        <v>93.75</v>
      </c>
      <c r="M231" s="47"/>
      <c r="N231" s="48">
        <f>AVERAGE(N232:N239)</f>
        <v>93.75</v>
      </c>
      <c r="O231" s="47"/>
      <c r="P231" s="48">
        <f>AVERAGE(P232:P239)</f>
        <v>93.75</v>
      </c>
      <c r="Q231" s="47"/>
      <c r="R231" s="48">
        <f>AVERAGE(R232:R239)</f>
        <v>93.75</v>
      </c>
      <c r="S231" s="47"/>
      <c r="T231" s="48">
        <f>AVERAGE(T232:T239)</f>
        <v>93.75</v>
      </c>
      <c r="U231" s="47"/>
      <c r="V231" s="48">
        <f>AVERAGE(V232:V239)</f>
        <v>93.75</v>
      </c>
      <c r="W231" s="17"/>
      <c r="X231" s="48">
        <f>AVERAGE(X232:X239)</f>
        <v>93.75</v>
      </c>
      <c r="Y231" s="47"/>
    </row>
    <row r="232" spans="1:25" ht="75" x14ac:dyDescent="0.25">
      <c r="A232" s="4">
        <v>128</v>
      </c>
      <c r="B232" s="4"/>
      <c r="C232" s="4"/>
      <c r="D232" s="29" t="s">
        <v>302</v>
      </c>
      <c r="E232" s="29"/>
      <c r="F232" s="7" t="s">
        <v>301</v>
      </c>
      <c r="G232" s="7" t="s">
        <v>230</v>
      </c>
      <c r="H232" s="7" t="s">
        <v>300</v>
      </c>
      <c r="I232" s="7" t="s">
        <v>74</v>
      </c>
      <c r="J232" s="28">
        <v>100</v>
      </c>
      <c r="K232" s="5" t="s">
        <v>299</v>
      </c>
      <c r="L232" s="28">
        <v>100</v>
      </c>
      <c r="M232" s="28"/>
      <c r="N232" s="28">
        <v>100</v>
      </c>
      <c r="O232" s="28"/>
      <c r="P232" s="28">
        <v>100</v>
      </c>
      <c r="Q232" s="28"/>
      <c r="R232" s="28">
        <v>100</v>
      </c>
      <c r="S232" s="28"/>
      <c r="T232" s="28">
        <v>100</v>
      </c>
      <c r="U232" s="28"/>
      <c r="V232" s="28">
        <v>100</v>
      </c>
      <c r="W232" s="5"/>
      <c r="X232" s="28">
        <v>100</v>
      </c>
      <c r="Y232" s="28"/>
    </row>
    <row r="233" spans="1:25" ht="60" x14ac:dyDescent="0.25">
      <c r="A233" s="4">
        <v>129</v>
      </c>
      <c r="B233" s="4"/>
      <c r="C233" s="4"/>
      <c r="D233" s="29" t="s">
        <v>298</v>
      </c>
      <c r="E233" s="29"/>
      <c r="F233" s="7" t="s">
        <v>297</v>
      </c>
      <c r="G233" s="7" t="s">
        <v>235</v>
      </c>
      <c r="H233" s="7" t="s">
        <v>296</v>
      </c>
      <c r="I233" s="7" t="s">
        <v>8</v>
      </c>
      <c r="J233" s="28">
        <v>100</v>
      </c>
      <c r="K233" s="5" t="s">
        <v>295</v>
      </c>
      <c r="L233" s="28">
        <v>100</v>
      </c>
      <c r="M233" s="28"/>
      <c r="N233" s="28">
        <v>100</v>
      </c>
      <c r="O233" s="28"/>
      <c r="P233" s="28">
        <v>100</v>
      </c>
      <c r="Q233" s="28"/>
      <c r="R233" s="28">
        <v>100</v>
      </c>
      <c r="S233" s="28"/>
      <c r="T233" s="28">
        <v>100</v>
      </c>
      <c r="U233" s="28"/>
      <c r="V233" s="28">
        <v>100</v>
      </c>
      <c r="W233" s="5"/>
      <c r="X233" s="28">
        <v>100</v>
      </c>
      <c r="Y233" s="28" t="s">
        <v>294</v>
      </c>
    </row>
    <row r="234" spans="1:25" ht="135" x14ac:dyDescent="0.25">
      <c r="A234" s="4">
        <v>130</v>
      </c>
      <c r="B234" s="4"/>
      <c r="C234" s="4"/>
      <c r="D234" s="29" t="s">
        <v>293</v>
      </c>
      <c r="E234" s="29"/>
      <c r="F234" s="7" t="s">
        <v>292</v>
      </c>
      <c r="G234" s="7" t="s">
        <v>291</v>
      </c>
      <c r="H234" s="7" t="s">
        <v>290</v>
      </c>
      <c r="I234" s="7" t="s">
        <v>221</v>
      </c>
      <c r="J234" s="28">
        <v>100</v>
      </c>
      <c r="K234" s="5" t="s">
        <v>289</v>
      </c>
      <c r="L234" s="28">
        <v>100</v>
      </c>
      <c r="M234" s="28"/>
      <c r="N234" s="28">
        <v>100</v>
      </c>
      <c r="O234" s="28"/>
      <c r="P234" s="28">
        <v>100</v>
      </c>
      <c r="Q234" s="28"/>
      <c r="R234" s="28">
        <v>100</v>
      </c>
      <c r="S234" s="28"/>
      <c r="T234" s="28">
        <v>100</v>
      </c>
      <c r="U234" s="28"/>
      <c r="V234" s="28">
        <v>100</v>
      </c>
      <c r="W234" s="5"/>
      <c r="X234" s="28">
        <v>100</v>
      </c>
      <c r="Y234" s="5" t="s">
        <v>288</v>
      </c>
    </row>
    <row r="235" spans="1:25" ht="150" x14ac:dyDescent="0.25">
      <c r="A235" s="4">
        <v>131</v>
      </c>
      <c r="B235" s="4"/>
      <c r="C235" s="4"/>
      <c r="D235" s="29" t="s">
        <v>287</v>
      </c>
      <c r="E235" s="29"/>
      <c r="F235" s="7" t="s">
        <v>286</v>
      </c>
      <c r="G235" s="7" t="s">
        <v>285</v>
      </c>
      <c r="H235" s="7" t="s">
        <v>235</v>
      </c>
      <c r="I235" s="7" t="s">
        <v>284</v>
      </c>
      <c r="J235" s="28">
        <v>100</v>
      </c>
      <c r="K235" s="5" t="s">
        <v>283</v>
      </c>
      <c r="L235" s="28">
        <v>100</v>
      </c>
      <c r="M235" s="28"/>
      <c r="N235" s="28">
        <v>100</v>
      </c>
      <c r="O235" s="28"/>
      <c r="P235" s="28">
        <v>100</v>
      </c>
      <c r="Q235" s="28"/>
      <c r="R235" s="28">
        <v>100</v>
      </c>
      <c r="S235" s="28"/>
      <c r="T235" s="28">
        <v>100</v>
      </c>
      <c r="U235" s="28"/>
      <c r="V235" s="28">
        <v>100</v>
      </c>
      <c r="W235" s="5"/>
      <c r="X235" s="28">
        <v>100</v>
      </c>
      <c r="Y235" s="5" t="s">
        <v>282</v>
      </c>
    </row>
    <row r="236" spans="1:25" ht="120" x14ac:dyDescent="0.25">
      <c r="A236" s="4">
        <v>132</v>
      </c>
      <c r="B236" s="4"/>
      <c r="C236" s="4"/>
      <c r="D236" s="29" t="s">
        <v>281</v>
      </c>
      <c r="E236" s="29"/>
      <c r="F236" s="7" t="s">
        <v>280</v>
      </c>
      <c r="G236" s="7" t="s">
        <v>235</v>
      </c>
      <c r="H236" s="7" t="s">
        <v>279</v>
      </c>
      <c r="I236" s="7" t="s">
        <v>278</v>
      </c>
      <c r="J236" s="28">
        <v>100</v>
      </c>
      <c r="K236" s="5" t="s">
        <v>277</v>
      </c>
      <c r="L236" s="28">
        <v>100</v>
      </c>
      <c r="M236" s="28"/>
      <c r="N236" s="28">
        <v>100</v>
      </c>
      <c r="O236" s="28"/>
      <c r="P236" s="28">
        <v>100</v>
      </c>
      <c r="Q236" s="28"/>
      <c r="R236" s="28">
        <v>100</v>
      </c>
      <c r="S236" s="28"/>
      <c r="T236" s="28">
        <v>100</v>
      </c>
      <c r="U236" s="28"/>
      <c r="V236" s="28">
        <v>100</v>
      </c>
      <c r="W236" s="5"/>
      <c r="X236" s="28">
        <v>100</v>
      </c>
      <c r="Y236" s="5"/>
    </row>
    <row r="237" spans="1:25" ht="180" x14ac:dyDescent="0.25">
      <c r="A237" s="4">
        <v>133</v>
      </c>
      <c r="B237" s="4"/>
      <c r="C237" s="4"/>
      <c r="D237" s="29" t="s">
        <v>276</v>
      </c>
      <c r="E237" s="29"/>
      <c r="F237" s="7" t="s">
        <v>275</v>
      </c>
      <c r="G237" s="7" t="s">
        <v>274</v>
      </c>
      <c r="H237" s="7" t="s">
        <v>273</v>
      </c>
      <c r="I237" s="7" t="s">
        <v>272</v>
      </c>
      <c r="J237" s="28">
        <v>100</v>
      </c>
      <c r="K237" s="5" t="s">
        <v>271</v>
      </c>
      <c r="L237" s="28">
        <v>100</v>
      </c>
      <c r="M237" s="28"/>
      <c r="N237" s="28">
        <v>100</v>
      </c>
      <c r="O237" s="28"/>
      <c r="P237" s="28">
        <v>100</v>
      </c>
      <c r="Q237" s="28"/>
      <c r="R237" s="28">
        <v>100</v>
      </c>
      <c r="S237" s="28"/>
      <c r="T237" s="28">
        <v>100</v>
      </c>
      <c r="U237" s="28"/>
      <c r="V237" s="28">
        <v>100</v>
      </c>
      <c r="W237" s="5"/>
      <c r="X237" s="28">
        <v>100</v>
      </c>
      <c r="Y237" s="28"/>
    </row>
    <row r="238" spans="1:25" ht="135" x14ac:dyDescent="0.25">
      <c r="A238" s="4">
        <v>134</v>
      </c>
      <c r="B238" s="4"/>
      <c r="C238" s="4"/>
      <c r="D238" s="29" t="s">
        <v>270</v>
      </c>
      <c r="E238" s="29"/>
      <c r="F238" s="7" t="s">
        <v>269</v>
      </c>
      <c r="G238" s="7" t="s">
        <v>230</v>
      </c>
      <c r="H238" s="7" t="s">
        <v>110</v>
      </c>
      <c r="I238" s="7" t="s">
        <v>268</v>
      </c>
      <c r="J238" s="28">
        <v>50</v>
      </c>
      <c r="K238" s="5" t="s">
        <v>267</v>
      </c>
      <c r="L238" s="28">
        <v>50</v>
      </c>
      <c r="M238" s="28"/>
      <c r="N238" s="28">
        <v>50</v>
      </c>
      <c r="O238" s="28"/>
      <c r="P238" s="28">
        <v>50</v>
      </c>
      <c r="Q238" s="28"/>
      <c r="R238" s="28">
        <v>50</v>
      </c>
      <c r="S238" s="28"/>
      <c r="T238" s="28">
        <v>50</v>
      </c>
      <c r="U238" s="28"/>
      <c r="V238" s="28">
        <v>50</v>
      </c>
      <c r="W238" s="5"/>
      <c r="X238" s="28">
        <v>50</v>
      </c>
      <c r="Y238" s="5"/>
    </row>
    <row r="239" spans="1:25" ht="285" x14ac:dyDescent="0.25">
      <c r="A239" s="4">
        <v>135</v>
      </c>
      <c r="B239" s="4"/>
      <c r="C239" s="4"/>
      <c r="D239" s="29" t="s">
        <v>266</v>
      </c>
      <c r="E239" s="29"/>
      <c r="F239" s="7" t="s">
        <v>265</v>
      </c>
      <c r="G239" s="7" t="s">
        <v>264</v>
      </c>
      <c r="H239" s="7" t="s">
        <v>263</v>
      </c>
      <c r="I239" s="7" t="s">
        <v>262</v>
      </c>
      <c r="J239" s="28">
        <v>100</v>
      </c>
      <c r="K239" s="5" t="s">
        <v>261</v>
      </c>
      <c r="L239" s="28">
        <v>100</v>
      </c>
      <c r="M239" s="28"/>
      <c r="N239" s="28">
        <v>100</v>
      </c>
      <c r="O239" s="28"/>
      <c r="P239" s="28">
        <v>100</v>
      </c>
      <c r="Q239" s="28"/>
      <c r="R239" s="28">
        <v>100</v>
      </c>
      <c r="S239" s="5"/>
      <c r="T239" s="28">
        <v>100</v>
      </c>
      <c r="U239" s="5"/>
      <c r="V239" s="28">
        <v>100</v>
      </c>
      <c r="W239" s="5"/>
      <c r="X239" s="28">
        <v>100</v>
      </c>
      <c r="Y239" s="28"/>
    </row>
    <row r="240" spans="1:25" s="36" customFormat="1" ht="120.75" x14ac:dyDescent="0.25">
      <c r="A240" s="44"/>
      <c r="B240" s="44"/>
      <c r="C240" s="45" t="s">
        <v>260</v>
      </c>
      <c r="D240" s="44"/>
      <c r="E240" s="43"/>
      <c r="F240" s="42" t="s">
        <v>259</v>
      </c>
      <c r="G240" s="41"/>
      <c r="H240" s="41"/>
      <c r="I240" s="41"/>
      <c r="J240" s="38">
        <f>AVERAGE(J241:J249)</f>
        <v>50</v>
      </c>
      <c r="K240" s="40"/>
      <c r="L240" s="38">
        <f>AVERAGE(L241:L249)</f>
        <v>50</v>
      </c>
      <c r="M240" s="39"/>
      <c r="N240" s="38">
        <f>AVERAGE(N241:N249)</f>
        <v>50</v>
      </c>
      <c r="O240" s="39"/>
      <c r="P240" s="38">
        <f>AVERAGE(P241:P249)</f>
        <v>50</v>
      </c>
      <c r="Q240" s="39"/>
      <c r="R240" s="38">
        <f>AVERAGE(R241:R249)</f>
        <v>50</v>
      </c>
      <c r="S240" s="39"/>
      <c r="T240" s="38">
        <f>AVERAGE(T241:T249)</f>
        <v>50</v>
      </c>
      <c r="U240" s="39"/>
      <c r="V240" s="38">
        <f>AVERAGE(V241:V249)</f>
        <v>50</v>
      </c>
      <c r="W240" s="37"/>
      <c r="X240" s="38">
        <f>AVERAGE(X241:X249)</f>
        <v>50</v>
      </c>
      <c r="Y240" s="37"/>
    </row>
    <row r="241" spans="1:25" ht="191.25" customHeight="1" x14ac:dyDescent="0.25">
      <c r="A241" s="4">
        <v>136</v>
      </c>
      <c r="B241" s="4"/>
      <c r="C241" s="4"/>
      <c r="D241" s="29" t="s">
        <v>258</v>
      </c>
      <c r="E241" s="29"/>
      <c r="F241" s="7" t="s">
        <v>257</v>
      </c>
      <c r="G241" s="7" t="s">
        <v>256</v>
      </c>
      <c r="H241" s="7" t="s">
        <v>255</v>
      </c>
      <c r="I241" s="7" t="s">
        <v>254</v>
      </c>
      <c r="J241" s="28">
        <v>100</v>
      </c>
      <c r="K241" s="5" t="s">
        <v>253</v>
      </c>
      <c r="L241" s="28">
        <v>100</v>
      </c>
      <c r="M241" s="28"/>
      <c r="N241" s="28">
        <v>100</v>
      </c>
      <c r="O241" s="28"/>
      <c r="P241" s="28">
        <v>100</v>
      </c>
      <c r="Q241" s="28"/>
      <c r="R241" s="28">
        <v>100</v>
      </c>
      <c r="S241" s="28"/>
      <c r="T241" s="28">
        <v>100</v>
      </c>
      <c r="U241" s="28"/>
      <c r="V241" s="28">
        <v>100</v>
      </c>
      <c r="W241" s="5"/>
      <c r="X241" s="28">
        <v>100</v>
      </c>
      <c r="Y241" s="28" t="s">
        <v>252</v>
      </c>
    </row>
    <row r="242" spans="1:25" s="32" customFormat="1" ht="90" x14ac:dyDescent="0.25">
      <c r="A242" s="4">
        <v>137</v>
      </c>
      <c r="B242" s="31"/>
      <c r="C242" s="31"/>
      <c r="D242" s="35" t="s">
        <v>251</v>
      </c>
      <c r="E242" s="35"/>
      <c r="F242" s="34" t="s">
        <v>250</v>
      </c>
      <c r="G242" s="34" t="s">
        <v>245</v>
      </c>
      <c r="H242" s="34" t="s">
        <v>249</v>
      </c>
      <c r="I242" s="34" t="s">
        <v>8</v>
      </c>
      <c r="J242" s="28">
        <v>100</v>
      </c>
      <c r="K242" s="5" t="s">
        <v>248</v>
      </c>
      <c r="L242" s="28">
        <v>100</v>
      </c>
      <c r="M242" s="33"/>
      <c r="N242" s="28">
        <v>100</v>
      </c>
      <c r="O242" s="33"/>
      <c r="P242" s="28">
        <v>100</v>
      </c>
      <c r="Q242" s="33"/>
      <c r="R242" s="28">
        <v>100</v>
      </c>
      <c r="S242" s="33"/>
      <c r="T242" s="28">
        <v>100</v>
      </c>
      <c r="U242" s="33"/>
      <c r="V242" s="28">
        <v>100</v>
      </c>
      <c r="W242" s="24"/>
      <c r="X242" s="28">
        <v>100</v>
      </c>
      <c r="Y242" s="28"/>
    </row>
    <row r="243" spans="1:25" ht="75" x14ac:dyDescent="0.25">
      <c r="A243" s="31">
        <v>138</v>
      </c>
      <c r="B243" s="4"/>
      <c r="C243" s="4"/>
      <c r="D243" s="29" t="s">
        <v>247</v>
      </c>
      <c r="E243" s="29"/>
      <c r="F243" s="7" t="s">
        <v>246</v>
      </c>
      <c r="G243" s="7" t="s">
        <v>245</v>
      </c>
      <c r="H243" s="7" t="s">
        <v>74</v>
      </c>
      <c r="I243" s="7" t="s">
        <v>221</v>
      </c>
      <c r="J243" s="28">
        <v>0</v>
      </c>
      <c r="K243" s="5" t="s">
        <v>244</v>
      </c>
      <c r="L243" s="28">
        <v>0</v>
      </c>
      <c r="M243" s="28"/>
      <c r="N243" s="28">
        <v>0</v>
      </c>
      <c r="O243" s="28"/>
      <c r="P243" s="28">
        <v>0</v>
      </c>
      <c r="Q243" s="28"/>
      <c r="R243" s="28">
        <v>0</v>
      </c>
      <c r="S243" s="30"/>
      <c r="T243" s="28">
        <v>0</v>
      </c>
      <c r="U243" s="30"/>
      <c r="V243" s="28">
        <v>0</v>
      </c>
      <c r="W243" s="5"/>
      <c r="X243" s="28">
        <v>0</v>
      </c>
      <c r="Y243" s="28"/>
    </row>
    <row r="244" spans="1:25" ht="90" x14ac:dyDescent="0.25">
      <c r="A244" s="4">
        <v>139</v>
      </c>
      <c r="B244" s="4"/>
      <c r="C244" s="4"/>
      <c r="D244" s="29" t="s">
        <v>243</v>
      </c>
      <c r="E244" s="29"/>
      <c r="F244" s="7" t="s">
        <v>242</v>
      </c>
      <c r="G244" s="7" t="s">
        <v>235</v>
      </c>
      <c r="H244" s="7" t="s">
        <v>241</v>
      </c>
      <c r="I244" s="7" t="s">
        <v>240</v>
      </c>
      <c r="J244" s="28">
        <v>100</v>
      </c>
      <c r="K244" s="5" t="s">
        <v>239</v>
      </c>
      <c r="L244" s="28">
        <v>100</v>
      </c>
      <c r="M244" s="28"/>
      <c r="N244" s="28">
        <v>100</v>
      </c>
      <c r="O244" s="28"/>
      <c r="P244" s="28">
        <v>100</v>
      </c>
      <c r="Q244" s="28"/>
      <c r="R244" s="28">
        <v>100</v>
      </c>
      <c r="S244" s="28"/>
      <c r="T244" s="28">
        <v>100</v>
      </c>
      <c r="U244" s="28"/>
      <c r="V244" s="28">
        <v>100</v>
      </c>
      <c r="W244" s="5"/>
      <c r="X244" s="28">
        <v>100</v>
      </c>
      <c r="Y244" s="5" t="s">
        <v>238</v>
      </c>
    </row>
    <row r="245" spans="1:25" ht="51.75" x14ac:dyDescent="0.25">
      <c r="A245" s="4">
        <v>140</v>
      </c>
      <c r="B245" s="4"/>
      <c r="C245" s="4"/>
      <c r="D245" s="29" t="s">
        <v>237</v>
      </c>
      <c r="E245" s="29"/>
      <c r="F245" s="7" t="s">
        <v>236</v>
      </c>
      <c r="G245" s="7" t="s">
        <v>235</v>
      </c>
      <c r="H245" s="7" t="s">
        <v>234</v>
      </c>
      <c r="I245" s="7" t="s">
        <v>8</v>
      </c>
      <c r="J245" s="28">
        <v>100</v>
      </c>
      <c r="K245" s="5" t="s">
        <v>233</v>
      </c>
      <c r="L245" s="28">
        <v>100</v>
      </c>
      <c r="M245" s="28"/>
      <c r="N245" s="28">
        <v>100</v>
      </c>
      <c r="O245" s="28"/>
      <c r="P245" s="28">
        <v>100</v>
      </c>
      <c r="Q245" s="28"/>
      <c r="R245" s="28">
        <v>100</v>
      </c>
      <c r="S245" s="28"/>
      <c r="T245" s="28">
        <v>100</v>
      </c>
      <c r="U245" s="28"/>
      <c r="V245" s="28">
        <v>100</v>
      </c>
      <c r="W245" s="5"/>
      <c r="X245" s="28">
        <v>100</v>
      </c>
      <c r="Y245" s="28"/>
    </row>
    <row r="246" spans="1:25" ht="105" x14ac:dyDescent="0.25">
      <c r="A246" s="4">
        <v>141</v>
      </c>
      <c r="B246" s="4"/>
      <c r="C246" s="4"/>
      <c r="D246" s="29" t="s">
        <v>232</v>
      </c>
      <c r="E246" s="29"/>
      <c r="F246" s="7" t="s">
        <v>231</v>
      </c>
      <c r="G246" s="7" t="s">
        <v>230</v>
      </c>
      <c r="H246" s="7" t="s">
        <v>229</v>
      </c>
      <c r="I246" s="7" t="s">
        <v>8</v>
      </c>
      <c r="J246" s="28">
        <v>0</v>
      </c>
      <c r="K246" s="5" t="s">
        <v>228</v>
      </c>
      <c r="L246" s="28">
        <v>0</v>
      </c>
      <c r="M246" s="28"/>
      <c r="N246" s="28">
        <v>0</v>
      </c>
      <c r="O246" s="28"/>
      <c r="P246" s="28">
        <v>0</v>
      </c>
      <c r="Q246" s="28"/>
      <c r="R246" s="28">
        <v>0</v>
      </c>
      <c r="S246" s="5"/>
      <c r="T246" s="28">
        <v>0</v>
      </c>
      <c r="U246" s="5"/>
      <c r="V246" s="28">
        <v>0</v>
      </c>
      <c r="W246" s="5"/>
      <c r="X246" s="28">
        <v>0</v>
      </c>
      <c r="Y246" s="5" t="s">
        <v>227</v>
      </c>
    </row>
    <row r="247" spans="1:25" ht="165" x14ac:dyDescent="0.25">
      <c r="A247" s="4">
        <v>142</v>
      </c>
      <c r="B247" s="4"/>
      <c r="C247" s="4"/>
      <c r="D247" s="29" t="s">
        <v>226</v>
      </c>
      <c r="E247" s="29"/>
      <c r="F247" s="7" t="s">
        <v>225</v>
      </c>
      <c r="G247" s="7" t="s">
        <v>217</v>
      </c>
      <c r="H247" s="7" t="s">
        <v>74</v>
      </c>
      <c r="I247" s="7" t="s">
        <v>221</v>
      </c>
      <c r="J247" s="28">
        <v>50</v>
      </c>
      <c r="K247" s="5" t="s">
        <v>224</v>
      </c>
      <c r="L247" s="28">
        <v>50</v>
      </c>
      <c r="M247" s="28"/>
      <c r="N247" s="28">
        <v>50</v>
      </c>
      <c r="O247" s="28"/>
      <c r="P247" s="28">
        <v>50</v>
      </c>
      <c r="Q247" s="28"/>
      <c r="R247" s="28">
        <v>50</v>
      </c>
      <c r="S247" s="28"/>
      <c r="T247" s="28">
        <v>50</v>
      </c>
      <c r="U247" s="28"/>
      <c r="V247" s="28">
        <v>50</v>
      </c>
      <c r="W247" s="5"/>
      <c r="X247" s="28">
        <v>50</v>
      </c>
      <c r="Y247" s="5"/>
    </row>
    <row r="248" spans="1:25" ht="195" x14ac:dyDescent="0.25">
      <c r="A248" s="4">
        <v>143</v>
      </c>
      <c r="B248" s="4"/>
      <c r="C248" s="4"/>
      <c r="D248" s="29" t="s">
        <v>223</v>
      </c>
      <c r="E248" s="29"/>
      <c r="F248" s="7" t="s">
        <v>222</v>
      </c>
      <c r="G248" s="7" t="s">
        <v>217</v>
      </c>
      <c r="H248" s="7" t="s">
        <v>74</v>
      </c>
      <c r="I248" s="7" t="s">
        <v>221</v>
      </c>
      <c r="J248" s="28">
        <v>0</v>
      </c>
      <c r="K248" s="5" t="s">
        <v>220</v>
      </c>
      <c r="L248" s="28">
        <v>0</v>
      </c>
      <c r="M248" s="28"/>
      <c r="N248" s="28">
        <v>0</v>
      </c>
      <c r="O248" s="28"/>
      <c r="P248" s="28">
        <v>0</v>
      </c>
      <c r="Q248" s="28"/>
      <c r="R248" s="28">
        <v>0</v>
      </c>
      <c r="S248" s="5"/>
      <c r="T248" s="28">
        <v>0</v>
      </c>
      <c r="U248" s="5"/>
      <c r="V248" s="28">
        <v>0</v>
      </c>
      <c r="W248" s="5"/>
      <c r="X248" s="28">
        <v>0</v>
      </c>
      <c r="Y248" s="28"/>
    </row>
    <row r="249" spans="1:25" ht="180" x14ac:dyDescent="0.25">
      <c r="A249" s="4">
        <v>144</v>
      </c>
      <c r="B249" s="4"/>
      <c r="C249" s="4"/>
      <c r="D249" s="29" t="s">
        <v>219</v>
      </c>
      <c r="E249" s="29"/>
      <c r="F249" s="7" t="s">
        <v>218</v>
      </c>
      <c r="G249" s="7" t="s">
        <v>217</v>
      </c>
      <c r="H249" s="7" t="s">
        <v>216</v>
      </c>
      <c r="I249" s="7" t="s">
        <v>47</v>
      </c>
      <c r="J249" s="28">
        <v>0</v>
      </c>
      <c r="K249" s="5" t="s">
        <v>215</v>
      </c>
      <c r="L249" s="28">
        <v>0</v>
      </c>
      <c r="M249" s="28"/>
      <c r="N249" s="28">
        <v>0</v>
      </c>
      <c r="O249" s="28"/>
      <c r="P249" s="28">
        <v>0</v>
      </c>
      <c r="Q249" s="28"/>
      <c r="R249" s="28">
        <v>0</v>
      </c>
      <c r="S249" s="28"/>
      <c r="T249" s="28">
        <v>0</v>
      </c>
      <c r="U249" s="28"/>
      <c r="V249" s="28">
        <v>0</v>
      </c>
      <c r="W249" s="5"/>
      <c r="X249" s="28">
        <v>0</v>
      </c>
      <c r="Y249" s="28"/>
    </row>
    <row r="250" spans="1:25" s="16" customFormat="1" ht="30" x14ac:dyDescent="0.25">
      <c r="A250" s="19"/>
      <c r="B250" s="20" t="s">
        <v>214</v>
      </c>
      <c r="C250" s="19"/>
      <c r="D250" s="19"/>
      <c r="E250" s="19"/>
      <c r="F250" s="19" t="s">
        <v>213</v>
      </c>
      <c r="G250" s="19"/>
      <c r="H250" s="19"/>
      <c r="I250" s="19"/>
      <c r="J250" s="18">
        <f>AVERAGE(J251,J267,J283,J294)</f>
        <v>55.069444444444443</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212</v>
      </c>
      <c r="D251" s="19"/>
      <c r="E251" s="19"/>
      <c r="F251" s="19" t="s">
        <v>211</v>
      </c>
      <c r="G251" s="19"/>
      <c r="H251" s="19"/>
      <c r="I251" s="19"/>
      <c r="J251" s="18">
        <f>AVERAGE(J252,J256,J260,J264:J266)</f>
        <v>77.777777777777786</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210</v>
      </c>
      <c r="E252" s="23"/>
      <c r="F252" s="21" t="s">
        <v>209</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208</v>
      </c>
      <c r="B253" s="4"/>
      <c r="C253" s="4"/>
      <c r="D253" s="4"/>
      <c r="E253" s="8" t="s">
        <v>207</v>
      </c>
      <c r="F253" s="7" t="s">
        <v>206</v>
      </c>
      <c r="G253" s="7" t="s">
        <v>181</v>
      </c>
      <c r="H253" s="7" t="s">
        <v>180</v>
      </c>
      <c r="I253" s="7" t="s">
        <v>179</v>
      </c>
      <c r="J253" s="25">
        <v>100</v>
      </c>
      <c r="K253" s="24" t="s">
        <v>205</v>
      </c>
      <c r="L253" s="24"/>
      <c r="M253" s="24"/>
      <c r="N253" s="24"/>
      <c r="O253" s="24"/>
      <c r="P253" s="24"/>
      <c r="Q253" s="24"/>
      <c r="R253" s="24"/>
      <c r="S253" s="24"/>
      <c r="T253" s="24"/>
      <c r="U253" s="24"/>
      <c r="V253" s="24"/>
      <c r="W253" s="24"/>
      <c r="X253" s="24"/>
      <c r="Y253" s="24"/>
    </row>
    <row r="254" spans="1:25" s="2" customFormat="1" ht="60" x14ac:dyDescent="0.25">
      <c r="A254" s="4" t="s">
        <v>204</v>
      </c>
      <c r="B254" s="4"/>
      <c r="C254" s="4"/>
      <c r="D254" s="4"/>
      <c r="E254" s="8" t="s">
        <v>203</v>
      </c>
      <c r="F254" s="26" t="s">
        <v>202</v>
      </c>
      <c r="G254" s="7" t="s">
        <v>174</v>
      </c>
      <c r="H254" s="7" t="s">
        <v>173</v>
      </c>
      <c r="I254" s="7" t="s">
        <v>172</v>
      </c>
      <c r="J254" s="25">
        <v>100</v>
      </c>
      <c r="K254" s="24"/>
      <c r="L254" s="24"/>
      <c r="M254" s="24"/>
      <c r="N254" s="24"/>
      <c r="O254" s="24"/>
      <c r="P254" s="24"/>
      <c r="Q254" s="24"/>
      <c r="R254" s="24"/>
      <c r="S254" s="24"/>
      <c r="T254" s="24"/>
      <c r="U254" s="24"/>
      <c r="V254" s="24"/>
      <c r="W254" s="24"/>
      <c r="X254" s="24"/>
      <c r="Y254" s="24"/>
    </row>
    <row r="255" spans="1:25" s="2" customFormat="1" ht="240" x14ac:dyDescent="0.25">
      <c r="A255" s="4" t="s">
        <v>201</v>
      </c>
      <c r="B255" s="4"/>
      <c r="C255" s="27"/>
      <c r="D255" s="27"/>
      <c r="E255" s="8" t="s">
        <v>200</v>
      </c>
      <c r="F255" s="7" t="s">
        <v>169</v>
      </c>
      <c r="G255" s="7" t="s">
        <v>168</v>
      </c>
      <c r="H255" s="7" t="s">
        <v>167</v>
      </c>
      <c r="I255" s="7" t="s">
        <v>166</v>
      </c>
      <c r="J255" s="5"/>
      <c r="K255" s="6" t="s">
        <v>187</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199</v>
      </c>
      <c r="E256" s="23"/>
      <c r="F256" s="21" t="s">
        <v>198</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197</v>
      </c>
      <c r="B257" s="4"/>
      <c r="C257" s="4"/>
      <c r="D257" s="4"/>
      <c r="E257" s="8" t="s">
        <v>196</v>
      </c>
      <c r="F257" s="7" t="s">
        <v>195</v>
      </c>
      <c r="G257" s="7" t="s">
        <v>181</v>
      </c>
      <c r="H257" s="7" t="s">
        <v>180</v>
      </c>
      <c r="I257" s="7" t="s">
        <v>179</v>
      </c>
      <c r="J257" s="25">
        <v>100</v>
      </c>
      <c r="K257" s="24" t="s">
        <v>194</v>
      </c>
      <c r="L257" s="24"/>
      <c r="M257" s="24"/>
      <c r="N257" s="24"/>
      <c r="O257" s="24"/>
      <c r="P257" s="24"/>
      <c r="Q257" s="24"/>
      <c r="R257" s="24"/>
      <c r="S257" s="24"/>
      <c r="T257" s="24"/>
      <c r="U257" s="24"/>
      <c r="V257" s="24"/>
      <c r="W257" s="24"/>
      <c r="X257" s="24"/>
      <c r="Y257" s="24"/>
    </row>
    <row r="258" spans="1:25" s="2" customFormat="1" ht="120" x14ac:dyDescent="0.25">
      <c r="A258" s="4" t="s">
        <v>193</v>
      </c>
      <c r="B258" s="4"/>
      <c r="C258" s="4"/>
      <c r="D258" s="4"/>
      <c r="E258" s="8" t="s">
        <v>192</v>
      </c>
      <c r="F258" s="26" t="s">
        <v>191</v>
      </c>
      <c r="G258" s="7" t="s">
        <v>174</v>
      </c>
      <c r="H258" s="7" t="s">
        <v>173</v>
      </c>
      <c r="I258" s="7" t="s">
        <v>172</v>
      </c>
      <c r="J258" s="25">
        <v>100</v>
      </c>
      <c r="K258" s="24" t="s">
        <v>190</v>
      </c>
      <c r="L258" s="24"/>
      <c r="M258" s="24"/>
      <c r="N258" s="24"/>
      <c r="O258" s="24"/>
      <c r="P258" s="24"/>
      <c r="Q258" s="24"/>
      <c r="R258" s="24"/>
      <c r="S258" s="24"/>
      <c r="T258" s="24"/>
      <c r="U258" s="24"/>
      <c r="V258" s="24"/>
      <c r="W258" s="24"/>
      <c r="X258" s="24"/>
      <c r="Y258" s="24"/>
    </row>
    <row r="259" spans="1:25" s="2" customFormat="1" ht="240" x14ac:dyDescent="0.25">
      <c r="A259" s="4" t="s">
        <v>189</v>
      </c>
      <c r="B259" s="4"/>
      <c r="C259" s="27"/>
      <c r="D259" s="27"/>
      <c r="E259" s="8" t="s">
        <v>188</v>
      </c>
      <c r="F259" s="7" t="s">
        <v>169</v>
      </c>
      <c r="G259" s="7" t="s">
        <v>168</v>
      </c>
      <c r="H259" s="7" t="s">
        <v>167</v>
      </c>
      <c r="I259" s="7" t="s">
        <v>166</v>
      </c>
      <c r="J259" s="5"/>
      <c r="K259" s="6" t="s">
        <v>187</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186</v>
      </c>
      <c r="E260" s="23"/>
      <c r="F260" s="21" t="s">
        <v>185</v>
      </c>
      <c r="G260" s="12"/>
      <c r="H260" s="12"/>
      <c r="I260" s="12"/>
      <c r="J260" s="11">
        <f>AVERAGE(J261:J263)</f>
        <v>66.666666666666671</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184</v>
      </c>
      <c r="B261" s="4"/>
      <c r="C261" s="4"/>
      <c r="D261" s="4"/>
      <c r="E261" s="8" t="s">
        <v>183</v>
      </c>
      <c r="F261" s="7" t="s">
        <v>182</v>
      </c>
      <c r="G261" s="7" t="s">
        <v>181</v>
      </c>
      <c r="H261" s="7" t="s">
        <v>180</v>
      </c>
      <c r="I261" s="7" t="s">
        <v>179</v>
      </c>
      <c r="J261" s="25">
        <v>50</v>
      </c>
      <c r="K261" s="24" t="s">
        <v>178</v>
      </c>
      <c r="L261" s="24"/>
      <c r="M261" s="24"/>
      <c r="N261" s="24"/>
      <c r="O261" s="24"/>
      <c r="P261" s="24"/>
      <c r="Q261" s="24"/>
      <c r="R261" s="24"/>
      <c r="S261" s="24"/>
      <c r="T261" s="24"/>
      <c r="U261" s="24"/>
      <c r="V261" s="24"/>
      <c r="W261" s="24"/>
      <c r="X261" s="24"/>
      <c r="Y261" s="24"/>
    </row>
    <row r="262" spans="1:25" s="2" customFormat="1" ht="72" x14ac:dyDescent="0.25">
      <c r="A262" s="4" t="s">
        <v>177</v>
      </c>
      <c r="B262" s="4"/>
      <c r="C262" s="4"/>
      <c r="D262" s="4"/>
      <c r="E262" s="8" t="s">
        <v>176</v>
      </c>
      <c r="F262" s="26" t="s">
        <v>175</v>
      </c>
      <c r="G262" s="7" t="s">
        <v>174</v>
      </c>
      <c r="H262" s="7" t="s">
        <v>173</v>
      </c>
      <c r="I262" s="7" t="s">
        <v>172</v>
      </c>
      <c r="J262" s="25">
        <v>100</v>
      </c>
      <c r="K262" s="24"/>
      <c r="L262" s="24"/>
      <c r="M262" s="24"/>
      <c r="N262" s="24"/>
      <c r="O262" s="24"/>
      <c r="P262" s="24"/>
      <c r="Q262" s="24"/>
      <c r="R262" s="24"/>
      <c r="S262" s="24"/>
      <c r="T262" s="24"/>
      <c r="U262" s="24"/>
      <c r="V262" s="24"/>
      <c r="W262" s="24"/>
      <c r="X262" s="24"/>
      <c r="Y262" s="24"/>
    </row>
    <row r="263" spans="1:25" s="2" customFormat="1" ht="240" x14ac:dyDescent="0.25">
      <c r="A263" s="4" t="s">
        <v>171</v>
      </c>
      <c r="B263" s="4"/>
      <c r="C263" s="4"/>
      <c r="D263" s="4"/>
      <c r="E263" s="8" t="s">
        <v>170</v>
      </c>
      <c r="F263" s="7" t="s">
        <v>169</v>
      </c>
      <c r="G263" s="7" t="s">
        <v>168</v>
      </c>
      <c r="H263" s="7" t="s">
        <v>167</v>
      </c>
      <c r="I263" s="7" t="s">
        <v>166</v>
      </c>
      <c r="J263" s="5">
        <v>50</v>
      </c>
      <c r="K263" s="6" t="s">
        <v>165</v>
      </c>
      <c r="L263" s="5"/>
      <c r="M263" s="5"/>
      <c r="N263" s="5"/>
      <c r="O263" s="5"/>
      <c r="P263" s="5"/>
      <c r="Q263" s="5"/>
      <c r="R263" s="5"/>
      <c r="S263" s="5"/>
      <c r="T263" s="5"/>
      <c r="U263" s="5"/>
      <c r="V263" s="5"/>
      <c r="W263" s="5"/>
      <c r="X263" s="5"/>
      <c r="Y263" s="5"/>
    </row>
    <row r="264" spans="1:25" s="2" customFormat="1" ht="300" x14ac:dyDescent="0.25">
      <c r="A264" s="4">
        <v>148</v>
      </c>
      <c r="B264" s="4"/>
      <c r="C264" s="4"/>
      <c r="D264" s="8" t="s">
        <v>164</v>
      </c>
      <c r="E264" s="8"/>
      <c r="F264" s="7" t="s">
        <v>159</v>
      </c>
      <c r="G264" s="7" t="s">
        <v>158</v>
      </c>
      <c r="H264" s="7" t="s">
        <v>157</v>
      </c>
      <c r="I264" s="7" t="s">
        <v>61</v>
      </c>
      <c r="J264" s="5">
        <v>100</v>
      </c>
      <c r="K264" s="6" t="s">
        <v>163</v>
      </c>
      <c r="L264" s="5"/>
      <c r="M264" s="5"/>
      <c r="N264" s="5"/>
      <c r="O264" s="5"/>
      <c r="P264" s="5"/>
      <c r="Q264" s="5"/>
      <c r="R264" s="5"/>
      <c r="S264" s="5"/>
      <c r="T264" s="5"/>
      <c r="U264" s="5"/>
      <c r="V264" s="5"/>
      <c r="W264" s="5"/>
      <c r="X264" s="5"/>
      <c r="Y264" s="5"/>
    </row>
    <row r="265" spans="1:25" s="2" customFormat="1" ht="300" x14ac:dyDescent="0.25">
      <c r="A265" s="4">
        <v>149</v>
      </c>
      <c r="B265" s="4"/>
      <c r="C265" s="4"/>
      <c r="D265" s="8" t="s">
        <v>162</v>
      </c>
      <c r="E265" s="8"/>
      <c r="F265" s="7" t="s">
        <v>159</v>
      </c>
      <c r="G265" s="7" t="s">
        <v>158</v>
      </c>
      <c r="H265" s="7" t="s">
        <v>157</v>
      </c>
      <c r="I265" s="7" t="s">
        <v>61</v>
      </c>
      <c r="J265" s="5">
        <v>50</v>
      </c>
      <c r="K265" s="6" t="s">
        <v>161</v>
      </c>
      <c r="L265" s="5"/>
      <c r="M265" s="5"/>
      <c r="N265" s="5"/>
      <c r="O265" s="5"/>
      <c r="P265" s="5"/>
      <c r="Q265" s="5"/>
      <c r="R265" s="5"/>
      <c r="S265" s="5"/>
      <c r="T265" s="5"/>
      <c r="U265" s="5"/>
      <c r="V265" s="5"/>
      <c r="W265" s="5"/>
      <c r="X265" s="5"/>
      <c r="Y265" s="5"/>
    </row>
    <row r="266" spans="1:25" s="2" customFormat="1" ht="300" x14ac:dyDescent="0.25">
      <c r="A266" s="4">
        <v>150</v>
      </c>
      <c r="B266" s="4"/>
      <c r="C266" s="4"/>
      <c r="D266" s="8" t="s">
        <v>160</v>
      </c>
      <c r="E266" s="8"/>
      <c r="F266" s="7" t="s">
        <v>159</v>
      </c>
      <c r="G266" s="7" t="s">
        <v>158</v>
      </c>
      <c r="H266" s="7" t="s">
        <v>157</v>
      </c>
      <c r="I266" s="7" t="s">
        <v>61</v>
      </c>
      <c r="J266" s="5">
        <v>50</v>
      </c>
      <c r="K266" s="6" t="s">
        <v>156</v>
      </c>
      <c r="L266" s="5"/>
      <c r="M266" s="5"/>
      <c r="N266" s="5"/>
      <c r="O266" s="5"/>
      <c r="P266" s="5"/>
      <c r="Q266" s="5"/>
      <c r="R266" s="5"/>
      <c r="S266" s="5"/>
      <c r="T266" s="5"/>
      <c r="U266" s="5"/>
      <c r="V266" s="5"/>
      <c r="W266" s="5"/>
      <c r="X266" s="5"/>
      <c r="Y266" s="5"/>
    </row>
    <row r="267" spans="1:25" s="16" customFormat="1" ht="34.5" x14ac:dyDescent="0.25">
      <c r="A267" s="19"/>
      <c r="B267" s="19"/>
      <c r="C267" s="20" t="s">
        <v>155</v>
      </c>
      <c r="D267" s="19"/>
      <c r="E267" s="19"/>
      <c r="F267" s="19" t="s">
        <v>154</v>
      </c>
      <c r="G267" s="19"/>
      <c r="H267" s="19"/>
      <c r="I267" s="19"/>
      <c r="J267" s="18">
        <f>AVERAGE(J268,J269,J273,J277,J280)</f>
        <v>55</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153</v>
      </c>
      <c r="E268" s="8"/>
      <c r="F268" s="7" t="s">
        <v>152</v>
      </c>
      <c r="G268" s="7" t="s">
        <v>17</v>
      </c>
      <c r="H268" s="7" t="s">
        <v>151</v>
      </c>
      <c r="I268" s="7" t="s">
        <v>61</v>
      </c>
      <c r="J268" s="5">
        <v>50</v>
      </c>
      <c r="K268" s="6" t="s">
        <v>150</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149</v>
      </c>
      <c r="E269" s="21"/>
      <c r="F269" s="21" t="s">
        <v>148</v>
      </c>
      <c r="G269" s="12"/>
      <c r="H269" s="12"/>
      <c r="I269" s="12"/>
      <c r="J269" s="11">
        <f>AVERAGE(J270:J272)</f>
        <v>50</v>
      </c>
      <c r="K269" s="10"/>
      <c r="L269" s="11"/>
      <c r="M269" s="10"/>
      <c r="N269" s="11"/>
      <c r="O269" s="10"/>
      <c r="P269" s="11"/>
      <c r="Q269" s="10"/>
      <c r="R269" s="11"/>
      <c r="S269" s="10"/>
      <c r="T269" s="11"/>
      <c r="U269" s="10"/>
      <c r="V269" s="11"/>
      <c r="W269" s="10"/>
      <c r="X269" s="11"/>
      <c r="Y269" s="10"/>
    </row>
    <row r="270" spans="1:25" s="2" customFormat="1" ht="90" x14ac:dyDescent="0.25">
      <c r="A270" s="4" t="s">
        <v>147</v>
      </c>
      <c r="B270" s="4"/>
      <c r="C270" s="4"/>
      <c r="D270" s="4"/>
      <c r="E270" s="8" t="s">
        <v>137</v>
      </c>
      <c r="F270" s="7" t="s">
        <v>136</v>
      </c>
      <c r="G270" s="7" t="s">
        <v>135</v>
      </c>
      <c r="H270" s="7" t="s">
        <v>74</v>
      </c>
      <c r="I270" s="7" t="s">
        <v>47</v>
      </c>
      <c r="J270" s="5">
        <v>100</v>
      </c>
      <c r="K270" s="6" t="s">
        <v>146</v>
      </c>
      <c r="L270" s="5"/>
      <c r="M270" s="5"/>
      <c r="N270" s="5"/>
      <c r="O270" s="5"/>
      <c r="P270" s="5"/>
      <c r="Q270" s="5"/>
      <c r="R270" s="5"/>
      <c r="S270" s="5"/>
      <c r="T270" s="5"/>
      <c r="U270" s="5"/>
      <c r="V270" s="5"/>
      <c r="W270" s="5"/>
      <c r="X270" s="5"/>
      <c r="Y270" s="5"/>
    </row>
    <row r="271" spans="1:25" s="2" customFormat="1" ht="247.5" x14ac:dyDescent="0.25">
      <c r="A271" s="4" t="s">
        <v>145</v>
      </c>
      <c r="B271" s="4"/>
      <c r="C271" s="4"/>
      <c r="D271" s="4"/>
      <c r="E271" s="8" t="s">
        <v>132</v>
      </c>
      <c r="F271" s="7" t="s">
        <v>144</v>
      </c>
      <c r="G271" s="7" t="s">
        <v>130</v>
      </c>
      <c r="H271" s="7" t="s">
        <v>129</v>
      </c>
      <c r="I271" s="7" t="s">
        <v>128</v>
      </c>
      <c r="J271" s="5">
        <v>0</v>
      </c>
      <c r="K271" s="6" t="s">
        <v>143</v>
      </c>
      <c r="L271" s="5"/>
      <c r="M271" s="5"/>
      <c r="N271" s="5"/>
      <c r="O271" s="5"/>
      <c r="P271" s="5"/>
      <c r="Q271" s="5"/>
      <c r="R271" s="5"/>
      <c r="S271" s="5"/>
      <c r="T271" s="5"/>
      <c r="U271" s="5"/>
      <c r="V271" s="5"/>
      <c r="W271" s="5"/>
      <c r="X271" s="5"/>
      <c r="Y271" s="5"/>
    </row>
    <row r="272" spans="1:25" s="2" customFormat="1" ht="157.5" x14ac:dyDescent="0.25">
      <c r="A272" s="4" t="s">
        <v>142</v>
      </c>
      <c r="B272" s="4"/>
      <c r="C272" s="4"/>
      <c r="D272" s="4"/>
      <c r="E272" s="8" t="s">
        <v>125</v>
      </c>
      <c r="F272" s="7" t="s">
        <v>141</v>
      </c>
      <c r="G272" s="7" t="s">
        <v>111</v>
      </c>
      <c r="H272" s="7" t="s">
        <v>110</v>
      </c>
      <c r="I272" s="7" t="s">
        <v>74</v>
      </c>
      <c r="J272" s="5">
        <v>50</v>
      </c>
      <c r="K272" s="6" t="s">
        <v>140</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139</v>
      </c>
      <c r="E273" s="21"/>
      <c r="F273" s="21" t="s">
        <v>139</v>
      </c>
      <c r="G273" s="12"/>
      <c r="H273" s="12"/>
      <c r="I273" s="12"/>
      <c r="J273" s="11">
        <f>AVERAGE(J274:J276)</f>
        <v>50</v>
      </c>
      <c r="K273" s="10"/>
      <c r="L273" s="11"/>
      <c r="M273" s="10"/>
      <c r="N273" s="11"/>
      <c r="O273" s="10"/>
      <c r="P273" s="11"/>
      <c r="Q273" s="10"/>
      <c r="R273" s="11"/>
      <c r="S273" s="10"/>
      <c r="T273" s="11"/>
      <c r="U273" s="10"/>
      <c r="V273" s="11"/>
      <c r="W273" s="10"/>
      <c r="X273" s="11"/>
      <c r="Y273" s="10"/>
    </row>
    <row r="274" spans="1:25" s="2" customFormat="1" ht="303.75" x14ac:dyDescent="0.25">
      <c r="A274" s="4" t="s">
        <v>138</v>
      </c>
      <c r="B274" s="4"/>
      <c r="C274" s="4"/>
      <c r="D274" s="4"/>
      <c r="E274" s="8" t="s">
        <v>137</v>
      </c>
      <c r="F274" s="7" t="s">
        <v>136</v>
      </c>
      <c r="G274" s="7" t="s">
        <v>135</v>
      </c>
      <c r="H274" s="7" t="s">
        <v>74</v>
      </c>
      <c r="I274" s="7" t="s">
        <v>47</v>
      </c>
      <c r="J274" s="5">
        <v>50</v>
      </c>
      <c r="K274" s="6" t="s">
        <v>134</v>
      </c>
      <c r="L274" s="5"/>
      <c r="M274" s="5"/>
      <c r="N274" s="5"/>
      <c r="O274" s="5"/>
      <c r="P274" s="5"/>
      <c r="Q274" s="5"/>
      <c r="R274" s="5"/>
      <c r="S274" s="5"/>
      <c r="T274" s="5"/>
      <c r="U274" s="5"/>
      <c r="V274" s="5"/>
      <c r="W274" s="5"/>
      <c r="X274" s="5"/>
      <c r="Y274" s="5"/>
    </row>
    <row r="275" spans="1:25" s="2" customFormat="1" ht="105" x14ac:dyDescent="0.25">
      <c r="A275" s="4" t="s">
        <v>133</v>
      </c>
      <c r="B275" s="4"/>
      <c r="C275" s="4"/>
      <c r="D275" s="4"/>
      <c r="E275" s="8" t="s">
        <v>132</v>
      </c>
      <c r="F275" s="7" t="s">
        <v>131</v>
      </c>
      <c r="G275" s="7" t="s">
        <v>130</v>
      </c>
      <c r="H275" s="7" t="s">
        <v>129</v>
      </c>
      <c r="I275" s="7" t="s">
        <v>128</v>
      </c>
      <c r="J275" s="5">
        <v>50</v>
      </c>
      <c r="K275" s="6" t="s">
        <v>127</v>
      </c>
      <c r="L275" s="5"/>
      <c r="M275" s="5"/>
      <c r="N275" s="5"/>
      <c r="O275" s="5"/>
      <c r="P275" s="5"/>
      <c r="Q275" s="5"/>
      <c r="R275" s="5"/>
      <c r="S275" s="5"/>
      <c r="T275" s="5"/>
      <c r="U275" s="5"/>
      <c r="V275" s="5"/>
      <c r="W275" s="5"/>
      <c r="X275" s="5"/>
      <c r="Y275" s="5"/>
    </row>
    <row r="276" spans="1:25" s="2" customFormat="1" ht="135" x14ac:dyDescent="0.25">
      <c r="A276" s="4" t="s">
        <v>126</v>
      </c>
      <c r="B276" s="4"/>
      <c r="C276" s="4"/>
      <c r="D276" s="4"/>
      <c r="E276" s="8" t="s">
        <v>125</v>
      </c>
      <c r="F276" s="7" t="s">
        <v>124</v>
      </c>
      <c r="G276" s="7" t="s">
        <v>111</v>
      </c>
      <c r="H276" s="7" t="s">
        <v>110</v>
      </c>
      <c r="I276" s="7" t="s">
        <v>74</v>
      </c>
      <c r="J276" s="5">
        <v>50</v>
      </c>
      <c r="K276" s="6" t="s">
        <v>123</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122</v>
      </c>
      <c r="E277" s="23"/>
      <c r="F277" s="21" t="s">
        <v>119</v>
      </c>
      <c r="G277" s="12"/>
      <c r="H277" s="12"/>
      <c r="I277" s="12"/>
      <c r="J277" s="11">
        <f>AVERAGE(J278:J279)</f>
        <v>50</v>
      </c>
      <c r="K277" s="10"/>
      <c r="L277" s="11"/>
      <c r="M277" s="10"/>
      <c r="N277" s="11"/>
      <c r="O277" s="10"/>
      <c r="P277" s="11"/>
      <c r="Q277" s="10"/>
      <c r="R277" s="11"/>
      <c r="S277" s="10"/>
      <c r="T277" s="11"/>
      <c r="U277" s="10"/>
      <c r="V277" s="11"/>
      <c r="W277" s="10"/>
      <c r="X277" s="11"/>
      <c r="Y277" s="10"/>
    </row>
    <row r="278" spans="1:25" s="2" customFormat="1" ht="157.5" x14ac:dyDescent="0.25">
      <c r="A278" s="4" t="s">
        <v>121</v>
      </c>
      <c r="B278" s="4"/>
      <c r="C278" s="4"/>
      <c r="D278" s="4"/>
      <c r="E278" s="8" t="s">
        <v>120</v>
      </c>
      <c r="F278" s="7" t="s">
        <v>119</v>
      </c>
      <c r="G278" s="7" t="s">
        <v>118</v>
      </c>
      <c r="H278" s="7" t="s">
        <v>117</v>
      </c>
      <c r="I278" s="7" t="s">
        <v>116</v>
      </c>
      <c r="J278" s="5">
        <v>50</v>
      </c>
      <c r="K278" s="6" t="s">
        <v>115</v>
      </c>
      <c r="L278" s="5"/>
      <c r="M278" s="5"/>
      <c r="N278" s="5"/>
      <c r="O278" s="5"/>
      <c r="P278" s="5"/>
      <c r="Q278" s="5"/>
      <c r="R278" s="5"/>
      <c r="S278" s="5"/>
      <c r="T278" s="5"/>
      <c r="U278" s="5"/>
      <c r="V278" s="5"/>
      <c r="W278" s="5"/>
      <c r="X278" s="5"/>
      <c r="Y278" s="5"/>
    </row>
    <row r="279" spans="1:25" s="2" customFormat="1" ht="135" x14ac:dyDescent="0.25">
      <c r="A279" s="4" t="s">
        <v>114</v>
      </c>
      <c r="B279" s="4"/>
      <c r="C279" s="4"/>
      <c r="D279" s="4"/>
      <c r="E279" s="8" t="s">
        <v>113</v>
      </c>
      <c r="F279" s="7" t="s">
        <v>112</v>
      </c>
      <c r="G279" s="7" t="s">
        <v>111</v>
      </c>
      <c r="H279" s="7" t="s">
        <v>110</v>
      </c>
      <c r="I279" s="7" t="s">
        <v>74</v>
      </c>
      <c r="J279" s="5">
        <v>50</v>
      </c>
      <c r="K279" s="6" t="s">
        <v>109</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108</v>
      </c>
      <c r="E280" s="22"/>
      <c r="F280" s="21" t="s">
        <v>108</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107</v>
      </c>
      <c r="B281" s="4"/>
      <c r="C281" s="4"/>
      <c r="D281" s="4"/>
      <c r="E281" s="8" t="s">
        <v>106</v>
      </c>
      <c r="F281" s="7" t="s">
        <v>105</v>
      </c>
      <c r="G281" s="7" t="s">
        <v>104</v>
      </c>
      <c r="H281" s="7" t="s">
        <v>103</v>
      </c>
      <c r="I281" s="7" t="s">
        <v>102</v>
      </c>
      <c r="J281" s="5">
        <v>100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8" t="s">
        <v>99</v>
      </c>
      <c r="F282" s="7" t="s">
        <v>98</v>
      </c>
      <c r="G282" s="7" t="s">
        <v>97</v>
      </c>
      <c r="H282" s="7" t="s">
        <v>96</v>
      </c>
      <c r="I282" s="7" t="s">
        <v>95</v>
      </c>
      <c r="J282" s="5">
        <v>50</v>
      </c>
      <c r="K282" s="6" t="s">
        <v>94</v>
      </c>
      <c r="L282" s="5"/>
      <c r="M282" s="5"/>
      <c r="N282" s="5"/>
      <c r="O282" s="5"/>
      <c r="P282" s="5"/>
      <c r="Q282" s="5"/>
      <c r="R282" s="5"/>
      <c r="S282" s="5"/>
      <c r="T282" s="5"/>
      <c r="U282" s="5"/>
      <c r="V282" s="5"/>
      <c r="W282" s="5"/>
      <c r="X282" s="5"/>
      <c r="Y282" s="5"/>
    </row>
    <row r="283" spans="1:25" s="16" customFormat="1" ht="45" x14ac:dyDescent="0.25">
      <c r="A283" s="19"/>
      <c r="B283" s="19"/>
      <c r="C283" s="20" t="s">
        <v>93</v>
      </c>
      <c r="D283" s="19"/>
      <c r="E283" s="19"/>
      <c r="F283" s="19" t="s">
        <v>92</v>
      </c>
      <c r="G283" s="19"/>
      <c r="H283" s="19"/>
      <c r="I283" s="19"/>
      <c r="J283" s="18">
        <f>AVERAGE(J284,J287,J288,J289,J290,J291)</f>
        <v>45.833333333333336</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91</v>
      </c>
      <c r="E284" s="14"/>
      <c r="F284" s="13" t="s">
        <v>91</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337.5" x14ac:dyDescent="0.25">
      <c r="A285" s="4" t="s">
        <v>90</v>
      </c>
      <c r="B285" s="4"/>
      <c r="C285" s="4"/>
      <c r="D285" s="4"/>
      <c r="E285" s="8" t="s">
        <v>89</v>
      </c>
      <c r="F285" s="7" t="s">
        <v>88</v>
      </c>
      <c r="G285" s="7" t="s">
        <v>87</v>
      </c>
      <c r="H285" s="7" t="s">
        <v>86</v>
      </c>
      <c r="I285" s="7" t="s">
        <v>85</v>
      </c>
      <c r="J285" s="5">
        <v>50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8" t="s">
        <v>82</v>
      </c>
      <c r="F286" s="7" t="s">
        <v>81</v>
      </c>
      <c r="G286" s="7" t="s">
        <v>80</v>
      </c>
      <c r="H286" s="7" t="s">
        <v>79</v>
      </c>
      <c r="I286" s="7" t="s">
        <v>78</v>
      </c>
      <c r="J286" s="5">
        <v>100</v>
      </c>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8" t="s">
        <v>76</v>
      </c>
      <c r="E287" s="8"/>
      <c r="F287" s="7" t="s">
        <v>75</v>
      </c>
      <c r="G287" s="7" t="s">
        <v>17</v>
      </c>
      <c r="H287" s="7" t="s">
        <v>74</v>
      </c>
      <c r="I287" s="7" t="s">
        <v>61</v>
      </c>
      <c r="J287" s="5">
        <v>50</v>
      </c>
      <c r="K287" s="6" t="s">
        <v>73</v>
      </c>
      <c r="L287" s="5"/>
      <c r="M287" s="5"/>
      <c r="N287" s="5"/>
      <c r="O287" s="5"/>
      <c r="P287" s="5"/>
      <c r="Q287" s="5"/>
      <c r="R287" s="5"/>
      <c r="S287" s="5"/>
      <c r="T287" s="5"/>
      <c r="U287" s="5"/>
      <c r="V287" s="5"/>
      <c r="W287" s="5"/>
      <c r="X287" s="5"/>
      <c r="Y287" s="5"/>
    </row>
    <row r="288" spans="1:25" s="2" customFormat="1" ht="236.25" x14ac:dyDescent="0.25">
      <c r="A288" s="4">
        <v>158</v>
      </c>
      <c r="B288" s="4"/>
      <c r="C288" s="4"/>
      <c r="D288" s="8" t="s">
        <v>72</v>
      </c>
      <c r="E288" s="8"/>
      <c r="F288" s="7" t="s">
        <v>71</v>
      </c>
      <c r="G288" s="7" t="s">
        <v>63</v>
      </c>
      <c r="H288" s="7" t="s">
        <v>62</v>
      </c>
      <c r="I288" s="7" t="s">
        <v>61</v>
      </c>
      <c r="J288" s="5">
        <v>50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8" t="s">
        <v>69</v>
      </c>
      <c r="E289" s="8"/>
      <c r="F289" s="7" t="s">
        <v>68</v>
      </c>
      <c r="G289" s="7" t="s">
        <v>67</v>
      </c>
      <c r="H289" s="7" t="s">
        <v>34</v>
      </c>
      <c r="I289" s="7" t="s">
        <v>47</v>
      </c>
      <c r="J289" s="5">
        <v>50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8" t="s">
        <v>65</v>
      </c>
      <c r="E290" s="8"/>
      <c r="F290" s="7" t="s">
        <v>64</v>
      </c>
      <c r="G290" s="7" t="s">
        <v>63</v>
      </c>
      <c r="H290" s="7" t="s">
        <v>62</v>
      </c>
      <c r="I290" s="7" t="s">
        <v>61</v>
      </c>
      <c r="J290" s="5">
        <v>0</v>
      </c>
      <c r="K290" s="6" t="s">
        <v>60</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59</v>
      </c>
      <c r="E291" s="14"/>
      <c r="F291" s="13" t="s">
        <v>59</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202.5" x14ac:dyDescent="0.25">
      <c r="A292" s="4" t="s">
        <v>58</v>
      </c>
      <c r="B292" s="4"/>
      <c r="C292" s="4"/>
      <c r="D292" s="4"/>
      <c r="E292" s="8" t="s">
        <v>57</v>
      </c>
      <c r="F292" s="7" t="s">
        <v>56</v>
      </c>
      <c r="G292" s="7" t="s">
        <v>55</v>
      </c>
      <c r="H292" s="7" t="s">
        <v>54</v>
      </c>
      <c r="I292" s="7" t="s">
        <v>53</v>
      </c>
      <c r="J292" s="5">
        <v>50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41.666666666666664</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382.5" x14ac:dyDescent="0.25">
      <c r="A295" s="4">
        <v>162</v>
      </c>
      <c r="B295" s="4"/>
      <c r="C295" s="4"/>
      <c r="D295" s="8" t="s">
        <v>43</v>
      </c>
      <c r="E295" s="8"/>
      <c r="F295" s="7" t="s">
        <v>42</v>
      </c>
      <c r="G295" s="7" t="s">
        <v>41</v>
      </c>
      <c r="H295" s="7" t="s">
        <v>40</v>
      </c>
      <c r="I295" s="7" t="s">
        <v>39</v>
      </c>
      <c r="J295" s="5">
        <v>100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8" t="s">
        <v>37</v>
      </c>
      <c r="E296" s="8"/>
      <c r="F296" s="7" t="s">
        <v>36</v>
      </c>
      <c r="G296" s="7" t="s">
        <v>35</v>
      </c>
      <c r="H296" s="7" t="s">
        <v>34</v>
      </c>
      <c r="I296" s="7" t="s">
        <v>33</v>
      </c>
      <c r="J296" s="5">
        <v>100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8" t="s">
        <v>31</v>
      </c>
      <c r="E297" s="8"/>
      <c r="F297" s="7" t="s">
        <v>30</v>
      </c>
      <c r="G297" s="7" t="s">
        <v>29</v>
      </c>
      <c r="H297" s="7" t="s">
        <v>28</v>
      </c>
      <c r="I297" s="7" t="s">
        <v>27</v>
      </c>
      <c r="J297" s="5">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8" t="s">
        <v>25</v>
      </c>
      <c r="E298" s="8"/>
      <c r="F298" s="7" t="s">
        <v>24</v>
      </c>
      <c r="G298" s="7" t="s">
        <v>23</v>
      </c>
      <c r="H298" s="7" t="s">
        <v>22</v>
      </c>
      <c r="I298" s="7" t="s">
        <v>21</v>
      </c>
      <c r="J298" s="5">
        <v>50</v>
      </c>
      <c r="K298" s="6" t="s">
        <v>20</v>
      </c>
      <c r="L298" s="5"/>
      <c r="M298" s="5"/>
      <c r="N298" s="5"/>
      <c r="O298" s="5"/>
      <c r="P298" s="5"/>
      <c r="Q298" s="5"/>
      <c r="R298" s="5"/>
      <c r="S298" s="5"/>
      <c r="T298" s="5"/>
      <c r="U298" s="5"/>
      <c r="V298" s="5"/>
      <c r="W298" s="5"/>
      <c r="X298" s="5"/>
      <c r="Y298" s="5"/>
    </row>
    <row r="299" spans="1:25" s="2" customFormat="1" ht="101.25" x14ac:dyDescent="0.25">
      <c r="A299" s="4">
        <v>166</v>
      </c>
      <c r="B299" s="4"/>
      <c r="C299" s="4"/>
      <c r="D299" s="8" t="s">
        <v>19</v>
      </c>
      <c r="E299" s="8"/>
      <c r="F299" s="7" t="s">
        <v>18</v>
      </c>
      <c r="G299" s="7" t="s">
        <v>17</v>
      </c>
      <c r="H299" s="7" t="s">
        <v>16</v>
      </c>
      <c r="I299" s="7" t="s">
        <v>15</v>
      </c>
      <c r="J299" s="5">
        <v>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2015-06-04T11:47:14Z</dcterms:created>
  <dcterms:modified xsi:type="dcterms:W3CDTF">2015-06-04T13:33:26Z</dcterms:modified>
</cp:coreProperties>
</file>