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LU"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T73" i="1"/>
  <c r="J74" i="1"/>
  <c r="L74" i="1"/>
  <c r="N74" i="1"/>
  <c r="P74" i="1"/>
  <c r="R74" i="1"/>
  <c r="T74" i="1"/>
  <c r="L81" i="1"/>
  <c r="L73" i="1" s="1"/>
  <c r="R81" i="1"/>
  <c r="T81" i="1"/>
  <c r="J83" i="1"/>
  <c r="J81" i="1" s="1"/>
  <c r="L83" i="1"/>
  <c r="N83" i="1"/>
  <c r="N81" i="1" s="1"/>
  <c r="P83" i="1"/>
  <c r="P81" i="1" s="1"/>
  <c r="R83" i="1"/>
  <c r="T83" i="1"/>
  <c r="T90" i="1"/>
  <c r="J91" i="1"/>
  <c r="L91" i="1"/>
  <c r="N91" i="1"/>
  <c r="N90" i="1" s="1"/>
  <c r="P91" i="1"/>
  <c r="P90" i="1" s="1"/>
  <c r="R91" i="1"/>
  <c r="T91" i="1"/>
  <c r="J94" i="1"/>
  <c r="J90" i="1" s="1"/>
  <c r="L94" i="1"/>
  <c r="L90" i="1" s="1"/>
  <c r="N94" i="1"/>
  <c r="P94" i="1"/>
  <c r="R94" i="1"/>
  <c r="R90" i="1" s="1"/>
  <c r="T94" i="1"/>
  <c r="J100" i="1"/>
  <c r="L100" i="1"/>
  <c r="N100" i="1"/>
  <c r="P100" i="1"/>
  <c r="R100" i="1"/>
  <c r="T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N218" i="1"/>
  <c r="N217" i="1" s="1"/>
  <c r="P218" i="1"/>
  <c r="P217" i="1" s="1"/>
  <c r="R218" i="1"/>
  <c r="R217" i="1" s="1"/>
  <c r="T218" i="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L256" i="1"/>
  <c r="L252" i="1" s="1"/>
  <c r="T256" i="1"/>
  <c r="T252" i="1" s="1"/>
  <c r="J260" i="1"/>
  <c r="L260" i="1"/>
  <c r="N260" i="1"/>
  <c r="N256" i="1" s="1"/>
  <c r="P260" i="1"/>
  <c r="P256" i="1" s="1"/>
  <c r="R260" i="1"/>
  <c r="R256" i="1" s="1"/>
  <c r="T260" i="1"/>
  <c r="V260" i="1"/>
  <c r="V256" i="1" s="1"/>
  <c r="X260" i="1"/>
  <c r="X256" i="1" s="1"/>
  <c r="J269" i="1"/>
  <c r="J267" i="1" s="1"/>
  <c r="J273" i="1"/>
  <c r="J277" i="1"/>
  <c r="J280" i="1"/>
  <c r="V283" i="1"/>
  <c r="J284" i="1"/>
  <c r="J283" i="1" s="1"/>
  <c r="J291" i="1"/>
  <c r="L294" i="1"/>
  <c r="L283" i="1" s="1"/>
  <c r="N294" i="1"/>
  <c r="N283" i="1" s="1"/>
  <c r="P294" i="1"/>
  <c r="P283" i="1" s="1"/>
  <c r="R294" i="1"/>
  <c r="R283" i="1" s="1"/>
  <c r="T294" i="1"/>
  <c r="T283" i="1" s="1"/>
  <c r="V294" i="1"/>
  <c r="X294" i="1"/>
  <c r="X283" i="1" s="1"/>
  <c r="J300" i="1"/>
  <c r="J294" i="1" s="1"/>
  <c r="X251" i="1" l="1"/>
  <c r="X250" i="1" s="1"/>
  <c r="X252" i="1"/>
  <c r="P251" i="1"/>
  <c r="P250" i="1" s="1"/>
  <c r="P252" i="1"/>
  <c r="J250" i="1"/>
  <c r="J176" i="1"/>
  <c r="R146" i="1"/>
  <c r="J146" i="1"/>
  <c r="R106" i="1"/>
  <c r="J106" i="1"/>
  <c r="N73" i="1"/>
  <c r="X30" i="1"/>
  <c r="X4" i="1" s="1"/>
  <c r="P30" i="1"/>
  <c r="P2" i="1"/>
  <c r="V251" i="1"/>
  <c r="V250" i="1" s="1"/>
  <c r="V252" i="1"/>
  <c r="N251" i="1"/>
  <c r="N250" i="1" s="1"/>
  <c r="N252" i="1"/>
  <c r="T251" i="1"/>
  <c r="T250" i="1" s="1"/>
  <c r="X176" i="1"/>
  <c r="P176" i="1"/>
  <c r="X146" i="1"/>
  <c r="P146" i="1"/>
  <c r="X106" i="1"/>
  <c r="P106" i="1"/>
  <c r="P4" i="1" s="1"/>
  <c r="V30" i="1"/>
  <c r="V4" i="1" s="1"/>
  <c r="N30" i="1"/>
  <c r="N2" i="1"/>
  <c r="L251" i="1"/>
  <c r="L250" i="1" s="1"/>
  <c r="V176" i="1"/>
  <c r="N176" i="1"/>
  <c r="V146" i="1"/>
  <c r="N146" i="1"/>
  <c r="V106" i="1"/>
  <c r="N106" i="1"/>
  <c r="N4" i="1" s="1"/>
  <c r="R73" i="1"/>
  <c r="J73" i="1"/>
  <c r="T30" i="1"/>
  <c r="L30" i="1"/>
  <c r="L2" i="1" s="1"/>
  <c r="R176" i="1"/>
  <c r="R251" i="1"/>
  <c r="R250" i="1" s="1"/>
  <c r="R252" i="1"/>
  <c r="T217" i="1"/>
  <c r="L217" i="1"/>
  <c r="T176" i="1"/>
  <c r="L176" i="1"/>
  <c r="T146" i="1"/>
  <c r="L146" i="1"/>
  <c r="T106" i="1"/>
  <c r="T4" i="1" s="1"/>
  <c r="L106" i="1"/>
  <c r="P73" i="1"/>
  <c r="R30" i="1"/>
  <c r="R2" i="1" s="1"/>
  <c r="J30" i="1"/>
  <c r="J4" i="1" s="1"/>
  <c r="J3" i="1"/>
  <c r="R4" i="1" l="1"/>
  <c r="L4" i="1"/>
  <c r="J2" i="1"/>
</calcChain>
</file>

<file path=xl/sharedStrings.xml><?xml version="1.0" encoding="utf-8"?>
<sst xmlns="http://schemas.openxmlformats.org/spreadsheetml/2006/main" count="1609" uniqueCount="1168">
  <si>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</si>
  <si>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</si>
  <si>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</si>
  <si>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</si>
  <si>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</si>
  <si>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</si>
  <si>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Onne would imagine that the national consultative body CNE (Conseil National des Etrangers) could be involved: it is not the case</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</si>
  <si>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</si>
  <si>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</si>
  <si>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</si>
  <si>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</si>
  <si>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</si>
  <si>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</si>
  <si>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</si>
  <si>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</si>
  <si>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</si>
  <si>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</si>
  <si>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</si>
  <si>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</si>
  <si>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</si>
  <si>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</si>
  <si>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</si>
  <si>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</si>
  <si>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</si>
  <si>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</si>
  <si>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</si>
  <si>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</si>
  <si>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</si>
  <si>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</si>
  <si>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</si>
  <si>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</si>
  <si>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</si>
  <si>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</si>
  <si>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Only data about nationality are systematicaly collected, no data about country of origin nor ethnicity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</si>
  <si>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</si>
  <si>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</si>
  <si>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</si>
  <si>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</si>
  <si>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</si>
  <si>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</si>
  <si>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</si>
  <si>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Adapted treatment for rare imported diseases</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</si>
  <si>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</si>
  <si>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</si>
  <si>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</si>
  <si>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</si>
  <si>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</si>
  <si>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Ethno – cultural  specificities being considered in obstetrical and psychiatric treatment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</si>
  <si>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</si>
  <si>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</si>
  <si>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</si>
  <si>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</si>
  <si>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</si>
  <si>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</si>
  <si>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</si>
  <si>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De facto the portion of young people training for professionals in the healthsector is similar to the general population: almost half of them from  migration background.
A migration background may be a selection criteria according to special needs.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</si>
  <si>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</si>
  <si>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</si>
  <si>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</si>
  <si>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</si>
  <si>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</si>
  <si>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Mention only forms of migrant involvement that are explicitly encouraged by policy measures (at any level)</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</si>
  <si>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</si>
  <si>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</si>
  <si>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</si>
  <si>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 Not obligatory but optional.</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</si>
  <si>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</si>
  <si>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</si>
  <si>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No standards or guidelines exist.
There is a ethno – psychiatric group created in the main public hospital.
A intercultural interpreter is available and proposes a large variety of language and culture experiences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</si>
  <si>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</si>
  <si>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</si>
  <si>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</si>
  <si>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a, b and f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</si>
  <si>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</si>
  <si>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</si>
  <si>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</si>
  <si>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</si>
  <si>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</si>
  <si>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</si>
  <si>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 health care organization or hospital has to call and pay the service. 
All health care organisations know this offer, it depends on them if they use it.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</si>
  <si>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</si>
  <si>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</si>
  <si>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</si>
  <si>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</si>
  <si>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</si>
  <si>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</si>
  <si>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</si>
  <si>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</si>
  <si>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</si>
  <si>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The article 143 of the national immigration law of 29/08/2008 says that whoever helps an undocumented migrant to stay can be punished by law up to 5 years imprisonment. We do not consider this article being in a direct connection to health care professionals or organisations.  (see Note 3 in French).</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</si>
  <si>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</si>
  <si>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</si>
  <si>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</si>
  <si>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</si>
  <si>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</si>
  <si>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</si>
  <si>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We do not know of any situation where undocumented migrants have been reported to the authorities or the police after having been in contact with a healthcare professional. That does not mean that it never happens, but the law does not contain any provision in that respect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</si>
  <si>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</si>
  <si>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</si>
  <si>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</si>
  <si>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</si>
  <si>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</si>
  <si>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</si>
  <si>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</si>
  <si>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</si>
  <si>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</si>
  <si>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</si>
  <si>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</si>
  <si>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</si>
  <si>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An “intercultural interpretation” service exists, based in the Luxembourgish Red-Cross. It offers professional support to public authorities and aid organizations in situations of difficult communication and/or cultural differences.
It supplies trained interpreters with high communication skills
in handling different cultural codes.
Their services are based on a professional ethics code, which includes the principles of professional secrecy, neutrality and respect amongst citizens of different
religions, cultures and ideological beliefs.
They offer their services, under request, to Luxembourgish institutions, social and medical services as well as to Luxembourgish administrations.
They have intercultural interpreters 
in many languages :
Albanian, Arabic, Chinese, Cape Verde Creole, Ewe,
Lingala, Nepalese, Filipino, Persian, Portuguese, Russian,
Serbo-Croat, Tshiluba, Swahili, Wolof..
http://www.croix-rouge.lu/interpretariat-interculturel-2/presentation/
The cultutural mediators offered by Red Cross are paid by the Hospitals trhough Social Security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</si>
  <si>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</si>
  <si>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</si>
  <si>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</si>
  <si>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</si>
  <si>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</si>
  <si>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</si>
  <si>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</si>
  <si>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 A &amp; B</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</si>
  <si>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</si>
  <si>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</si>
  <si>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</si>
  <si>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Sometimes information is available in Portuguese. 
Some examples of recent policy of information are listed under Note 2.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</si>
  <si>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</si>
  <si>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</si>
  <si>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</si>
  <si>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</si>
  <si>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</si>
  <si>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</si>
  <si>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B, D
Only health education and health promotion for the general population is provided - no specific campaign so far! 
However, on the occasion of the initial medical control, if an specific problem appears, targeted information is given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</si>
  <si>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</si>
  <si>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</si>
  <si>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</si>
  <si>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</si>
  <si>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</si>
  <si>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a and b</t>
  </si>
  <si>
    <t xml:space="preserve">Groups reached by information for migrants on entitlements and use of health services 
A. Legal migrants
B. Asylum seekers
C. Undocumented migrants
Skip this question if answered Option 3 in previous questions.
</t>
  </si>
  <si>
    <t>152c</t>
  </si>
  <si>
    <t xml:space="preserve">Luxembourgish, French and German being the official languages, there is one more language  provided: increasingly Portuguese.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</si>
  <si>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</si>
  <si>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</si>
  <si>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B. Legal migrants are treated in the same way as nationals: they have access to brochures and especially to the Internet where they can find all the information and forms they will need for their applications 
D. For asylum seekers, an individual meeting is done when they arrive where they will receive explanations about the health care system. 
</t>
  </si>
  <si>
    <t>152a</t>
  </si>
  <si>
    <t>Information for migrants concerning entitlements and use of health services</t>
  </si>
  <si>
    <t>a-c. Information for migrants concerning entitlements and use of health services</t>
  </si>
  <si>
    <t xml:space="preserve">A does not apply; organisations will get their information from the media and internet. 
B does not apply because there is no structural information given to the organisations themselves.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</si>
  <si>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</si>
  <si>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</si>
  <si>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</si>
  <si>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</si>
  <si>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</si>
  <si>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A: For a UDM, proof of residence (for example a testimonial letter from a person where he stays, a tenancy, or a certificate issued and stamped by a social worker)</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</si>
  <si>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</si>
  <si>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</si>
  <si>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</si>
  <si>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</si>
  <si>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B: For asylum seekers in the first three months after making their application, hospital costs will be reimbursed only if the OLAI decides to take over the fees. (Exceptions: childbirth and emergencies.)
</t>
  </si>
  <si>
    <t>Administrative discretion and documentation for asylum-seekers</t>
  </si>
  <si>
    <t xml:space="preserve">A: For an uninsured legal migrant applying for help under Article 162, proof of “insurmountable costs”
</t>
  </si>
  <si>
    <t>Administrative discretion and documentation for legal migrants</t>
  </si>
  <si>
    <t xml:space="preserve">Every person, be it an undocumented migrant, legal migrant, or national, who is insured with the social security system, benefits from the same rights. 
For those that are not insured, special social cares are organised, especially for pregnant women and babies.  Different organisations and structures exist offering financial, material and psychological help. 
For legal migrants as well as for nationals, who are in a specifically difficult financial situation a special system exists: Article 162 of the CNS statutes is aimed at protected persons who find themselves in temporary economic hardship and for whom the payment of a medical invoice would represent an insurmountable cost as a result of his/her circumstances. Article 162 provides for an upfront payment of the money which the protected person can expect from the CNS, in order to pay for services provided by healthcare providers or approved suppliers. The CNS pays the money to which the insured person is entitled directly to the service provider by bank transfer, for a specific invoice.
The term "insurmountable cost" has a specific legal definition. As such, evidence of the individual's economic situation will need to be provided
Regarding pregnant women, some additional requirements are necessary: To be entitled to maternity leave, the insured person must have completed a mandatory minimum period of six months membership in the 12 months preceding the commencement of maternity leave.
Pre-natal leave is 8 weeks before the expected date of delivery. Post-natal leave is 8 weeks after the actual date of delivery, a period which may be extended to 12 weeks.
Regarding to article 32 of the CNS status, the luxemburgish government is supporting contributions for health insurance of minor and disabled persons.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</si>
  <si>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</si>
  <si>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</si>
  <si>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</si>
  <si>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</si>
  <si>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</si>
  <si>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</si>
  <si>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</si>
  <si>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</si>
  <si>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</si>
  <si>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</si>
  <si>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</si>
  <si>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</si>
  <si>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Condition of inclusion: either the employer or the UDM must take out insurance with the social health insurance system. This is allowed and confidentiality is protected.
There is no coverage for UDMs whose employer refuses to insure them and who, for any reason, do not pay the premiums themselves. 
An undocumented migrant, who is working in Luxembourg (without permission), can be registered in the social security system by his employer. The employer pays the same costs than he would do for a regular worker. The social security system does not check whether the worker is legal or undocumented. In case that the undocumented migrant is not working or is working for an employer that does not agree to register him in the social security system, he has the possibility to subscribe for an “affiliation volontaire* (voluntary insurance), under the same conditions and for the same costs than legal migrants and nationals. 
For the voluntary subscription, an undocumented migrant needs to prove that he lives in Luxembourg. He has to show a proof of his residence (for example a testimonial letter from a person where he stays, a tenancy, or a certificate issued and stamped by a social worker) 1) The costs are the same as for nationals if an undocumented migrant is registered in the social security system by his employer. 
2) If an employer doesn’t agree to register the salaried worker in the social security system, and so does not benefit from health insurance, he can request a voluntary insurance.
The voluntary health insurance enables its members to receive benefits in kind paid by the National Health Fund (Caisse nationale de santé - CNS), i.e. to obtain the reimbursement of medicine costs, medical fees, etc.
Voluntary insured persons must be affiliated to social security for 3 months minimum before they are entitled to benefits in kind (i.e. the reimbursement of expenses related to health care, medicine, etc). Contributions amount to EUR 107.58 per month since 1 January 2014.
An employer who registered his employee in the social security system must pay different insurances, so that the employee is in order to benefit from social protection in case of illness, unemployment, occupational accidents, pension, etc. 
Based on these salaries, the CCSS (Centre Commun de la Securité Sociale) calculates each month the sum of social contributions for each employee and informs the employer of the total sum of social contributions to be paid. This sum includes the contributions covered by the employee as well as the social contributions covered by the employer. 
The costs of health care that an employer would pay for undocumented migrants / nationals, who are registered in the national social security by the employer are generally higher as a voluntary insurance that an undocumented migrant would pay for himself. That’s the reason why employers often avoid to register undocumented migrants in the national social securtity.
Uninsured undocumented migrants are entitled to free emergency care.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</si>
  <si>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</si>
  <si>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</si>
  <si>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</si>
  <si>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</si>
  <si>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</si>
  <si>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</si>
  <si>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</si>
  <si>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</si>
  <si>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</si>
  <si>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</si>
  <si>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</si>
  <si>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</si>
  <si>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</si>
  <si>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After the 3 first months following the application for international protection in Luxembourg, the Luxembourg Reception and Integration Agency (OLAI) will provide vouchers covering the costs of medical consultation, pharmaceuticals prescribed by a Luxembourgish doctor, emergency hospital admissions as well as emergency dental work.
During the 1st meeting with the OLAI an application for a voluntary medical insurance with the Luxembourg National Health Fund (Caisse nationale de santé – CNS) will be made. In this context, the applicant for international protection has free access to all public social and health services.
In the case of hospitalization and by request of the applicant for international protection, the social worker / nurse of the OLAI will contact the hospital / attending physician in order to explain that the person is registered at the CNS and that the OLAI will cover the hospital expenses as well as the doctors’ services.
In the case that the applicant for international protection does not benefit from the reimbursement provided by the CNS (during the first 3 months of membership) yet, the hospitalization fees need to be previously validated by a social worker or a nurse. For the applicants of international protections registered with the CNS, hospitalization costs will be reimbursed only if the OLAI decides to take over the fees.
Exceptions: childbirth and emergencies
The working capital for health issues contribution can vary from 100-250€. The services will be accorded to every applicant of international protection and is renewable for as long it is required. The amount paid-in is used to cover the bills. This amount varies according to the household composition and according to the bills presented to the OLAI; the situation is reassessed periodically. The working capital for health issues is not used to finance medical procedures for purely personal reasons.
Every applicant for international protection is informed about the procedure of the ‘prise en charge’, which needs to be signed by the applicant during the first meeting with a social worker from the OLAI.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</si>
  <si>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</si>
  <si>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</si>
  <si>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</si>
  <si>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</si>
  <si>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</si>
  <si>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</si>
  <si>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</si>
  <si>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</si>
  <si>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</si>
  <si>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</si>
  <si>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All persons lawfully residing in Luxembourg (except asylum seekers) have the right and the obligation to join the statutory pubic health insurance system.
For legal migrants, the coverage is exactly the same as for nationals, with no additional requirements. 
See Note 1 (explanation about the general health system in Luxembourg)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</si>
  <si>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</si>
  <si>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</si>
  <si>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</si>
  <si>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</si>
  <si>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</si>
  <si>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</si>
  <si>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</si>
  <si>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</si>
  <si>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</si>
  <si>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 xml:space="preserve">"Specific measures" are cited in the Law of 28/29 November 2006 </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</si>
  <si>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</si>
  <si>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</si>
  <si>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</si>
  <si>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</si>
  <si>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</si>
  <si>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</si>
  <si>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</si>
  <si>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Equal Opportunity Ministry (http://www.mega.public.lu/ministere/index.html ) - for equality between men and women</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</si>
  <si>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</si>
  <si>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</si>
  <si>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While information dissemination by the State is not expressly provided for by the Law of 28.11.2006 on equal treatment, the Ministry of the Family and Integration, the ministry responsible for anti-discrimination issues, sent a brochure to all households in September 2008, explaining the contents of the Law of 28 November 2006 transposing Directives 2000/43/EC and 2000/78/EC. The Office luxembourgeois de l'accueil et de l'intégration (OLAI), created by the Law of 16.12.2008 on the hosting and integration of foreigners provides under Article 6 that the OLAI, in coordination with an interministerial integration commission, a multiannual National Action Plan for integration and against discrimination. The Equal Treatment Law has no social dialog provision.</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</si>
  <si>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</si>
  <si>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</si>
  <si>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</si>
  <si>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</si>
  <si>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</si>
  <si>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</si>
  <si>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</si>
  <si>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</si>
  <si>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</si>
  <si>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</si>
  <si>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</si>
  <si>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</si>
  <si>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</si>
  <si>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</si>
  <si>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</si>
  <si>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</si>
  <si>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</si>
  <si>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</si>
  <si>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</si>
  <si>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</si>
  <si>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</si>
  <si>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</si>
  <si>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</si>
  <si>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</si>
  <si>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</si>
  <si>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</si>
  <si>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</si>
  <si>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</si>
  <si>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</si>
  <si>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</si>
  <si>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No class action suits in Luxembourg</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</si>
  <si>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</si>
  <si>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</si>
  <si>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</si>
  <si>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For C: a duly-accredited union could bring an action for the collective interests it represents under a collective bargaining agreement. When the entity brings an action in the defense of a single person, and thus that person’s situation would be considered individually before an adjudicatory body, that person must obtain the individual’s express consent to have those rights judicially enforced.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</si>
  <si>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</si>
  <si>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</si>
  <si>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</si>
  <si>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</si>
  <si>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</si>
  <si>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</si>
  <si>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</si>
  <si>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</si>
  <si>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</si>
  <si>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Pursuant to Article 2, Law of 28.11.2008 on equal treatment, since its passage it has applied to employment and vocational training, union affiliation, social security, health care, social benefits, education and access and provision of goods and services to the public, including those for housing.</t>
  </si>
  <si>
    <t>A or none</t>
  </si>
  <si>
    <t xml:space="preserve"> More than a,b </t>
  </si>
  <si>
    <t>Protection against victimisation in:       
a) employment                                            
b) vocational training                                
c) education                                               
d) services                                                  
e) goods</t>
  </si>
  <si>
    <t>Protection against victimisation</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</si>
  <si>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</si>
  <si>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</si>
  <si>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</si>
  <si>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</si>
  <si>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</si>
  <si>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</si>
  <si>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</si>
  <si>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</si>
  <si>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</si>
  <si>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</si>
  <si>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</si>
  <si>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</si>
  <si>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Not applicable to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</si>
  <si>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</si>
  <si>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</si>
  <si>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</si>
  <si>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</si>
  <si>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</si>
  <si>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</si>
  <si>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</si>
  <si>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</si>
  <si>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</si>
  <si>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</si>
  <si>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</si>
  <si>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</si>
  <si>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</si>
  <si>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</si>
  <si>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</si>
  <si>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</si>
  <si>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</si>
  <si>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</si>
  <si>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</si>
  <si>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</si>
  <si>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</si>
  <si>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</si>
  <si>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</si>
  <si>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</si>
  <si>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</si>
  <si>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Laws of 28.11.2006 (general application, private sector) and 29.11.2006 (public sector - general civil servants and local government employees) on equal treatment and Law of 13.05.2006 on equal treatment between men and women cover access to goods and services, training, education, social advantages, etc. </t>
  </si>
  <si>
    <t xml:space="preserve">Anti-discrimination law applies to natural and/or legal persons: 
a) In the private sector                          
b) Including private sector carrying out public sector activities                                          </t>
  </si>
  <si>
    <t xml:space="preserve">Law applies to natural&amp; legal persons </t>
  </si>
  <si>
    <t>Definition of discrimination  (laws of 28, 29.11.2006) does not include discrimination by association such as in Sharon Coleman case (CJCE 17 July 2008). However , it includes the ground "real or supposed belonging to race or ethnicity"</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</si>
  <si>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</si>
  <si>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</si>
  <si>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C excluded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</si>
  <si>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</si>
  <si>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</si>
  <si>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</si>
  <si>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</si>
  <si>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</si>
  <si>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</si>
  <si>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Article 1(5), Law of 23 October 2008 on Luxembourg citizenship provides that a child born in Luxembourg of non-Luxembourgish parents, one of whom is born on Luxembourg soil, is a Luxembourgish citizen.  Also allowed for third generation.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</si>
  <si>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</si>
  <si>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</si>
  <si>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</si>
  <si>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</si>
  <si>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</si>
  <si>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</si>
  <si>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</si>
  <si>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</si>
  <si>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</si>
  <si>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</si>
  <si>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</si>
  <si>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In the law of 2001, dual citizenship was not tolerated according to the very restrictive rules entailed in art. 25 LNL.</t>
  </si>
  <si>
    <t>Law of 23 October 2008 on Luxembourg citizenship was passed to allow dual citizenship.</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</si>
  <si>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</si>
  <si>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</si>
  <si>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</si>
  <si>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</si>
  <si>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</si>
  <si>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</si>
  <si>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</si>
  <si>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</si>
  <si>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</si>
  <si>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Article 15, Law of 23 October 2008 on Luxembourg citizenship provides that withdrawal of citizenship is done by reasoned ministerial order unless the withdrawal would render the individual stateless.</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</si>
  <si>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</si>
  <si>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</si>
  <si>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</si>
  <si>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</si>
  <si>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</si>
  <si>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</si>
  <si>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</si>
  <si>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</si>
  <si>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</si>
  <si>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</si>
  <si>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</si>
  <si>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</si>
  <si>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</si>
  <si>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</si>
  <si>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</si>
  <si>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</si>
  <si>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</si>
  <si>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</si>
  <si>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</si>
  <si>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 xml:space="preserve">Appeal is now an administrative procedure in Luxembourg as those opportunities were in the form of civil suits, pursuant to Articles 40-41 of the Law of 22.02.1968 on Luxembourg citizenship, as amended and repealed by the 2008 citizenship law. (The legislative history for the 1968 law states that for all disputes regarding citizenship, claimants had to appeal to the competent civil court). On 15 October 2008, and with a view to facilitating Luxembourg citizenship for an increasing number of individuals from other countries, the Luxembourg Parliament approved two constitutional reforms that would allow the Ministry of Justice to largely be the national entity that governs Luxembourg citizenship. Article 9, was amended to expressly provide for an individual’s right to appeal the denial of Luxembourg citizenship to the competent administrative authority. Article 10, formerly providing that naturalisation was governed by the legislative branch, was repealed altogether in favor of the competence of government ministries and administrative tribunals. Article 89 of the Luxembourg Constitution provides that all court decisions must be reasoned decisions. </t>
  </si>
  <si>
    <t xml:space="preserve">Appeal is now an administrative procedure in Luxembourg as those opportunities were in the form of civil suits, pursuant to Articles 40-41 of the Law of 22.02.1968 on Luxembourg citizenship, as amended and repealed by the 2008 citizenship law. </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</si>
  <si>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</si>
  <si>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</si>
  <si>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</si>
  <si>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</si>
  <si>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</si>
  <si>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</si>
  <si>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</si>
  <si>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</si>
  <si>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</si>
  <si>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</si>
  <si>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Article 7, Law of 23 October 2008 on Luxembourg citizenship, provides that naturalisation can be refused only when (1) applicants have committed fraud with respect to their applications, and (2) when they have been convicted of a criminal offense or prison of one or more years for an offense that is also a crime under Luxembourg law, and unless pardoned,when the sentence was served less than 15 years prior to filing the application. However this is covered in the earlier indicator. No public/national security threat grounds are mentioned.</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</si>
  <si>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</si>
  <si>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</si>
  <si>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</si>
  <si>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 xml:space="preserve">Article 11, Law of 23 October 2008 on Luxembourg citizenship, provides that the Ministry of Justice shall issue an order within 8 months of a valid application, but the time frame does not apply for requests filed prior to the entry into force of the citizenship law.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</si>
  <si>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</si>
  <si>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</si>
  <si>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</si>
  <si>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</si>
  <si>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</si>
  <si>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</si>
  <si>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</si>
  <si>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Article 1, Grand-Ducal Regulation of 14.11.2008 on the nationality certificate stamp tax provides that the stamp tax is EUR 4 for certificates valid for less than or equal to one year, and EUR 10 for certificates valid more than one year but less than 5.</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</si>
  <si>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</si>
  <si>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</si>
  <si>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</si>
  <si>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</si>
  <si>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</si>
  <si>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</si>
  <si>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</si>
  <si>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</si>
  <si>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</si>
  <si>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Article 7, Law of 23 October 2008 on Luxembourg citizenship, provides that when an applicant has been convicted of a criminal offense or prison of one or more years for an offense that is also a crime under Luxembourg law, and unless pardoned, the sentence was served less than 15 years prior to the application.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</si>
  <si>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</si>
  <si>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</si>
  <si>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</si>
  <si>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</si>
  <si>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</si>
  <si>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</si>
  <si>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</si>
  <si>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</si>
  <si>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</si>
  <si>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</si>
  <si>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</si>
  <si>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</si>
  <si>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</si>
  <si>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</si>
  <si>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</si>
  <si>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</si>
  <si>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</si>
  <si>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</si>
  <si>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</si>
  <si>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</si>
  <si>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</si>
  <si>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</si>
  <si>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</si>
  <si>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</si>
  <si>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</si>
  <si>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</si>
  <si>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Article 7  provides for language requirement exemptions when applicants have spent at least 7 years of the education in Luxembourg schools or who have a Luxembourg residence permit since 31.12.1984, and reside in Luxembourg since at least that time.</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</si>
  <si>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</si>
  <si>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</si>
  <si>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</si>
  <si>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</si>
  <si>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</si>
  <si>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No test after mandatory course, only issue of a participation certificate.</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</si>
  <si>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</si>
  <si>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</si>
  <si>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</si>
  <si>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</si>
  <si>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</si>
  <si>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</si>
  <si>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</si>
  <si>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</si>
  <si>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Article 7, Law of 23 October 2008 on Luxembourg citizenship, provides that the State shall assume the fees for Luxembourg language courses and civic instruction.  For the language test the 75 euro fee will be reimbursed once the test done. If the date of the test is not respected, no reimbursement and a new fee has to be paid. </t>
  </si>
  <si>
    <t>e. Naturalisation language courses</t>
  </si>
  <si>
    <t>104e</t>
  </si>
  <si>
    <t>The Ministry of Justice website (http://www.mj.public.lu/nationalite/test_langue.html), provides basic criteria of comprehension and expression but no list of questions or study guide. There is a brochure edited by both the Ministry of Justice and the Ministry of Education in 4 languages (french, german, english and portuguese) with a mini-cd with an audio model of the language test, a test sample is available under www.cll.lu.</t>
  </si>
  <si>
    <t>Support to pass language requirement                            a. Assessment based on publicly available list of questions                                                                      b. Assessment based on free/low-cost study guide</t>
  </si>
  <si>
    <t>d. Naturalisation language support</t>
  </si>
  <si>
    <t>104d</t>
  </si>
  <si>
    <t xml:space="preserve">Article 7, Law of 23 October 2008 on Luxembourg citizenship, provides that the State shall assume the fees for Luxembourg language courses and civic instruction. </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</si>
  <si>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</si>
  <si>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</si>
  <si>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</si>
  <si>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</si>
  <si>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</si>
  <si>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 xml:space="preserve">Basic non-structured interview </t>
  </si>
  <si>
    <t xml:space="preserve">Article 7, Law of 23 October 2008 on Luxembourg citizenship, provides for level B1 for oral comprehension, and A2 for oral expression for Luxembourgish.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</si>
  <si>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</si>
  <si>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</si>
  <si>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</si>
  <si>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</si>
  <si>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</si>
  <si>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</si>
  <si>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</si>
  <si>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</si>
  <si>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</si>
  <si>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</si>
  <si>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 xml:space="preserve">Article 1(5), Law of 23 October 2008 on Luxembourg citizenship provides that a child born in Luxembourg of non-Luxembourgish parents, one of whom is born on Luxembourg soil, is a Luxembourgish citizen.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</si>
  <si>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</si>
  <si>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</si>
  <si>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</si>
  <si>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</si>
  <si>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</si>
  <si>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Article 1(5), Law of 23 October 2008 on Luxembourg citizenship provides that a child born in Luxembourg of non-Luxembourgish parents, one of whom is born on Luxembourg soil, is a Luxembourgish citizen. This does not include the second-generation.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</si>
  <si>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</si>
  <si>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</si>
  <si>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</si>
  <si>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</si>
  <si>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</si>
  <si>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</si>
  <si>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</si>
  <si>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</si>
  <si>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Facilitated option for spouses in 2001 was abolished with the 2008 law. </t>
  </si>
  <si>
    <t xml:space="preserve">Same as ordinary applicants since the new law from 2008. </t>
  </si>
  <si>
    <t>Same as ordinary applicants.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</si>
  <si>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</si>
  <si>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</si>
  <si>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</si>
  <si>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</si>
  <si>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</si>
  <si>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</si>
  <si>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TCN lose their residence permit if they are out of Luxembourg for more than 6 months : art 8 du règlement grand ducal du 28 mars 1972  relatif aux formalités à remplir par les étrangers séjournant au pays: "La carte d'identité perd sa valeur et est retirée lorsque l'étranger réside hors du Grand- Duché pendant une période de plus de six mois</t>
  </si>
  <si>
    <t>Same as for long-term resident status.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</si>
  <si>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</si>
  <si>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</si>
  <si>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</si>
  <si>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</si>
  <si>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</si>
  <si>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</si>
  <si>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</si>
  <si>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</si>
  <si>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</si>
  <si>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</si>
  <si>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5 years</t>
  </si>
  <si>
    <t xml:space="preserve">7 years of residence since the law of 23.10.2008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</si>
  <si>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</si>
  <si>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</si>
  <si>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</si>
  <si>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</si>
  <si>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</si>
  <si>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</si>
  <si>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</si>
  <si>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</si>
  <si>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</si>
  <si>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</si>
  <si>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</si>
  <si>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</si>
  <si>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</si>
  <si>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</si>
  <si>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</si>
  <si>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</si>
  <si>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The only exception concerns activities involving the exercise of public authority.</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</si>
  <si>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</si>
  <si>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</si>
  <si>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</si>
  <si>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</si>
  <si>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</si>
  <si>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</si>
  <si>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 xml:space="preserve">a) , b) and c) are fullfilled. Article 123 of the Immigration Law from 2008 </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</si>
  <si>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</si>
  <si>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</si>
  <si>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</si>
  <si>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</si>
  <si>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</si>
  <si>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</si>
  <si>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 xml:space="preserve">only f) being taken in account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</si>
  <si>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</si>
  <si>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</si>
  <si>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</si>
  <si>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</si>
  <si>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</si>
  <si>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Articles 83 and 84 of the Immigration Law from 2008: a. proven fraud in the acquisition of permit  (including fake identity) 
b. sentence for serious crimes, 
c. actual and serious threat to public policy or national security, 
d. original conditions are no longer satisfied (e.g. unemployment or economic resources)  </t>
  </si>
  <si>
    <t xml:space="preserve">Articles 83 and 84 of the Immigration Law: a. proven fraud in the acquisition of permit  (including fake identity) 
b. sentence for serious crimes, 
c. actual and serious threat to public policy or national security, 
d. original conditions are no longer satisfied (e.g. unemployment or economic resources)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</si>
  <si>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</si>
  <si>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</si>
  <si>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</si>
  <si>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</si>
  <si>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</si>
  <si>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Article 83 of the Immigration Law: TCN family member of an EU citizen : 6 months;  TCN family member with a permanent residence permit: 2 years; TCN long term resident: 6 years out of Luxembozurg or 1 year out of EU ; TCN with residence permit valid less than 5 years : 6 months maximum</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</si>
  <si>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</si>
  <si>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</si>
  <si>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</si>
  <si>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</si>
  <si>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</si>
  <si>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 xml:space="preserve">Article 82 of the Immigration Law </t>
  </si>
  <si>
    <t>Provided original requirements are still met</t>
  </si>
  <si>
    <t xml:space="preserve">Upon application </t>
  </si>
  <si>
    <t>Automatically</t>
  </si>
  <si>
    <t>Renewable permit</t>
  </si>
  <si>
    <t>Article 82 of the Immigration Law provides that the permit is valid for 5 years</t>
  </si>
  <si>
    <t>&lt; 5 years</t>
  </si>
  <si>
    <t>&gt; 5 years</t>
  </si>
  <si>
    <t>Duration of validity of permit</t>
  </si>
  <si>
    <t xml:space="preserve">Duration of validity of permit </t>
  </si>
  <si>
    <t>Article 82 of the Immigration Law provides that the applicant will receive a written response from the Ministry no later than 6 months from filing the request.</t>
  </si>
  <si>
    <t>≤ 6 months defined by law (please specify)</t>
  </si>
  <si>
    <t xml:space="preserve">Maximum duration of procedure </t>
  </si>
  <si>
    <t>Does the state protect applicants from discretionary procedures (e.g. like EU nationals)?</t>
  </si>
  <si>
    <t>SECURITY OF STATUS</t>
  </si>
  <si>
    <t>Nominal: Normal costs: 50 € (la preuve du versement/virement de la taxe de délivrance de EUR 50.- sur le compte CCPL n° LU46 1111 2582 2814 0000 (bénéficiaire : Ministère des Affaires étrangères, Direction de l’Immigration ; communication : titre de séjour dans le chef de …).</t>
  </si>
  <si>
    <t>Higher costs
(please specify amounts for each)</t>
  </si>
  <si>
    <t>Normal costs (please specify amount) e.g. same as regular administrative fees in the country</t>
  </si>
  <si>
    <t>Costs of application and/or issue of status</t>
  </si>
  <si>
    <t>Under Article 81 (1)of the Immigration Law, third-country nationals wishing to obtain long-term resident status must show proof of stable and legal financial resources that are sufficient to meet their own needs and those of their dependent family members, without resorting to the social assistance system. In Luxembourg, several Administrative Court deecisions from 2011-2013 took into account the Directive to
define the requirement of regular and stable financial resources during the 5 years periodbefore the application without having  depended on the social assistance system.</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</si>
  <si>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</si>
  <si>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</si>
  <si>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</si>
  <si>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</si>
  <si>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</si>
  <si>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</si>
  <si>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</si>
  <si>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</si>
  <si>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</si>
  <si>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</si>
  <si>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</si>
  <si>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</si>
  <si>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</si>
  <si>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</si>
  <si>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</si>
  <si>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</si>
  <si>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</si>
  <si>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</si>
  <si>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</si>
  <si>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</si>
  <si>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</si>
  <si>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</si>
  <si>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</si>
  <si>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</si>
  <si>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</si>
  <si>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</si>
  <si>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</si>
  <si>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</si>
  <si>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</si>
  <si>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</si>
  <si>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</si>
  <si>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</si>
  <si>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</si>
  <si>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</si>
  <si>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Article 80 of the Immigration Law provides that as an exception to the rule for extraordinary circumstances, such as pregnancy, giving birth, serious illness, studies and professional training, the Ministry can extend these absences to a maximum of twelve consecutive months</t>
  </si>
  <si>
    <t>Shorter periods</t>
  </si>
  <si>
    <t>Up to 10 non-consecutive months and/or 6 consecutive months</t>
  </si>
  <si>
    <t>Periods of absence allowed previous to granting of status</t>
  </si>
  <si>
    <t>The residence of students with students visa is halfed  (50%), Law of 29.08.2008</t>
  </si>
  <si>
    <t>Yes, with some conditions (limited number of years or type of study)</t>
  </si>
  <si>
    <t>Yes, all</t>
  </si>
  <si>
    <t>Is time of residence as a pupil/student counted?</t>
  </si>
  <si>
    <t>Time counted as pupil/student</t>
  </si>
  <si>
    <t xml:space="preserve">Article 80 of the Immigration Law provides that individuals residing temporarily in Luxembourg as seasonal, transferred or seconded workers, when their residence visas are formally limited; individuals receiving professional training in Luxembourg.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</si>
  <si>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</si>
  <si>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</si>
  <si>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</si>
  <si>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</si>
  <si>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</si>
  <si>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 xml:space="preserve">Article 80 of the Immigration Law provides that TCNs proving that they have resided legally for an uninterrupted period of at least five years immediately preceding the filing of the request, can apply for long-term residence status in Luxembourg.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</si>
  <si>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</si>
  <si>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</si>
  <si>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</si>
  <si>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</si>
  <si>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</si>
  <si>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</si>
  <si>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</si>
  <si>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</si>
  <si>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</si>
  <si>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</si>
  <si>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</si>
  <si>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</si>
  <si>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</si>
  <si>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</si>
  <si>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</si>
  <si>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</si>
  <si>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</si>
  <si>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</si>
  <si>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</si>
  <si>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</si>
  <si>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</si>
  <si>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 xml:space="preserve">Luxembourg’s Law of 16 December 2008 on the hosting and integration of foreigners provides for the establishment of the Office luxembourgeois de l’accueil et de l’intégration [Luxembourg Office of Hosting and Integration] (OLAI), whose mission includes fighting all forms of discrimination. The OLAI works in conjunction with local governments and civil society in organising social assistance for foreigners and international protection seekers who do not have the right to such assistance. Every five years, the OLAI must submit a national report to the Chamber of Deputies on the hosting and integration of seekers, the fight against discrimination, social welfare for foreigners, and the migration of foreigners into Luxembourg. The OLAI also drafts a multiannual national plan on integration and the combating of racism.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</si>
  <si>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</si>
  <si>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</si>
  <si>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</si>
  <si>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</si>
  <si>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</si>
  <si>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</si>
  <si>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</si>
  <si>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There is a public call for candidates. The Municipal Council makes the choice. Members can be both nationals or foreigners, 2 members must be City counselors, 1 member at least a TCN.</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</si>
  <si>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</si>
  <si>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</si>
  <si>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</si>
  <si>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</si>
  <si>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</si>
  <si>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</si>
  <si>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The body can take all kind of initiatives. However, b is not explicitly regulated.</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</si>
  <si>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</si>
  <si>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</si>
  <si>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</si>
  <si>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</si>
  <si>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</si>
  <si>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</si>
  <si>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 is elected by and among the members of the body (Integration law of 16 12.2008, Grand Ducal regulation of 15.11.2011)</t>
  </si>
  <si>
    <t>Chair and vice chair are elected by and among the members of the body (Integration law of 16 12.2008, Grand Ducal regulation of 15.11.2011)</t>
  </si>
  <si>
    <t>Chaired by national authority</t>
  </si>
  <si>
    <t>Co-chaired by participant and national authority</t>
  </si>
  <si>
    <t>Chaired by participant (foreign resident or association)</t>
  </si>
  <si>
    <t xml:space="preserve">Leadership of consultative body </t>
  </si>
  <si>
    <t>c. Consultation leadership</t>
  </si>
  <si>
    <t>74c</t>
  </si>
  <si>
    <t>Every resident, national as migrant, can introduce his/her candidacy. The City council makes the choice (Grand Ducal regulation of 15.11.2011.)</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</si>
  <si>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</si>
  <si>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</si>
  <si>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</si>
  <si>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</si>
  <si>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</si>
  <si>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</si>
  <si>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Article 23 of the Law of 16 December 2008 on the hosting and integration of foreigners provides that in all local "communes", the local counsel will form a consultative integration commission charged with the living together of all local residents, and particular with the interests of foreign residents, to be formed of foreign and Luxembourg residents. Article 23 does not distinguish between the capital city and others. There is still no regulation  to define the local consultatative integration commission.</t>
  </si>
  <si>
    <t>Grand Ducal regulation of 15.11.2011.</t>
  </si>
  <si>
    <t>Same as in the capital city, a municipal consultative body is compulsary in every municipality (Integration law of 16 12.2008, Grand Ducal regulation of 15.11.2011).</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</si>
  <si>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</si>
  <si>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</si>
  <si>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</si>
  <si>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</si>
  <si>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</si>
  <si>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</si>
  <si>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</si>
  <si>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</si>
  <si>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</si>
  <si>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</si>
  <si>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</si>
  <si>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</si>
  <si>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</si>
  <si>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</si>
  <si>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</si>
  <si>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</si>
  <si>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Integration law of 16 12.2008,  Grand Ducal regulation of 15.11.2011.</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</si>
  <si>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</si>
  <si>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</si>
  <si>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</si>
  <si>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</si>
  <si>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</si>
  <si>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</si>
  <si>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</si>
  <si>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</si>
  <si>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</si>
  <si>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</si>
  <si>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</si>
  <si>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</si>
  <si>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</si>
  <si>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</si>
  <si>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N/A</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</si>
  <si>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</si>
  <si>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</si>
  <si>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</si>
  <si>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</si>
  <si>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</si>
  <si>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</si>
  <si>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</si>
  <si>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 xml:space="preserve">The Law of 27.07.1993 on the integration of foreigners in the GDL and social action in favor of foreigners provided for proportional representation of foreigners. 
 </t>
  </si>
  <si>
    <t xml:space="preserve">B covered.  Article 19 of the Law of 16 December 2008 on the hosting and integration of foreigners provides that the number of foreigners must be proportionate to their presence in Luxembourg as indicated by the national census. </t>
  </si>
  <si>
    <t>71e</t>
  </si>
  <si>
    <t>The Law of 27.07.1993 on the integration of foreigners in the GDL and social action in favor of foreigners provides that the CNE can draft reports on its own initiative or that of the government, but not the right to a response to the government.</t>
  </si>
  <si>
    <t>Only the right of initiative to make reports is guaranteed in law. Article 18 of the Law of 16 December 2008 on the hosting and integration of foreigners, the CNE's is charged with studying, on its own initiative or that of the government, problems concerning foreigners and their integration in Luxembourg, and suggest measures for the improvement of the situation of foreigners and their families. It will submit an annual report on foreigner integration in Luxembourg to the government, which will make the report public.</t>
  </si>
  <si>
    <t>The right of initiative to make reports is guaranteed in Article 18 of the Law of 16 December 2008 on the hosting and integration of foreigners. The CNE's is charged with studying, on its own initiative or that of the government, problems concerning foreigners and their integration in Luxembourg, and suggest measures for the improvement of the situation of foreigners and their families. It submits an annual report on foreigner integration in Luxembourg to the government, which is public. The national body can also take postions without being asked for by the government (2011).</t>
  </si>
  <si>
    <t>71d</t>
  </si>
  <si>
    <t>The president is designated by the Ministry of Family Affairs. The Law of 27.07.1993 on the integration of foreigners in the GDL and social action in favor of foreigners was the legal basis for the Conseil national pour étrangers. That law was repealed by a new law on 16.12.2008. Article 23 provides that the Government’s superintendent (commissaire) was to serve as president and vice-president was one of the foreigners elected by a majority vote of the members. The 2008 law simply provides that both the president and vice-president are to be elected by majority vote of the members.</t>
  </si>
  <si>
    <t>Article 20 of the Law of 16 December 2008 on the hosting and integration of foreigners provides that the president and vice president of the council are elected by a majority vote of the members for a period of 5 years.</t>
  </si>
  <si>
    <t xml:space="preserve">The chair is elected by the members of the body. </t>
  </si>
  <si>
    <t>71c</t>
  </si>
  <si>
    <t>The president is designated by the Ministry of Family Affairs.</t>
  </si>
  <si>
    <t>Articles 17-19 of Luxembourg’s Law of 16 December 2008 on the hosting and integration of foreigners provides a new legal basis for the existing Conseil National pour Etrangers [National Council for Foreigners] (CNE), whose mission is to study problems concerning foreigners and their integration in Luxembourg, and suggest measures for the improvement of the situation of foreigners and their families.</t>
  </si>
  <si>
    <t>Articles 17-19 of Luxembourg’s Law of 16 December 2008 on the hosting and integration of foreigners provides a new legal basis for the existing Conseil National pour Etrangers [National Council for Foreigners] (CNE), whose mission is to study problems concerning foreigners and their integration in Luxembourg, and suggest measures for the improvement of the situation of foreigners and their families. Individual candidates are elected by registered associations (Grand Ducal Regulation, 15.11.2011).</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</si>
  <si>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</si>
  <si>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</si>
  <si>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</si>
  <si>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</si>
  <si>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</si>
  <si>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</si>
  <si>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</si>
  <si>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</si>
  <si>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</si>
  <si>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</si>
  <si>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</si>
  <si>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</si>
  <si>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</si>
  <si>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</si>
  <si>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</si>
  <si>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</si>
  <si>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</si>
  <si>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</si>
  <si>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</si>
  <si>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</si>
  <si>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</si>
  <si>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</si>
  <si>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</si>
  <si>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 xml:space="preserve">EU citizens and TCNs can vote and stand for all municipal positions, including the mayor. Loi du 13 février 2011 portant modification de:  1. la loi communale modifiée du 13 décembre 1988, 2. la loi électorale modifiée du 18 février 2003. 
</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</si>
  <si>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</si>
  <si>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</si>
  <si>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</si>
  <si>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</si>
  <si>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</si>
  <si>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</si>
  <si>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</si>
  <si>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</si>
  <si>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</si>
  <si>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</si>
  <si>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</si>
  <si>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</si>
  <si>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</si>
  <si>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</si>
  <si>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</si>
  <si>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</si>
  <si>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</si>
  <si>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</si>
  <si>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</si>
  <si>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In the Pre-service training for elementary school teachers there are core modules including Citizenship education and learning for democracy,  Schooling in a multicultural society, Socialization, Culture and Gender issues. The optional module is Interculturality and plurilinguism. Secondary teachers make their studies up to the degree of  master in other countries. Once back in Luxembourg they undergo a training course including both practice in the classroom and the following theoretical courses: Context of Culture, Language and Culture, the Location of Culture, the Liar about Conflict of Cultures, the Portfolio of Languages dealing with negociation on cultural identities. These courses should be considered in a pre-service training,  as well as in an in - service development. </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</si>
  <si>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</si>
  <si>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</si>
  <si>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</si>
  <si>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</si>
  <si>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</si>
  <si>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The Ministry informs regularly the teachers abut religious holidays different from the catholic ones, so that students can observe them.</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</si>
  <si>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</si>
  <si>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</si>
  <si>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</si>
  <si>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</si>
  <si>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</si>
  <si>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a) Basically  the Ministry provides books for each element of the curriculum. The teacher can opt for particular books and material with the agreement of his inspector.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</si>
  <si>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</si>
  <si>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</si>
  <si>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</si>
  <si>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</si>
  <si>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</si>
  <si>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 xml:space="preserve">There is Centre de documentation et d'animation interculturelles (IKL), a team of 4 professionals proposing intercultural projects to schools. Also, CLAE, a platform of migrant organisations running a big annual festival, the NGO's ASTI  and ASTM proposing workshops to schools with artists of the southern hemisphere.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</si>
  <si>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</si>
  <si>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</si>
  <si>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</si>
  <si>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</si>
  <si>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</si>
  <si>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Option b: In elementary school intercultural aspects are included in the curricula in social sciences as well as in readers with texts about other cultures and from diverse foreign authors.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</si>
  <si>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</si>
  <si>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</si>
  <si>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</si>
  <si>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</si>
  <si>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</si>
  <si>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</si>
  <si>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</si>
  <si>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</si>
  <si>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a) The Ministry of Education has a multilingual team of "intercultural mediators" which supports the  communication between teachers and parents. The teachers on the field can require their help.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</si>
  <si>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</si>
  <si>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</si>
  <si>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</si>
  <si>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</si>
  <si>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</si>
  <si>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</si>
  <si>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</si>
  <si>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</si>
  <si>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</si>
  <si>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</si>
  <si>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</si>
  <si>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</si>
  <si>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</si>
  <si>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</si>
  <si>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</si>
  <si>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</si>
  <si>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</si>
  <si>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</si>
  <si>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a)  2 or 3 weekly lessons of the official curriculum are taught in the maternal language by a native speaker while the same topic is taught by the class teacher to all the other pupils in German. This model works in a dozen municipalities for Portugese children, the only group with a consequent number of pupils per class.             b) Most maternal language courses are offered outside the official curriculum in the municipal schooolrooms.   a) and b) work with teachers  employed by the respective Embassies. The European directive of July 25th, 1977 about schooling of migrant children includes a provision for courses in maternal language in the school of their host country is only transposed on a low level. In both cases the teachers of mother tongue are appointed by their Embassy under bilateral agreement. For other nationalities/languages there are not enough students in a certain primary school in order to reach a reasonable number of them. Thus these classes take place outside school during free afternoons or on Saturday.</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</si>
  <si>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</si>
  <si>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</si>
  <si>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</si>
  <si>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The Ministry recommends to the local authorities to integrate mother tongue courses in elementary school, if they consider them as a local necessity. The teachers of mother tongue are appointed by their Embassy under bilateral agreement. Currently there is an agreement only with Portugal. The Portuguese government pays for the teachers. However, the present agreement is heavily challenged by Portugal due to financial crisis.</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</si>
  <si>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</si>
  <si>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</si>
  <si>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</si>
  <si>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</si>
  <si>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</si>
  <si>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</si>
  <si>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</si>
  <si>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</si>
  <si>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a) In the mandatory preservice-training for elementary school teachers there is a core module: Diversity learning, learning from diversity.      b) There is no mandatory in - service training. Each year the Ministry of Education offers a large scale of in-service trainings and facilitates them: among them there are many related to these topics. Teachers can make proposals to the Ministry about topics they want to be proposed as in-service trainings.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</si>
  <si>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</si>
  <si>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</si>
  <si>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a) Intercultural mediator, but only  available to the extent possible as an assistance in the classroom ( at the request of teachers) , extracurricular activities (even during the summer holidays )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</si>
  <si>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</si>
  <si>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</si>
  <si>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</si>
  <si>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</si>
  <si>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</si>
  <si>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</si>
  <si>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</si>
  <si>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</si>
  <si>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</si>
  <si>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</si>
  <si>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</si>
  <si>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</si>
  <si>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</si>
  <si>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</si>
  <si>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</si>
  <si>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</si>
  <si>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</si>
  <si>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</si>
  <si>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The ordinance (Règlement grand ducal) of June, 16th, 2009 regulates the order in which migrant children learn the 3 languages of the Luxembourgian school according to the age, at which they enter into the system. In the preschool curriculum there is a provision of 1 to 2 weekly hours of training in Luxembourgish for migrants pupils regulation ordinance (règlement grand ducal) of June 16th, 2009, article 5. There are specific measures called "classes d'accueil"  i.e specific classes or  "cours d'accueil" integrated in the normal class, aiming to improve  mainly language skills.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</si>
  <si>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</si>
  <si>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</si>
  <si>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</si>
  <si>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</si>
  <si>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</si>
  <si>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CASNA is a public institution for students who are newcomers in the secondary education, which provides guidance and 'intercultural mediators'. The Service de coordination de la scolarisation des enfants étrangers of MEN (ministry of Education).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</si>
  <si>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</si>
  <si>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</si>
  <si>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</si>
  <si>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</si>
  <si>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</si>
  <si>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</si>
  <si>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</si>
  <si>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</si>
  <si>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</si>
  <si>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</si>
  <si>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</si>
  <si>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</si>
  <si>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</si>
  <si>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</si>
  <si>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1 year of social security payments are required in order to access adult education. Undocumented children have access to compulsory school (4 to 16 years), but not beyound and not within an apprenticeship organised alongside the dual German system with a work contract in the competitive sector. An undocumented immigrants will hardly obtain a work permit which is necessary for a third country national.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</si>
  <si>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</si>
  <si>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</si>
  <si>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</si>
  <si>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</si>
  <si>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</si>
  <si>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a) Integrating the Luxembourgian multilingual school puts particular questions: in elementary school Luxembourgish is the vehicular spoken language, German the language in which alphabetisation takes place, and French starts in the 3rd semester of the elementary school. There is a standardised  evaluation sheet (Annexe 1 of the regulation ordonnance (règlement grand ducal) of June 16th, 2009 to be filled out by the  pedagogical team. CASNA provides information and can establish an academic record, but not a formal assessment.</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</si>
  <si>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</si>
  <si>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</si>
  <si>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</si>
  <si>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Compulsary education from age 4 to age 16 according to the law of May 22nd, 2009 and the subsequent regulations (règlements grand ducaux).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</si>
  <si>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</si>
  <si>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</si>
  <si>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</si>
  <si>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</si>
  <si>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</si>
  <si>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</si>
  <si>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</si>
  <si>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</si>
  <si>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</si>
  <si>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</si>
  <si>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2008 Law</t>
  </si>
  <si>
    <t>2008 law</t>
  </si>
  <si>
    <t xml:space="preserve">Other conditions apply (please specify) </t>
  </si>
  <si>
    <t>In the same way as the sponsor</t>
  </si>
  <si>
    <t>Access to  housing</t>
  </si>
  <si>
    <t xml:space="preserve">2008 immigration law: TCNs' rights depend on the type of residence card. A residence card for a TCN family member for example entitles you to social help only after 5 years of residency (same as the sponsor). </t>
  </si>
  <si>
    <t xml:space="preserve">TCNs' rights depend on the type of residence card. A residence card for a TCN family member for example entitles you to social help only after 5 years of residency (same as the sponsor). </t>
  </si>
  <si>
    <t xml:space="preserve">Access to social benefits </t>
  </si>
  <si>
    <t xml:space="preserve">Family members of another TCN need to apply for a work permit, same than the sponsor. </t>
  </si>
  <si>
    <t>Access to employment and self-employment</t>
  </si>
  <si>
    <t>Article 74(2) of the 2008 Immigration Law provides that granting of the family member residence permit confers those rights on the family member.</t>
  </si>
  <si>
    <t>Article 74(2) of the Immigration Law provides that granting of the family member residence permit confers those rights on the family member.</t>
  </si>
  <si>
    <t>Access to education and training for adult family members</t>
  </si>
  <si>
    <t>Access  to education and training</t>
  </si>
  <si>
    <t xml:space="preserve">Article 76 of the Immigration Law provides that in cases of extreme hardship such as domestic violence, an independent residence person can be granted to the TCN spouse prior to the three years.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</si>
  <si>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</si>
  <si>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</si>
  <si>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</si>
  <si>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</si>
  <si>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 xml:space="preserve">There is no required minimum of years of residence. The permit will be linked to the family member that lived in Luxembourg longer, as long as the partner does not work and live with his own ressources. The relationship has to last before the partner gets an independant permit. </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</si>
  <si>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</si>
  <si>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</si>
  <si>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</si>
  <si>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</si>
  <si>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</si>
  <si>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</si>
  <si>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</si>
  <si>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</si>
  <si>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Article 77 of the Immigration Law expressly sets forth taking into account of elements a-c.</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</si>
  <si>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</si>
  <si>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</si>
  <si>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</si>
  <si>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</si>
  <si>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</si>
  <si>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Article 75 of the Immigration Law provide for changes in original conditions, including when the sponsor or partner is married or has a stable relationship with another person. However, Article 76 provides that in cases of extreme hardship such as domestic violence, an independent residence person can be granted to the TCN spouse prior to the three years.</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</si>
  <si>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</si>
  <si>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</si>
  <si>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</si>
  <si>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</si>
  <si>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The family member of TCN will have a residence card for a maximum time of one year, renewable. (Immigration law 29.08.2008: Art. 74.(1) Dans le cas où le regroupement familial du ressortissant de pays tiers est autorisé, il se voit délivrer conformément à l’article 40, un titre de séjour pour «membre de famille» valable pour une durée d’un an, renouvelable, sur demande, tant que les conditions d’obtention restent remplies. La période de validité du titre de séjour accordé ne dépasse pas la date d’expiration du titre de séjour du regroupant)  </t>
  </si>
  <si>
    <t>&lt; 1 year renewable permit or new application necessary</t>
  </si>
  <si>
    <t>Not equal to sponsor’s but ≥ 1 year renewable permit</t>
  </si>
  <si>
    <t>Equal to sponsor’s residence permit and renewable</t>
  </si>
  <si>
    <t xml:space="preserve">9 months: Law : art 73 (3) says that "(6) Au plus tard neuf mois après la date du dépôt de la demande, le ministre notifie sa décision par écrit au regroupé.Dans des cas exceptionnels liés à la complexité de l’examen de la demande, ce délai peut être prorogé. " </t>
  </si>
  <si>
    <t>Nominal: 50 € (la preuve du versement/virement de la taxe de délivrance de EUR 50.- sur le compte CCPL n° LU46 1111 2582 2814 0000 (bénéficiaire : Ministère des Affaires étrangères et européennes, Direction de l’Immigration ; communication : titre de séjour dans le chef de …).</t>
  </si>
  <si>
    <t xml:space="preserve">
Same as regular administrative fees and duties in the country (please specify amounts for each)</t>
  </si>
  <si>
    <t>Cost of application</t>
  </si>
  <si>
    <t xml:space="preserve">NO reliance on social security system </t>
  </si>
  <si>
    <t xml:space="preserve">Appropriate accommodation meeting the general health and safety standards has to be proven by the TCN living in Luxembourg if he wants to apply for family reunification. It is generally proven by a housing contract that will specifiy the adress, number of rooms and squaremeters of the surface. </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</si>
  <si>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</si>
  <si>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</si>
  <si>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</si>
  <si>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</si>
  <si>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</si>
  <si>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</si>
  <si>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</si>
  <si>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</si>
  <si>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</si>
  <si>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</si>
  <si>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</si>
  <si>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</si>
  <si>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</si>
  <si>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</si>
  <si>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</si>
  <si>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</si>
  <si>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</si>
  <si>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</si>
  <si>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</si>
  <si>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</si>
  <si>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</si>
  <si>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</si>
  <si>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</si>
  <si>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</si>
  <si>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</si>
  <si>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</si>
  <si>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</si>
  <si>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</si>
  <si>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</si>
  <si>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</si>
  <si>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</si>
  <si>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</si>
  <si>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</si>
  <si>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</si>
  <si>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</si>
  <si>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</si>
  <si>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</si>
  <si>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</si>
  <si>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</si>
  <si>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</si>
  <si>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</si>
  <si>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For adult children since the law of 2008: if both parents are TCN, maximum age is 21, unless the TCN living in Luxembourg can prove that the adult child is still living in a financial dependancy.</t>
  </si>
  <si>
    <t>For adult children since the law of 2008: if both parents are TCN, maximum age is 21, unless the TCN living in Luxemboirg can prove that the adult child is still living in a financial dependency.</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</si>
  <si>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</si>
  <si>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</si>
  <si>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</si>
  <si>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</si>
  <si>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</si>
  <si>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</si>
  <si>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</si>
  <si>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</si>
  <si>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</si>
  <si>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</si>
  <si>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</si>
  <si>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</si>
  <si>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</si>
  <si>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</si>
  <si>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</si>
  <si>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</si>
  <si>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</si>
  <si>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</si>
  <si>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 xml:space="preserve">The "stable relationship" criteria was added to the immigration law by the law of 8 of December 2011 (Mém. A - 19 du 3 février 2012, p. 238; doc. parl. 6306; dir. 2004/38 et 2009/50. In the family reunion  context, civil partnership PACS is considered equal to marriage. A civil partner is considered part of the family and gets a 5-year residence permit.
A stable relationship can be taken into account beyond marriage or civil partnership. In this case, the intensity, length and stability of the links between the partners will be considered.
The length can be proven by all means. The length is proven if both lived together for at least a year before the application or if they have a common child for whom they share the responsibility. However, the partners must not be engaged in a marriage, civil partnership or stable relationship with a third person. 
Loi du 8 décembre 2011 modifiant la loi modifiée du 29 août 2008 sur la libre circulation des personnes et l'immigration.
Date of adoption by Parliament: 17 November 2011
</t>
  </si>
  <si>
    <t xml:space="preserve">A and b covered. In the family reunion  context, civil partnership PACS is considered equal to marriage. A civil partner is considered part of the family and gets a 5-year residence permit.
A stable relationship can be taken into account beyond marriage or civil partnership. In this case, the intensity, length and stability of the links between the partners will be considered.
The length can be proven by all means. The length is proven if both lived together for at least a year before the application or if they have a common child for whom they share the responsibility. However, the partners must not be engaged in a marriage, civil partnership or stable relationship with a third person. 
Loi du 8 décembre 2011 modifiant la loi modifiée du 29 août 2008 sur la libre circulation des personnes et l'immigration.
Date of adoption by Parliament: 17 November 2011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</si>
  <si>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</si>
  <si>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</si>
  <si>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</si>
  <si>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</si>
  <si>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</si>
  <si>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</si>
  <si>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</si>
  <si>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Article 69 of the Immigration Law provides that, third-country nationals holding residence permits valid for at least one year, and who have a well-founded possibility of obtaining long-term residence status, and who reside for at least twelve months in Luxembourg</t>
  </si>
  <si>
    <t>Permanent residence 
permit, explicit 'prospects for permanent residence' required or discretion in eligibility</t>
  </si>
  <si>
    <t>Certain short-term residence permits 
excluded</t>
  </si>
  <si>
    <t>Any residence permit</t>
  </si>
  <si>
    <t>Documents taken into account to be eligible for family reunion</t>
  </si>
  <si>
    <t>Article 69 of the Immigration Law provides that, third-country nationals holding residence permits valid for at least one year, and who have a well-founded possibility of obtaining long-term residence status, and who reside for at least twelve months in Luxembourg, can request family reunification for the family members when they (1) show proof of having stable, regular and sufficient financial resources to meet their own needs and those of their dependent family members, without resorting to the social assistance system, as specified by Grand-Ducal Regulation; (2) have adequate housing to lodge their family members; and (3) have health insurance for themselves and their family members.</t>
  </si>
  <si>
    <t>Permit for &gt; 1 year (please specify)</t>
  </si>
  <si>
    <t>Permit for 1 year (please specify)</t>
  </si>
  <si>
    <t>Residence permit for &lt;1 year (please specify)</t>
  </si>
  <si>
    <t>Permit duration required (sponsor)</t>
  </si>
  <si>
    <t>Permit duration required</t>
  </si>
  <si>
    <t>There is no law on family reunion. The practice does not foresee any specific period of residence but such family reunion is accepted only for persons who are supposed to live in Luxembourg as long-term residents.</t>
  </si>
  <si>
    <t>Article 69 of the  2008 Immigration Law provides that, third-country nationals holding residence permits valid for at least one year, and who have a well-founded possibility of obtaining long-term residence status, and who reside for at least twelve months in Luxembourg, can request family reunification for the family members when they (1) show proof of having stable, regular and sufficient financial resources to meet their own needs and those of their dependent family members, without resorting to the social assistance system, as specified by Grand-Ducal Regulation; (2) have adequate housing to lodge their family members; and (3) have health insurance for themselves and their family members.</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</si>
  <si>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</si>
  <si>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</si>
  <si>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</si>
  <si>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</si>
  <si>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</si>
  <si>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</si>
  <si>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</si>
  <si>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</si>
  <si>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</si>
  <si>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</si>
  <si>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</si>
  <si>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</si>
  <si>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</si>
  <si>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</si>
  <si>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</si>
  <si>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</si>
  <si>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</si>
  <si>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</si>
  <si>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</si>
  <si>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</si>
  <si>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</si>
  <si>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</si>
  <si>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</si>
  <si>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</si>
  <si>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</si>
  <si>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</si>
  <si>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Information campaigns are carried out by associations often in cooperation with the state</t>
  </si>
  <si>
    <t>Through the signing of a Contrat d'Accueil et d'Integration ( Welcome and Integration Contract)</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</si>
  <si>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</si>
  <si>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</si>
  <si>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</si>
  <si>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</si>
  <si>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</si>
  <si>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</si>
  <si>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</si>
  <si>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</si>
  <si>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</si>
  <si>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</si>
  <si>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</si>
  <si>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</si>
  <si>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Law 17 February 2009 introducing "language holiday" (congé linguistique) from work http://www.guichet.public.lu/citoyens/fr/travail-emploi/conges-jours-feries/formation-professionnelle/conge-linguistique/index.html. However this is generic Luxembourgish language training (limited in terms of hours) and not work-related content but allows greater flexibility to attend courses for foreign workers</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</si>
  <si>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</si>
  <si>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</si>
  <si>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</si>
  <si>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</si>
  <si>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Only A. The 'guichet citoyen', or citizen's counter provides information on the process for diploma transcription or accreditation (http://www.guichet.public.lu/fr/citoyens/enseignement-formation/etudes-superieures/reconnaissance-diplomes-universitaires/inscription-registre-titres/index.html). Also, National Education Ministry has a webpage in French, German and English with diploma recognition information (http://www.men.public.lu/reco_diplomes/version_anglaise/index.html). However, the French-language page provides more information than the English-language page.</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</si>
  <si>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</si>
  <si>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</si>
  <si>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</si>
  <si>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</si>
  <si>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</si>
  <si>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The grand-ducal regulation of January 11th 2010 on the organization and the validation of acquired experience for granting certificates of competency, diplomas and other certifications, was published on January 19th 2010. This new procedure permits the certification of professional or extra-professional experience. The VAE is open to the general public, whatever the age group, the level of studies or professional situation. The only condition is to have had at least three years or 5.000 hours of paid or volunteer activity, continuously, or not. This activity must be directly related to the diploma or certification requested. If the candidate meets these conditions, he can be granted a certification or a diploma of secondary technical education.  http://ec.europa.eu/dgs/home-affairs/what-we-do/networks/european_migration_network/reports/docs/annual-policy/2010/17a._luxembourg_annual_policy_report_2010_final_version_3may2011_en.pdf</t>
  </si>
  <si>
    <t>The grand-ducal regulation of January 11th 2010 on the organization and the validation of acquired experience for granting certificates of competency, diplomas and other certifications, was published on January 19th 2010. This new procedure permits the certification of professional or extra-professional experience. The right to VAE is open to the general public, whatever the age group, the level of studies or professional situation. The only condition is to have had at least three years or 5.000 hours of paid or volunteer activity, continuously, or not. This activity must be directly related to the diploma or certification requested. If the candidate meets these conditions, he can be granted a certification or a diploma of secondary technical education.</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</si>
  <si>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</si>
  <si>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</si>
  <si>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</si>
  <si>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</si>
  <si>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</si>
  <si>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In Luxembourg the recognition of diplomas and professional qualifications is done by transcribing the diploma or qualification with the higher education degree register, or accreditation (homologation). Transcription in the register for EU Member State citizens is governed by the Law of 17 June 1963, as amended most notably by the Law of 19 June 2009 on the recognition of professional degrees, which transposes Directive 2005/36/CE into national law. The procedure for EU citizens requires that they provide a copy of the final diploma (a copy is sufficient if all studies were done in the EU, if not a copy certified by the mayor of their town or issuing university officials is required), a copy of their ID and, if applicable, the downloadable form. The request and its attachments must be in German, French or English, or a translation into one of those languages from an approved translator must be included.</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</si>
  <si>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</si>
  <si>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</si>
  <si>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</si>
  <si>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</si>
  <si>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</si>
  <si>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</si>
  <si>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 xml:space="preserve">Not all B and C:  All students registered in higher education program of studies, no matter what the country in which the studies are being carried out, can request financial aid from the State provided they meet the criteria for being granted financial aid. The student must be either a Luxembourg citizen domiciled in Luxembourg; a citizen of an EU Member State, domiciled in Luxembourg;  a worker’s family member or the worker; a third-country national or stateless person, and have resided in Luxembourg for at least five years and hold a secondary education diploma or equivalent recognized by the Ministry of Education; or have political refugee status in the Grand Duchy of Luxembourg and live in Luxembourg. </t>
  </si>
  <si>
    <t>Equality of access to study grants:
What categories of TCNs have equal access?
a. Long-term residents
b. Residents on temporary work permits (excluding seasonal)
c. Residents on family reunion permits (same as sponsor)</t>
  </si>
  <si>
    <t>Study grants</t>
  </si>
  <si>
    <t xml:space="preserve">The Immigration Law has no provision expressly prohibiting third-country nationals from having access to vocational training under the same conditions as for EU nationals. Neither does it limit that access.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</si>
  <si>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</si>
  <si>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</si>
  <si>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</si>
  <si>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</si>
  <si>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</si>
  <si>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</si>
  <si>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 xml:space="preserve">Applicants must fulfill conditions on professional qualifications, financial resources and the employment's serving the national interest. </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</si>
  <si>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</si>
  <si>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</si>
  <si>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</si>
  <si>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</si>
  <si>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</si>
  <si>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The Immigration Law requires that both TCN residents on temporary work permits and on family reunion permits seeking to be self-employed fulfill conditions on professional qualifications, financial resources and the employment's serving the national interest. They need to have residence permit for the purpose of self-employment (EU Immigration Portal)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</si>
  <si>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</si>
  <si>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</si>
  <si>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The Law of 18 December 2009 on the Status of Civil Servants and State Employee Regime provides that only EU citizens can be civil servants, except where the positions involve direct or indirect exercise of public authority, or safeguard State's interests or that of other public legal entities. Grand-Ducal Regulation of 12 May 2010 lists the positions.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</si>
  <si>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</si>
  <si>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</si>
  <si>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</si>
  <si>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</si>
  <si>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</si>
  <si>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Sectors and activities relating to the State's exercise of authority, such as the notarial profession remain open only to Luxembourg/EU nationals.</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</si>
  <si>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</si>
  <si>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</si>
  <si>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</si>
  <si>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No conditions for access for family reunion permit holders. Temporary work permit holders are tied to their sector, but not to their employer. Workers could change employers, sectors or professions after three years.</t>
  </si>
  <si>
    <t xml:space="preserve">The Law of 29.08.2008 on the free movement of people and immigration (the "Immigration Law") changed the criterias of access to the labour market.  The Law  transposed 6 EU Directives (2004/38/EC, 2003/109/CE, 2003/86/EC, 2004/81/EC, 2004/114/EC, 2005/71/EC).  A) Covered. B) The first work permit is valid for any employer in the same profession in the same sector. Not possible to change sector or profession until 2nd renewal of permit (i.e. after 3 years) otherwise applicant must restart the procedure and request a new work authorisation; C) If a family member wants to work for a limited number of hours, he/she must obtain a work permit from the Ministry of Labour, Employment and Social Economy. Alternatively, he/she must apply for a residence permit to stay as an employed or self-employed worker and change status (EU Immigration Portal).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</si>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</sst>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rgb="FF006100"/>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z val="11"/>
      <name val="Arial"/>
      <family val="2"/>
    </font>
    <font>
      <strike/>
      <sz val="8"/>
      <name val="Arial"/>
      <family val="2"/>
    </font>
    <font>
      <sz val="8"/>
      <name val="Arial"/>
      <family val="2"/>
    </font>
    <font>
      <sz val="11"/>
      <name val="Calibri"/>
      <family val="2"/>
    </font>
    <font>
      <i/>
      <sz val="8"/>
      <name val="Arial"/>
      <family val="2"/>
    </font>
    <font>
      <b/>
      <i/>
      <sz val="8"/>
      <name val="Arial"/>
      <family val="2"/>
    </font>
    <font>
      <sz val="10"/>
      <name val="Arial"/>
      <family val="2"/>
      <charset val="238"/>
    </font>
    <font>
      <b/>
      <sz val="10"/>
      <name val="Arial"/>
      <family val="2"/>
    </font>
    <font>
      <b/>
      <sz val="12"/>
      <name val="Arial"/>
      <family val="2"/>
    </font>
    <font>
      <u/>
      <sz val="11"/>
      <color theme="10"/>
      <name val="Calibri"/>
      <family val="2"/>
      <scheme val="minor"/>
    </font>
  </fonts>
  <fills count="15">
    <fill>
      <patternFill patternType="none"/>
    </fill>
    <fill>
      <patternFill patternType="gray125"/>
    </fill>
    <fill>
      <patternFill patternType="solid">
        <fgColor rgb="FFC6EFCE"/>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indexed="64"/>
      </left>
      <right/>
      <top/>
      <bottom/>
      <diagonal/>
    </border>
    <border>
      <left/>
      <right style="thin">
        <color indexed="64"/>
      </right>
      <top style="thin">
        <color indexed="64"/>
      </top>
      <bottom style="thin">
        <color indexed="64"/>
      </bottom>
      <diagonal/>
    </border>
  </borders>
  <cellStyleXfs count="100">
    <xf numFmtId="0" fontId="0" fillId="0" borderId="0"/>
    <xf numFmtId="0" fontId="1" fillId="2" borderId="0" applyNumberFormat="0" applyBorder="0" applyAlignment="0" applyProtection="0"/>
    <xf numFmtId="0" fontId="3" fillId="0" borderId="0"/>
    <xf numFmtId="0" fontId="19"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41">
    <xf numFmtId="0" fontId="0" fillId="0" borderId="0" xfId="0"/>
    <xf numFmtId="0" fontId="2" fillId="0" borderId="0" xfId="0" applyFont="1"/>
    <xf numFmtId="0" fontId="2" fillId="0" borderId="0" xfId="0" applyFont="1" applyAlignment="1">
      <alignment wrapText="1"/>
    </xf>
    <xf numFmtId="1" fontId="2" fillId="0" borderId="0" xfId="0" applyNumberFormat="1" applyFont="1"/>
    <xf numFmtId="0" fontId="2" fillId="0" borderId="1" xfId="0" applyFont="1" applyBorder="1" applyAlignment="1">
      <alignment wrapText="1"/>
    </xf>
    <xf numFmtId="0" fontId="2" fillId="0" borderId="1" xfId="0" applyFont="1" applyBorder="1" applyAlignment="1">
      <alignment horizontal="center" vertical="center" wrapText="1"/>
    </xf>
    <xf numFmtId="0" fontId="4" fillId="0" borderId="1" xfId="2"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readingOrder="1"/>
    </xf>
    <xf numFmtId="0" fontId="2" fillId="3" borderId="0" xfId="0" applyFont="1" applyFill="1" applyAlignment="1">
      <alignment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2" fillId="3" borderId="1" xfId="0" applyFont="1" applyFill="1" applyBorder="1" applyAlignment="1">
      <alignment horizontal="left" vertical="center" wrapText="1"/>
    </xf>
    <xf numFmtId="0" fontId="6" fillId="3" borderId="1" xfId="0" applyFont="1" applyFill="1" applyBorder="1" applyAlignment="1">
      <alignment vertical="center" wrapText="1" readingOrder="1"/>
    </xf>
    <xf numFmtId="0" fontId="5" fillId="3" borderId="1" xfId="0" applyFont="1" applyFill="1" applyBorder="1" applyAlignment="1">
      <alignment vertical="center" wrapText="1" readingOrder="1"/>
    </xf>
    <xf numFmtId="0" fontId="2" fillId="3" borderId="1" xfId="0" applyFont="1" applyFill="1" applyBorder="1" applyAlignment="1">
      <alignment wrapText="1"/>
    </xf>
    <xf numFmtId="0" fontId="2" fillId="4" borderId="0" xfId="0" applyFont="1" applyFill="1" applyAlignment="1">
      <alignment wrapText="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2" fillId="4" borderId="1" xfId="0" applyFont="1" applyFill="1" applyBorder="1" applyAlignment="1">
      <alignment wrapText="1"/>
    </xf>
    <xf numFmtId="0" fontId="5" fillId="4" borderId="1" xfId="0" applyFont="1" applyFill="1" applyBorder="1" applyAlignment="1">
      <alignment vertical="center" wrapText="1" readingOrder="1"/>
    </xf>
    <xf numFmtId="0" fontId="2"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2" xfId="0" applyFont="1" applyFill="1" applyBorder="1" applyAlignment="1">
      <alignment vertical="center" wrapText="1" readingOrder="1"/>
    </xf>
    <xf numFmtId="0" fontId="8" fillId="0" borderId="0" xfId="0" applyFont="1" applyAlignment="1">
      <alignment wrapText="1"/>
    </xf>
    <xf numFmtId="0" fontId="2" fillId="5" borderId="1" xfId="0"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0" fontId="9" fillId="0" borderId="1" xfId="0" applyFont="1" applyBorder="1" applyAlignment="1">
      <alignment vertical="center" wrapText="1"/>
    </xf>
    <xf numFmtId="0" fontId="2" fillId="0" borderId="3" xfId="0" applyFont="1" applyBorder="1" applyAlignment="1">
      <alignment wrapText="1"/>
    </xf>
    <xf numFmtId="0" fontId="2" fillId="0" borderId="1" xfId="0" applyFont="1" applyBorder="1" applyAlignment="1">
      <alignment vertical="center" wrapText="1"/>
    </xf>
    <xf numFmtId="0" fontId="2" fillId="5" borderId="1" xfId="0" applyFont="1" applyFill="1" applyBorder="1" applyAlignment="1">
      <alignment vertical="center"/>
    </xf>
    <xf numFmtId="0" fontId="2" fillId="0" borderId="1" xfId="0" applyFont="1" applyBorder="1"/>
    <xf numFmtId="0" fontId="5" fillId="0" borderId="1" xfId="0" applyFont="1" applyBorder="1" applyAlignment="1">
      <alignment horizontal="left" vertical="center" wrapText="1" readingOrder="1"/>
    </xf>
    <xf numFmtId="0" fontId="2" fillId="5" borderId="1" xfId="0" applyFont="1" applyFill="1" applyBorder="1" applyAlignment="1">
      <alignment vertical="center" wrapText="1"/>
    </xf>
    <xf numFmtId="0" fontId="2" fillId="5" borderId="1" xfId="0" applyFont="1" applyFill="1" applyBorder="1" applyAlignment="1">
      <alignment wrapText="1"/>
    </xf>
    <xf numFmtId="0" fontId="2" fillId="5" borderId="0" xfId="0" applyFont="1" applyFill="1"/>
    <xf numFmtId="0" fontId="2" fillId="5" borderId="1" xfId="0" applyFont="1" applyFill="1" applyBorder="1" applyAlignment="1">
      <alignment horizontal="left" vertical="center" wrapText="1"/>
    </xf>
    <xf numFmtId="0" fontId="5" fillId="5" borderId="1" xfId="0" applyFont="1" applyFill="1" applyBorder="1" applyAlignment="1">
      <alignment horizontal="left" vertical="center" wrapText="1" readingOrder="1"/>
    </xf>
    <xf numFmtId="0" fontId="2" fillId="4" borderId="1" xfId="0" applyFont="1" applyFill="1" applyBorder="1" applyAlignment="1">
      <alignment vertical="center" wrapText="1"/>
    </xf>
    <xf numFmtId="1" fontId="2" fillId="4" borderId="1" xfId="0" applyNumberFormat="1" applyFont="1" applyFill="1" applyBorder="1" applyAlignment="1">
      <alignment vertical="center"/>
    </xf>
    <xf numFmtId="0" fontId="2" fillId="6" borderId="1" xfId="0" applyFont="1" applyFill="1" applyBorder="1" applyAlignment="1">
      <alignment horizontal="center" vertical="center" wrapText="1"/>
    </xf>
    <xf numFmtId="0" fontId="2" fillId="4" borderId="1" xfId="0" applyFont="1" applyFill="1" applyBorder="1" applyAlignment="1">
      <alignment vertical="center"/>
    </xf>
    <xf numFmtId="0" fontId="2" fillId="4" borderId="4" xfId="0" applyFont="1" applyFill="1" applyBorder="1" applyAlignment="1">
      <alignment vertical="center"/>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2" xfId="0" applyFont="1" applyFill="1" applyBorder="1" applyAlignment="1">
      <alignment wrapText="1"/>
    </xf>
    <xf numFmtId="0" fontId="2" fillId="6" borderId="1" xfId="0" applyFont="1" applyFill="1" applyBorder="1" applyAlignment="1">
      <alignment wrapText="1"/>
    </xf>
    <xf numFmtId="0" fontId="5" fillId="6" borderId="1" xfId="0" applyFont="1" applyFill="1" applyBorder="1" applyAlignment="1">
      <alignment vertical="center" wrapText="1" readingOrder="1"/>
    </xf>
    <xf numFmtId="0" fontId="2" fillId="0" borderId="4" xfId="0" applyFont="1" applyBorder="1" applyAlignment="1">
      <alignment vertical="center" wrapText="1"/>
    </xf>
    <xf numFmtId="0" fontId="10" fillId="0" borderId="1" xfId="0" applyNumberFormat="1" applyFont="1" applyFill="1" applyBorder="1" applyAlignment="1" applyProtection="1">
      <alignment horizontal="left" vertical="top" wrapText="1"/>
    </xf>
    <xf numFmtId="0" fontId="2" fillId="0" borderId="1" xfId="0" applyFont="1" applyBorder="1" applyAlignment="1">
      <alignment horizontal="right" vertical="center" wrapText="1"/>
    </xf>
    <xf numFmtId="0" fontId="2" fillId="4" borderId="0" xfId="0" applyFont="1" applyFill="1"/>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2" xfId="0" applyFont="1" applyFill="1" applyBorder="1" applyAlignment="1">
      <alignment wrapText="1"/>
    </xf>
    <xf numFmtId="0" fontId="2" fillId="0" borderId="1" xfId="0" applyFont="1" applyBorder="1" applyAlignment="1">
      <alignment vertical="center"/>
    </xf>
    <xf numFmtId="0" fontId="2" fillId="0" borderId="5" xfId="0" applyFont="1" applyBorder="1" applyAlignment="1">
      <alignment vertical="center" wrapText="1"/>
    </xf>
    <xf numFmtId="0" fontId="2" fillId="0" borderId="0" xfId="0" applyFont="1" applyAlignment="1">
      <alignment vertical="center"/>
    </xf>
    <xf numFmtId="0" fontId="2" fillId="0" borderId="5" xfId="0" applyFont="1" applyBorder="1" applyAlignment="1">
      <alignment horizontal="right" vertical="center" wrapText="1"/>
    </xf>
    <xf numFmtId="0" fontId="2" fillId="0" borderId="2"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horizontal="left" vertical="center" wrapText="1"/>
    </xf>
    <xf numFmtId="0" fontId="2" fillId="0" borderId="6" xfId="0" applyFont="1" applyBorder="1" applyAlignment="1">
      <alignment vertical="center" wrapText="1"/>
    </xf>
    <xf numFmtId="0" fontId="2" fillId="4" borderId="1" xfId="0" applyFont="1" applyFill="1" applyBorder="1"/>
    <xf numFmtId="1" fontId="2" fillId="4" borderId="1" xfId="0" applyNumberFormat="1" applyFont="1" applyFill="1" applyBorder="1"/>
    <xf numFmtId="0" fontId="2" fillId="0" borderId="1" xfId="0" applyFont="1" applyFill="1" applyBorder="1" applyAlignment="1">
      <alignment vertical="center" wrapText="1"/>
    </xf>
    <xf numFmtId="0" fontId="2" fillId="3" borderId="0" xfId="0" applyFont="1" applyFill="1"/>
    <xf numFmtId="0" fontId="2" fillId="3" borderId="1" xfId="0" applyFont="1" applyFill="1" applyBorder="1" applyAlignment="1">
      <alignment vertical="center"/>
    </xf>
    <xf numFmtId="1" fontId="2" fillId="3" borderId="1" xfId="0" applyNumberFormat="1" applyFont="1" applyFill="1" applyBorder="1" applyAlignment="1">
      <alignment vertical="center"/>
    </xf>
    <xf numFmtId="0" fontId="2" fillId="3" borderId="4" xfId="0" applyFont="1" applyFill="1" applyBorder="1" applyAlignment="1">
      <alignment vertical="center"/>
    </xf>
    <xf numFmtId="0" fontId="2"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2" fillId="5" borderId="4" xfId="0" applyFont="1" applyFill="1" applyBorder="1" applyAlignment="1">
      <alignment vertical="center" wrapText="1"/>
    </xf>
    <xf numFmtId="0" fontId="5" fillId="0" borderId="1" xfId="0" applyFont="1" applyBorder="1" applyAlignment="1">
      <alignment wrapText="1"/>
    </xf>
    <xf numFmtId="0" fontId="2" fillId="3" borderId="1" xfId="0" applyFont="1" applyFill="1" applyBorder="1" applyAlignment="1">
      <alignment vertical="top" wrapText="1"/>
    </xf>
    <xf numFmtId="0" fontId="2" fillId="3" borderId="5"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 fillId="0" borderId="0" xfId="0" applyFont="1" applyFill="1"/>
    <xf numFmtId="0" fontId="2" fillId="0" borderId="1" xfId="0" applyFont="1" applyFill="1" applyBorder="1" applyAlignment="1">
      <alignment horizontal="left" vertical="center" wrapText="1"/>
    </xf>
    <xf numFmtId="0" fontId="5" fillId="0" borderId="1" xfId="0" applyFont="1" applyFill="1" applyBorder="1" applyAlignment="1">
      <alignment vertical="center" wrapText="1" readingOrder="1"/>
    </xf>
    <xf numFmtId="0" fontId="2" fillId="0" borderId="1" xfId="0" applyFont="1" applyFill="1" applyBorder="1" applyAlignment="1">
      <alignment wrapText="1"/>
    </xf>
    <xf numFmtId="0" fontId="14" fillId="3" borderId="1" xfId="0" applyNumberFormat="1" applyFont="1" applyFill="1" applyBorder="1" applyAlignment="1">
      <alignment vertical="top" wrapText="1"/>
    </xf>
    <xf numFmtId="0" fontId="3" fillId="0" borderId="1" xfId="0" applyFont="1" applyBorder="1" applyAlignment="1">
      <alignment vertical="center" wrapText="1"/>
    </xf>
    <xf numFmtId="0" fontId="3" fillId="4" borderId="1" xfId="0" applyNumberFormat="1" applyFont="1" applyFill="1" applyBorder="1" applyAlignment="1">
      <alignment horizontal="left" wrapText="1"/>
    </xf>
    <xf numFmtId="0" fontId="2" fillId="0" borderId="1" xfId="0" applyFont="1" applyFill="1" applyBorder="1" applyAlignment="1">
      <alignment horizontal="center" vertical="center" wrapText="1"/>
    </xf>
    <xf numFmtId="0" fontId="15" fillId="4" borderId="1" xfId="0" applyNumberFormat="1" applyFont="1" applyFill="1" applyBorder="1" applyAlignment="1">
      <alignment vertical="top" wrapText="1"/>
    </xf>
    <xf numFmtId="0" fontId="10" fillId="4" borderId="1" xfId="0" applyNumberFormat="1" applyFont="1" applyFill="1" applyBorder="1" applyAlignment="1">
      <alignment wrapText="1"/>
    </xf>
    <xf numFmtId="1" fontId="2" fillId="0" borderId="1" xfId="0" applyNumberFormat="1" applyFont="1" applyBorder="1" applyAlignment="1">
      <alignment horizontal="right" vertical="center"/>
    </xf>
    <xf numFmtId="0" fontId="3" fillId="5" borderId="1" xfId="0" applyNumberFormat="1" applyFont="1" applyFill="1" applyBorder="1" applyAlignment="1" applyProtection="1">
      <alignment horizontal="center" vertical="center" wrapText="1"/>
    </xf>
    <xf numFmtId="0" fontId="2" fillId="0" borderId="1" xfId="0" applyFont="1" applyBorder="1" applyAlignment="1">
      <alignment horizontal="right" vertical="center"/>
    </xf>
    <xf numFmtId="1" fontId="2" fillId="0" borderId="1" xfId="0" applyNumberFormat="1" applyFont="1" applyBorder="1" applyAlignment="1">
      <alignment vertical="center"/>
    </xf>
    <xf numFmtId="0" fontId="10" fillId="0" borderId="1" xfId="0" applyNumberFormat="1" applyFont="1" applyFill="1" applyBorder="1" applyAlignment="1" applyProtection="1">
      <alignment horizontal="center" vertical="center" wrapText="1"/>
    </xf>
    <xf numFmtId="1" fontId="3" fillId="4" borderId="1" xfId="0" applyNumberFormat="1" applyFont="1" applyFill="1" applyBorder="1" applyAlignment="1">
      <alignment vertical="center" wrapText="1"/>
    </xf>
    <xf numFmtId="0" fontId="13" fillId="4" borderId="0" xfId="0" applyFont="1" applyFill="1" applyAlignment="1">
      <alignment vertical="center" wrapText="1"/>
    </xf>
    <xf numFmtId="0" fontId="2" fillId="4" borderId="0" xfId="0" applyFont="1" applyFill="1" applyBorder="1" applyAlignment="1">
      <alignment wrapText="1"/>
    </xf>
    <xf numFmtId="0" fontId="2" fillId="0" borderId="4" xfId="0" applyFont="1" applyFill="1" applyBorder="1" applyAlignment="1">
      <alignment vertical="center" wrapText="1"/>
    </xf>
    <xf numFmtId="0" fontId="2" fillId="3" borderId="1" xfId="0" applyFont="1" applyFill="1" applyBorder="1"/>
    <xf numFmtId="1" fontId="2" fillId="3" borderId="1" xfId="0" applyNumberFormat="1" applyFont="1" applyFill="1" applyBorder="1"/>
    <xf numFmtId="0" fontId="2" fillId="3" borderId="4" xfId="0" applyFont="1" applyFill="1" applyBorder="1"/>
    <xf numFmtId="0" fontId="16" fillId="3" borderId="1" xfId="0" applyFont="1" applyFill="1" applyBorder="1" applyAlignment="1">
      <alignment vertical="center" wrapText="1"/>
    </xf>
    <xf numFmtId="0" fontId="2" fillId="0" borderId="3" xfId="0" applyFont="1" applyBorder="1"/>
    <xf numFmtId="0" fontId="2" fillId="4" borderId="3" xfId="0" applyFont="1" applyFill="1" applyBorder="1" applyAlignment="1">
      <alignment wrapText="1"/>
    </xf>
    <xf numFmtId="0" fontId="2" fillId="5" borderId="1" xfId="1" applyFont="1" applyFill="1" applyBorder="1" applyAlignment="1">
      <alignment vertical="center" wrapText="1"/>
    </xf>
    <xf numFmtId="0" fontId="10" fillId="0" borderId="1" xfId="0" applyNumberFormat="1" applyFont="1" applyFill="1" applyBorder="1" applyAlignment="1" applyProtection="1">
      <alignment horizontal="left" wrapText="1"/>
    </xf>
    <xf numFmtId="1" fontId="16" fillId="3" borderId="1" xfId="0" applyNumberFormat="1" applyFont="1" applyFill="1" applyBorder="1" applyAlignment="1">
      <alignment vertical="center"/>
    </xf>
    <xf numFmtId="0" fontId="3" fillId="0" borderId="1" xfId="0" applyNumberFormat="1" applyFont="1" applyFill="1" applyBorder="1" applyAlignment="1" applyProtection="1">
      <alignment horizontal="left" wrapText="1"/>
    </xf>
    <xf numFmtId="0" fontId="5" fillId="3" borderId="1" xfId="0" applyFont="1" applyFill="1" applyBorder="1" applyAlignment="1">
      <alignment wrapText="1"/>
    </xf>
    <xf numFmtId="0" fontId="2" fillId="5" borderId="1" xfId="0" applyNumberFormat="1" applyFont="1" applyFill="1" applyBorder="1" applyAlignment="1">
      <alignment vertical="center" wrapText="1"/>
    </xf>
    <xf numFmtId="0" fontId="2" fillId="5" borderId="1" xfId="0" applyFont="1" applyFill="1" applyBorder="1" applyAlignment="1">
      <alignment horizontal="right" vertical="center" wrapText="1"/>
    </xf>
    <xf numFmtId="0" fontId="10" fillId="0" borderId="1" xfId="0" applyNumberFormat="1" applyFont="1" applyFill="1" applyBorder="1" applyAlignment="1">
      <alignment horizontal="right" vertical="center" wrapText="1"/>
    </xf>
    <xf numFmtId="0" fontId="2" fillId="5" borderId="1" xfId="0" applyFont="1" applyFill="1" applyBorder="1"/>
    <xf numFmtId="0" fontId="17" fillId="5" borderId="1" xfId="0" applyFont="1" applyFill="1" applyBorder="1" applyAlignment="1">
      <alignment vertical="center"/>
    </xf>
    <xf numFmtId="0" fontId="3" fillId="5" borderId="1" xfId="0" applyFont="1" applyFill="1" applyBorder="1" applyAlignment="1">
      <alignment vertical="center"/>
    </xf>
    <xf numFmtId="1" fontId="2" fillId="4" borderId="0" xfId="0" applyNumberFormat="1" applyFont="1" applyFill="1"/>
    <xf numFmtId="1" fontId="2" fillId="4" borderId="1" xfId="0" applyNumberFormat="1" applyFont="1" applyFill="1" applyBorder="1" applyAlignment="1">
      <alignment vertical="center" wrapText="1"/>
    </xf>
    <xf numFmtId="1" fontId="2" fillId="4" borderId="1" xfId="0" applyNumberFormat="1" applyFont="1" applyFill="1" applyBorder="1" applyAlignment="1">
      <alignment wrapText="1"/>
    </xf>
    <xf numFmtId="0" fontId="2" fillId="4" borderId="7" xfId="0" applyFont="1" applyFill="1" applyBorder="1" applyAlignment="1">
      <alignment wrapText="1"/>
    </xf>
    <xf numFmtId="0" fontId="2" fillId="0" borderId="7" xfId="0" applyFont="1" applyBorder="1" applyAlignment="1">
      <alignment wrapText="1"/>
    </xf>
    <xf numFmtId="0" fontId="3" fillId="0" borderId="1" xfId="0" applyNumberFormat="1" applyFont="1" applyFill="1" applyBorder="1" applyAlignment="1" applyProtection="1">
      <alignment wrapText="1"/>
    </xf>
    <xf numFmtId="0" fontId="7" fillId="4" borderId="7" xfId="0" applyFont="1" applyFill="1" applyBorder="1" applyAlignment="1">
      <alignment horizontal="center" vertical="center" wrapText="1"/>
    </xf>
    <xf numFmtId="0" fontId="18" fillId="3" borderId="1" xfId="0" applyNumberFormat="1" applyFont="1" applyFill="1" applyBorder="1" applyAlignment="1">
      <alignment vertical="top" wrapText="1"/>
    </xf>
    <xf numFmtId="1" fontId="18" fillId="3" borderId="7" xfId="0" applyNumberFormat="1" applyFont="1" applyFill="1" applyBorder="1" applyAlignment="1">
      <alignment vertical="top" wrapText="1"/>
    </xf>
    <xf numFmtId="0" fontId="18" fillId="3" borderId="1" xfId="0" applyNumberFormat="1" applyFont="1" applyFill="1" applyBorder="1" applyAlignment="1">
      <alignment horizontal="center" vertical="center" wrapText="1"/>
    </xf>
    <xf numFmtId="0" fontId="18" fillId="3" borderId="4" xfId="0" applyNumberFormat="1" applyFont="1" applyFill="1" applyBorder="1" applyAlignment="1">
      <alignment vertical="top" wrapText="1"/>
    </xf>
    <xf numFmtId="0" fontId="18" fillId="3" borderId="7" xfId="0" applyNumberFormat="1" applyFont="1" applyFill="1" applyBorder="1" applyAlignment="1">
      <alignment vertical="top" wrapText="1"/>
    </xf>
    <xf numFmtId="0" fontId="7" fillId="3" borderId="1" xfId="0" applyFont="1" applyFill="1" applyBorder="1" applyAlignment="1">
      <alignment wrapText="1"/>
    </xf>
    <xf numFmtId="0" fontId="2" fillId="3" borderId="7" xfId="0" applyFont="1" applyFill="1" applyBorder="1" applyAlignment="1">
      <alignment wrapText="1"/>
    </xf>
    <xf numFmtId="0" fontId="7" fillId="3" borderId="7" xfId="0" applyFont="1" applyFill="1" applyBorder="1" applyAlignment="1">
      <alignment wrapText="1"/>
    </xf>
    <xf numFmtId="1" fontId="18" fillId="3" borderId="1" xfId="0" applyNumberFormat="1" applyFont="1" applyFill="1" applyBorder="1" applyAlignment="1">
      <alignment horizontal="center" vertical="center" wrapText="1"/>
    </xf>
    <xf numFmtId="0" fontId="18" fillId="7" borderId="1" xfId="0" applyNumberFormat="1" applyFont="1" applyFill="1" applyBorder="1" applyAlignment="1">
      <alignment vertical="top" wrapText="1"/>
    </xf>
    <xf numFmtId="0" fontId="18" fillId="8" borderId="1" xfId="0" applyNumberFormat="1" applyFont="1" applyFill="1" applyBorder="1" applyAlignment="1">
      <alignment vertical="top" wrapText="1"/>
    </xf>
    <xf numFmtId="0" fontId="18" fillId="9" borderId="1" xfId="0" applyNumberFormat="1" applyFont="1" applyFill="1" applyBorder="1" applyAlignment="1">
      <alignment vertical="top" wrapText="1"/>
    </xf>
    <xf numFmtId="0" fontId="18" fillId="10" borderId="1" xfId="0" applyNumberFormat="1" applyFont="1" applyFill="1" applyBorder="1" applyAlignment="1">
      <alignment vertical="top" wrapText="1"/>
    </xf>
    <xf numFmtId="0" fontId="18" fillId="11" borderId="1" xfId="0" applyNumberFormat="1" applyFont="1" applyFill="1" applyBorder="1" applyAlignment="1">
      <alignment vertical="top" wrapText="1"/>
    </xf>
    <xf numFmtId="0" fontId="18" fillId="12" borderId="1" xfId="0" applyNumberFormat="1" applyFont="1" applyFill="1" applyBorder="1" applyAlignment="1">
      <alignment vertical="top" wrapText="1"/>
    </xf>
    <xf numFmtId="0" fontId="18" fillId="13" borderId="4" xfId="0" applyNumberFormat="1" applyFont="1" applyFill="1" applyBorder="1" applyAlignment="1">
      <alignment vertical="top" wrapText="1"/>
    </xf>
    <xf numFmtId="0" fontId="18" fillId="13" borderId="1" xfId="0" applyNumberFormat="1" applyFont="1" applyFill="1" applyBorder="1" applyAlignment="1">
      <alignment vertical="top" wrapText="1"/>
    </xf>
    <xf numFmtId="0" fontId="18" fillId="14" borderId="7" xfId="0" applyNumberFormat="1" applyFont="1" applyFill="1" applyBorder="1" applyAlignment="1">
      <alignment vertical="top" wrapText="1"/>
    </xf>
    <xf numFmtId="1" fontId="18" fillId="14" borderId="7" xfId="0" applyNumberFormat="1" applyFont="1" applyFill="1" applyBorder="1" applyAlignment="1">
      <alignment vertical="top" wrapText="1"/>
    </xf>
    <xf numFmtId="0" fontId="7" fillId="0" borderId="1" xfId="0" applyFont="1" applyBorder="1" applyAlignment="1">
      <alignment wrapText="1"/>
    </xf>
    <xf numFmtId="0" fontId="7" fillId="0" borderId="7" xfId="0" applyFont="1" applyBorder="1" applyAlignment="1">
      <alignment wrapText="1"/>
    </xf>
  </cellXfs>
  <cellStyles count="100">
    <cellStyle name="Buena" xfId="1" builtinId="26"/>
    <cellStyle name="Hyperlink 2" xfId="3"/>
    <cellStyle name="Normal" xfId="0" builtinId="0"/>
    <cellStyle name="Normal 10" xfId="4"/>
    <cellStyle name="Normal 11" xfId="5"/>
    <cellStyle name="Normal 12" xfId="6"/>
    <cellStyle name="Normal 13" xfId="7"/>
    <cellStyle name="Normal 14" xfId="8"/>
    <cellStyle name="Normal 15" xfId="9"/>
    <cellStyle name="Normal 16" xfId="10"/>
    <cellStyle name="Normal 17" xfId="11"/>
    <cellStyle name="Normal 18" xfId="12"/>
    <cellStyle name="Normal 19" xfId="13"/>
    <cellStyle name="Normal 2" xfId="14"/>
    <cellStyle name="Normal 20" xfId="15"/>
    <cellStyle name="Normal 21" xfId="16"/>
    <cellStyle name="Normal 22" xfId="17"/>
    <cellStyle name="Normal 23" xfId="18"/>
    <cellStyle name="Normal 24" xfId="19"/>
    <cellStyle name="Normal 25" xfId="20"/>
    <cellStyle name="Normal 26" xfId="21"/>
    <cellStyle name="Normal 27" xfId="22"/>
    <cellStyle name="Normal 28" xfId="23"/>
    <cellStyle name="Normal 29" xfId="24"/>
    <cellStyle name="Normal 3" xfId="2"/>
    <cellStyle name="Normal 30" xfId="25"/>
    <cellStyle name="Normal 31" xfId="26"/>
    <cellStyle name="Normal 32" xfId="27"/>
    <cellStyle name="Normal 33" xfId="28"/>
    <cellStyle name="Normal 34" xfId="29"/>
    <cellStyle name="Normal 35" xfId="30"/>
    <cellStyle name="Normal 36" xfId="31"/>
    <cellStyle name="Normal 37" xfId="32"/>
    <cellStyle name="Normal 38" xfId="33"/>
    <cellStyle name="Normal 39" xfId="34"/>
    <cellStyle name="Normal 4" xfId="35"/>
    <cellStyle name="Normal 40" xfId="36"/>
    <cellStyle name="Normal 41" xfId="37"/>
    <cellStyle name="Normal 42" xfId="38"/>
    <cellStyle name="Normal 43" xfId="39"/>
    <cellStyle name="Normal 44" xfId="40"/>
    <cellStyle name="Normal 45" xfId="41"/>
    <cellStyle name="Normal 46" xfId="42"/>
    <cellStyle name="Normal 47" xfId="43"/>
    <cellStyle name="Normal 48" xfId="44"/>
    <cellStyle name="Normal 49" xfId="45"/>
    <cellStyle name="Normal 5" xfId="46"/>
    <cellStyle name="Normal 50" xfId="47"/>
    <cellStyle name="Normal 51" xfId="48"/>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02"/>
  <sheetViews>
    <sheetView tabSelected="1" zoomScale="50" zoomScaleNormal="50" workbookViewId="0"/>
  </sheetViews>
  <sheetFormatPr baseColWidth="10" defaultColWidth="8.8554687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42578125" style="1" customWidth="1"/>
    <col min="13" max="13" width="21.7109375" style="1" customWidth="1"/>
    <col min="14" max="14" width="13" style="1" customWidth="1"/>
    <col min="15" max="15" width="21.7109375" style="1" customWidth="1"/>
    <col min="16" max="16" width="13.85546875" style="1" customWidth="1"/>
    <col min="17" max="17" width="23.4257812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8.85546875" style="1"/>
  </cols>
  <sheetData>
    <row r="1" spans="1:25" ht="66.75" customHeight="1" x14ac:dyDescent="0.25">
      <c r="A1" s="140" t="s">
        <v>1167</v>
      </c>
      <c r="B1" s="140" t="s">
        <v>1166</v>
      </c>
      <c r="C1" s="139" t="s">
        <v>1165</v>
      </c>
      <c r="D1" s="139" t="s">
        <v>1164</v>
      </c>
      <c r="E1" s="139" t="s">
        <v>1163</v>
      </c>
      <c r="F1" s="139" t="s">
        <v>1162</v>
      </c>
      <c r="G1" s="139" t="s">
        <v>1161</v>
      </c>
      <c r="H1" s="139" t="s">
        <v>1160</v>
      </c>
      <c r="I1" s="139" t="s">
        <v>1159</v>
      </c>
      <c r="J1" s="138" t="s">
        <v>1158</v>
      </c>
      <c r="K1" s="137" t="s">
        <v>1157</v>
      </c>
      <c r="L1" s="136" t="s">
        <v>1156</v>
      </c>
      <c r="M1" s="135" t="s">
        <v>1155</v>
      </c>
      <c r="N1" s="134" t="s">
        <v>1154</v>
      </c>
      <c r="O1" s="134" t="s">
        <v>1153</v>
      </c>
      <c r="P1" s="133" t="s">
        <v>1152</v>
      </c>
      <c r="Q1" s="133" t="s">
        <v>1151</v>
      </c>
      <c r="R1" s="132" t="s">
        <v>1150</v>
      </c>
      <c r="S1" s="132" t="s">
        <v>1149</v>
      </c>
      <c r="T1" s="131" t="s">
        <v>1148</v>
      </c>
      <c r="U1" s="131" t="s">
        <v>1147</v>
      </c>
      <c r="V1" s="130" t="s">
        <v>1146</v>
      </c>
      <c r="W1" s="130" t="s">
        <v>1145</v>
      </c>
      <c r="X1" s="129" t="s">
        <v>1144</v>
      </c>
      <c r="Y1" s="129" t="s">
        <v>1143</v>
      </c>
    </row>
    <row r="2" spans="1:25" s="66" customFormat="1" ht="66.75" customHeight="1" x14ac:dyDescent="0.25">
      <c r="A2" s="127"/>
      <c r="B2" s="127" t="s">
        <v>1142</v>
      </c>
      <c r="C2" s="125"/>
      <c r="D2" s="125"/>
      <c r="E2" s="125"/>
      <c r="F2" s="125"/>
      <c r="G2" s="125"/>
      <c r="H2" s="125"/>
      <c r="I2" s="125"/>
      <c r="J2" s="121">
        <f>AVERAGE(J5,J30,J73,J106,J146,J176,J217)</f>
        <v>59.518140589569164</v>
      </c>
      <c r="K2" s="124"/>
      <c r="L2" s="121">
        <f>AVERAGE(L5,L30,L73,L106,L146,L176,L217)</f>
        <v>59.518140589569164</v>
      </c>
      <c r="M2" s="123"/>
      <c r="N2" s="121">
        <f>AVERAGE(N5,N30,N73,N106,N146,N176,N217)</f>
        <v>59.518140589569164</v>
      </c>
      <c r="O2" s="120"/>
      <c r="P2" s="121">
        <f>AVERAGE(P5,P30,P73,P106,P146,P176,P217)</f>
        <v>59.518140589569164</v>
      </c>
      <c r="Q2" s="120"/>
      <c r="R2" s="121">
        <f>AVERAGE(R5,R30,R73,R106,R146,R176,R217)</f>
        <v>57.962018140589578</v>
      </c>
      <c r="S2" s="120"/>
      <c r="T2" s="121"/>
      <c r="U2" s="120"/>
      <c r="V2" s="121"/>
      <c r="W2" s="122"/>
      <c r="X2" s="121"/>
      <c r="Y2" s="120"/>
    </row>
    <row r="3" spans="1:25" s="9" customFormat="1" ht="66.75" customHeight="1" x14ac:dyDescent="0.25">
      <c r="A3" s="127"/>
      <c r="B3" s="126" t="s">
        <v>1141</v>
      </c>
      <c r="C3" s="125"/>
      <c r="D3" s="125"/>
      <c r="E3" s="125"/>
      <c r="F3" s="125"/>
      <c r="G3" s="125"/>
      <c r="H3" s="125"/>
      <c r="I3" s="125"/>
      <c r="J3" s="128">
        <f>AVERAGE(J5,J30,J73,J106,J146,J176,J217,J250)</f>
        <v>57.425595238095241</v>
      </c>
      <c r="K3" s="122"/>
      <c r="L3" s="128"/>
      <c r="M3" s="122"/>
      <c r="N3" s="128"/>
      <c r="O3" s="122"/>
      <c r="P3" s="128"/>
      <c r="Q3" s="122"/>
      <c r="R3" s="128"/>
      <c r="S3" s="122"/>
      <c r="T3" s="128"/>
      <c r="U3" s="122"/>
      <c r="V3" s="128"/>
      <c r="W3" s="122"/>
      <c r="X3" s="128"/>
      <c r="Y3" s="122"/>
    </row>
    <row r="4" spans="1:25" s="66" customFormat="1" ht="66.75" customHeight="1" x14ac:dyDescent="0.25">
      <c r="A4" s="127"/>
      <c r="B4" s="126" t="s">
        <v>1140</v>
      </c>
      <c r="C4" s="125"/>
      <c r="D4" s="15"/>
      <c r="E4" s="15"/>
      <c r="F4" s="125"/>
      <c r="G4" s="125"/>
      <c r="H4" s="125"/>
      <c r="I4" s="125"/>
      <c r="J4" s="121">
        <f>AVERAGE(J5,J30,J106,J146,J176,J217)</f>
        <v>61.38227513227514</v>
      </c>
      <c r="K4" s="124"/>
      <c r="L4" s="121">
        <f>AVERAGE(L5,L30,L106,L146,L176,L217)</f>
        <v>61.38227513227514</v>
      </c>
      <c r="M4" s="123"/>
      <c r="N4" s="121">
        <f>AVERAGE(N5,N30,N106,N146,N176,N217)</f>
        <v>61.38227513227514</v>
      </c>
      <c r="O4" s="120"/>
      <c r="P4" s="121">
        <f>AVERAGE(P5,P30,P106,P146,P176,P217)</f>
        <v>61.38227513227514</v>
      </c>
      <c r="Q4" s="120"/>
      <c r="R4" s="121">
        <f>AVERAGE(R5,R30,R106,R146,R176,R217)</f>
        <v>59.566798941798943</v>
      </c>
      <c r="S4" s="120"/>
      <c r="T4" s="121">
        <f>AVERAGE(T5,T30,T106,T146,T176,T217)</f>
        <v>58.8723544973545</v>
      </c>
      <c r="U4" s="120"/>
      <c r="V4" s="121">
        <f>AVERAGE(V5,V30,V106,V146,V176,V217)</f>
        <v>58.594576719576729</v>
      </c>
      <c r="W4" s="122"/>
      <c r="X4" s="121">
        <f>AVERAGE(X5,X30,X106,X146,X176,X217)</f>
        <v>49.388227513227513</v>
      </c>
      <c r="Y4" s="120"/>
    </row>
    <row r="5" spans="1:25" s="51" customFormat="1" ht="104.25" customHeight="1" x14ac:dyDescent="0.25">
      <c r="A5" s="19"/>
      <c r="B5" s="20" t="s">
        <v>1139</v>
      </c>
      <c r="C5" s="19"/>
      <c r="D5" s="19"/>
      <c r="E5" s="19"/>
      <c r="F5" s="52" t="s">
        <v>1138</v>
      </c>
      <c r="G5" s="19"/>
      <c r="H5" s="19"/>
      <c r="I5" s="19"/>
      <c r="J5" s="64">
        <f>AVERAGE(J6,J12,J19,J25)</f>
        <v>41.666666666666671</v>
      </c>
      <c r="K5" s="63"/>
      <c r="L5" s="64">
        <f>AVERAGE(L6,L12,L19,L25)</f>
        <v>41.666666666666671</v>
      </c>
      <c r="M5" s="63"/>
      <c r="N5" s="64">
        <f>AVERAGE(N6,N12,N19,N25)</f>
        <v>41.666666666666671</v>
      </c>
      <c r="O5" s="63"/>
      <c r="P5" s="64">
        <f>AVERAGE(P6,P12,P19,P25)</f>
        <v>41.666666666666671</v>
      </c>
      <c r="Q5" s="63"/>
      <c r="R5" s="64">
        <f>AVERAGE(R6,R12,R19,R25)</f>
        <v>39.166666666666671</v>
      </c>
      <c r="S5" s="63"/>
      <c r="T5" s="64">
        <f>AVERAGE(T6,T12,T19,T25)</f>
        <v>35</v>
      </c>
      <c r="U5" s="63"/>
      <c r="V5" s="64">
        <f>AVERAGE(V6,V12,V19,V25)</f>
        <v>35</v>
      </c>
      <c r="W5" s="17"/>
      <c r="X5" s="64">
        <f>AVERAGE(X6,X12,X19,X25)</f>
        <v>35</v>
      </c>
      <c r="Y5" s="63"/>
    </row>
    <row r="6" spans="1:25" s="51" customFormat="1" ht="104.25" customHeight="1" x14ac:dyDescent="0.25">
      <c r="A6" s="19"/>
      <c r="B6" s="119"/>
      <c r="C6" s="20" t="s">
        <v>1137</v>
      </c>
      <c r="D6" s="19"/>
      <c r="E6" s="19"/>
      <c r="F6" s="52" t="s">
        <v>1136</v>
      </c>
      <c r="G6" s="19"/>
      <c r="H6" s="19"/>
      <c r="I6" s="19"/>
      <c r="J6" s="64">
        <f>AVERAGE(J7:J11)</f>
        <v>20</v>
      </c>
      <c r="K6" s="63"/>
      <c r="L6" s="63">
        <f>AVERAGE(L7:L11)</f>
        <v>20</v>
      </c>
      <c r="M6" s="63"/>
      <c r="N6" s="63">
        <f>AVERAGE(N7:N11)</f>
        <v>20</v>
      </c>
      <c r="O6" s="63"/>
      <c r="P6" s="63">
        <f>AVERAGE(P7:P11)</f>
        <v>20</v>
      </c>
      <c r="Q6" s="63"/>
      <c r="R6" s="63">
        <f>AVERAGE(R7:R11)</f>
        <v>20</v>
      </c>
      <c r="S6" s="63"/>
      <c r="T6" s="63">
        <f>AVERAGE(T7:T11)</f>
        <v>20</v>
      </c>
      <c r="U6" s="63"/>
      <c r="V6" s="63">
        <f>AVERAGE(V7:V11)</f>
        <v>20</v>
      </c>
      <c r="W6" s="17"/>
      <c r="X6" s="63">
        <f>AVERAGE(X7:X11)</f>
        <v>20</v>
      </c>
      <c r="Y6" s="63"/>
    </row>
    <row r="7" spans="1:25" ht="284.25" customHeight="1" x14ac:dyDescent="0.25">
      <c r="A7" s="4">
        <v>1</v>
      </c>
      <c r="B7" s="117"/>
      <c r="C7" s="4"/>
      <c r="D7" s="8" t="s">
        <v>1135</v>
      </c>
      <c r="E7" s="8"/>
      <c r="F7" s="7" t="s">
        <v>1134</v>
      </c>
      <c r="G7" s="7" t="s">
        <v>1054</v>
      </c>
      <c r="H7" s="7" t="s">
        <v>1053</v>
      </c>
      <c r="I7" s="7" t="s">
        <v>1052</v>
      </c>
      <c r="J7" s="89">
        <v>50</v>
      </c>
      <c r="K7" s="7" t="s">
        <v>1133</v>
      </c>
      <c r="L7" s="29">
        <v>50</v>
      </c>
      <c r="M7" s="48"/>
      <c r="N7" s="29">
        <v>50</v>
      </c>
      <c r="O7" s="29"/>
      <c r="P7" s="29">
        <v>50</v>
      </c>
      <c r="Q7" s="29"/>
      <c r="R7" s="55">
        <v>50</v>
      </c>
      <c r="S7" s="82"/>
      <c r="T7" s="29">
        <v>50</v>
      </c>
      <c r="V7" s="55">
        <v>50</v>
      </c>
      <c r="W7" s="5"/>
      <c r="X7" s="55">
        <v>50</v>
      </c>
      <c r="Y7" s="29" t="s">
        <v>1132</v>
      </c>
    </row>
    <row r="8" spans="1:25" ht="75" x14ac:dyDescent="0.25">
      <c r="A8" s="4">
        <v>2</v>
      </c>
      <c r="B8" s="117"/>
      <c r="C8" s="4"/>
      <c r="D8" s="8" t="s">
        <v>1131</v>
      </c>
      <c r="E8" s="8"/>
      <c r="F8" s="7" t="s">
        <v>1130</v>
      </c>
      <c r="G8" s="7" t="s">
        <v>1129</v>
      </c>
      <c r="H8" s="7" t="s">
        <v>1115</v>
      </c>
      <c r="I8" s="7" t="s">
        <v>1114</v>
      </c>
      <c r="J8" s="55">
        <v>0</v>
      </c>
      <c r="K8" s="7" t="s">
        <v>1128</v>
      </c>
      <c r="L8" s="33">
        <v>0</v>
      </c>
      <c r="M8" s="72"/>
      <c r="N8" s="33">
        <v>0</v>
      </c>
      <c r="O8" s="33"/>
      <c r="P8" s="33">
        <v>0</v>
      </c>
      <c r="Q8" s="33"/>
      <c r="R8" s="55">
        <v>0</v>
      </c>
      <c r="S8" s="31"/>
      <c r="T8" s="29">
        <v>0</v>
      </c>
      <c r="U8" s="118"/>
      <c r="V8" s="55">
        <v>0</v>
      </c>
      <c r="W8" s="25"/>
      <c r="X8" s="55">
        <v>0</v>
      </c>
      <c r="Y8" s="55"/>
    </row>
    <row r="9" spans="1:25" ht="180" x14ac:dyDescent="0.25">
      <c r="A9" s="4">
        <v>3</v>
      </c>
      <c r="B9" s="117"/>
      <c r="C9" s="4"/>
      <c r="D9" s="8" t="s">
        <v>1127</v>
      </c>
      <c r="E9" s="8"/>
      <c r="F9" s="7" t="s">
        <v>1126</v>
      </c>
      <c r="G9" s="7" t="s">
        <v>1125</v>
      </c>
      <c r="H9" s="7" t="s">
        <v>1124</v>
      </c>
      <c r="I9" s="7" t="s">
        <v>1123</v>
      </c>
      <c r="J9" s="55">
        <v>0</v>
      </c>
      <c r="K9" s="7" t="s">
        <v>1122</v>
      </c>
      <c r="L9" s="33">
        <v>0</v>
      </c>
      <c r="M9" s="72"/>
      <c r="N9" s="33">
        <v>0</v>
      </c>
      <c r="O9" s="33"/>
      <c r="P9" s="33">
        <v>0</v>
      </c>
      <c r="Q9" s="33"/>
      <c r="R9" s="55">
        <v>0</v>
      </c>
      <c r="T9" s="29">
        <v>0</v>
      </c>
      <c r="U9" s="118"/>
      <c r="V9" s="55">
        <v>0</v>
      </c>
      <c r="W9" s="5"/>
      <c r="X9" s="55">
        <v>0</v>
      </c>
      <c r="Y9" s="55"/>
    </row>
    <row r="10" spans="1:25" ht="165" x14ac:dyDescent="0.25">
      <c r="A10" s="4">
        <v>4</v>
      </c>
      <c r="B10" s="117"/>
      <c r="C10" s="4"/>
      <c r="D10" s="8" t="s">
        <v>1121</v>
      </c>
      <c r="E10" s="8"/>
      <c r="F10" s="7" t="s">
        <v>1120</v>
      </c>
      <c r="G10" s="7" t="s">
        <v>1054</v>
      </c>
      <c r="H10" s="7" t="s">
        <v>1053</v>
      </c>
      <c r="I10" s="7" t="s">
        <v>1052</v>
      </c>
      <c r="J10" s="55">
        <v>0</v>
      </c>
      <c r="K10" s="29" t="s">
        <v>1119</v>
      </c>
      <c r="L10" s="29">
        <v>0</v>
      </c>
      <c r="M10" s="48"/>
      <c r="N10" s="29">
        <v>0</v>
      </c>
      <c r="O10" s="29"/>
      <c r="P10" s="29">
        <v>0</v>
      </c>
      <c r="Q10" s="29"/>
      <c r="R10" s="55">
        <v>0</v>
      </c>
      <c r="S10" s="31"/>
      <c r="T10" s="29">
        <v>0</v>
      </c>
      <c r="U10" s="29"/>
      <c r="V10" s="55">
        <v>0</v>
      </c>
      <c r="W10" s="5"/>
      <c r="X10" s="55">
        <v>0</v>
      </c>
      <c r="Y10" s="29"/>
    </row>
    <row r="11" spans="1:25" ht="75" x14ac:dyDescent="0.25">
      <c r="A11" s="4">
        <v>5</v>
      </c>
      <c r="B11" s="117"/>
      <c r="C11" s="4"/>
      <c r="D11" s="8" t="s">
        <v>1118</v>
      </c>
      <c r="E11" s="8"/>
      <c r="F11" s="7" t="s">
        <v>1117</v>
      </c>
      <c r="G11" s="7" t="s">
        <v>1116</v>
      </c>
      <c r="H11" s="7" t="s">
        <v>1115</v>
      </c>
      <c r="I11" s="7" t="s">
        <v>1114</v>
      </c>
      <c r="J11" s="55">
        <v>50</v>
      </c>
      <c r="K11" s="29" t="s">
        <v>1113</v>
      </c>
      <c r="L11" s="55">
        <v>50</v>
      </c>
      <c r="M11" s="72"/>
      <c r="N11" s="55">
        <v>50</v>
      </c>
      <c r="O11" s="33"/>
      <c r="P11" s="55">
        <v>50</v>
      </c>
      <c r="Q11" s="29"/>
      <c r="R11" s="55">
        <v>50</v>
      </c>
      <c r="T11" s="55">
        <v>50</v>
      </c>
      <c r="U11" s="29"/>
      <c r="V11" s="55">
        <v>50</v>
      </c>
      <c r="W11" s="5"/>
      <c r="X11" s="55">
        <v>50</v>
      </c>
      <c r="Y11" s="55"/>
    </row>
    <row r="12" spans="1:25" s="113" customFormat="1" ht="45" x14ac:dyDescent="0.25">
      <c r="A12" s="19"/>
      <c r="B12" s="116"/>
      <c r="C12" s="20" t="s">
        <v>1112</v>
      </c>
      <c r="D12" s="20"/>
      <c r="E12" s="20"/>
      <c r="F12" s="52" t="s">
        <v>1111</v>
      </c>
      <c r="G12" s="52"/>
      <c r="H12" s="52"/>
      <c r="I12" s="52"/>
      <c r="J12" s="114">
        <f>AVERAGE(J13:J18)</f>
        <v>66.666666666666671</v>
      </c>
      <c r="K12" s="114"/>
      <c r="L12" s="115">
        <f>AVERAGE(L13:L18)</f>
        <v>66.666666666666671</v>
      </c>
      <c r="M12" s="115"/>
      <c r="N12" s="115">
        <f>AVERAGE(N13:N18)</f>
        <v>66.666666666666671</v>
      </c>
      <c r="O12" s="115"/>
      <c r="P12" s="115">
        <f>AVERAGE(P13:P18)</f>
        <v>66.666666666666671</v>
      </c>
      <c r="Q12" s="115"/>
      <c r="R12" s="114">
        <f>AVERAGE(R13:R18)</f>
        <v>66.666666666666671</v>
      </c>
      <c r="S12" s="114"/>
      <c r="T12" s="114">
        <f>AVERAGE(T13:T18)</f>
        <v>50</v>
      </c>
      <c r="U12" s="114"/>
      <c r="V12" s="114">
        <f>AVERAGE(V13:V18)</f>
        <v>50</v>
      </c>
      <c r="W12" s="17"/>
      <c r="X12" s="114">
        <f>AVERAGE(X13:X18)</f>
        <v>50</v>
      </c>
      <c r="Y12" s="114"/>
    </row>
    <row r="13" spans="1:25" ht="120" x14ac:dyDescent="0.25">
      <c r="A13" s="4">
        <v>6</v>
      </c>
      <c r="B13" s="4"/>
      <c r="C13" s="4"/>
      <c r="D13" s="8" t="s">
        <v>1110</v>
      </c>
      <c r="E13" s="8"/>
      <c r="F13" s="7" t="s">
        <v>1109</v>
      </c>
      <c r="G13" s="7" t="s">
        <v>1054</v>
      </c>
      <c r="H13" s="7" t="s">
        <v>1053</v>
      </c>
      <c r="I13" s="7" t="s">
        <v>1052</v>
      </c>
      <c r="J13" s="30">
        <v>100</v>
      </c>
      <c r="K13" s="7"/>
      <c r="L13" s="30">
        <v>100</v>
      </c>
      <c r="M13" s="72"/>
      <c r="N13" s="30">
        <v>100</v>
      </c>
      <c r="O13" s="33"/>
      <c r="P13" s="30">
        <v>100</v>
      </c>
      <c r="Q13" s="33"/>
      <c r="R13" s="30">
        <v>100</v>
      </c>
      <c r="S13" s="31"/>
      <c r="T13" s="30">
        <v>100</v>
      </c>
      <c r="U13" s="33"/>
      <c r="V13" s="30">
        <v>100</v>
      </c>
      <c r="W13" s="84"/>
      <c r="X13" s="30">
        <v>100</v>
      </c>
      <c r="Y13" s="30"/>
    </row>
    <row r="14" spans="1:25" ht="135" x14ac:dyDescent="0.25">
      <c r="A14" s="4">
        <v>7</v>
      </c>
      <c r="B14" s="4"/>
      <c r="C14" s="4"/>
      <c r="D14" s="8" t="s">
        <v>1108</v>
      </c>
      <c r="E14" s="8"/>
      <c r="F14" s="7" t="s">
        <v>1107</v>
      </c>
      <c r="G14" s="7" t="s">
        <v>1054</v>
      </c>
      <c r="H14" s="7" t="s">
        <v>1053</v>
      </c>
      <c r="I14" s="7" t="s">
        <v>1052</v>
      </c>
      <c r="J14" s="30">
        <v>100</v>
      </c>
      <c r="K14" s="7" t="s">
        <v>1106</v>
      </c>
      <c r="L14" s="30">
        <v>100</v>
      </c>
      <c r="M14" s="72"/>
      <c r="N14" s="30">
        <v>100</v>
      </c>
      <c r="O14" s="33"/>
      <c r="P14" s="30">
        <v>100</v>
      </c>
      <c r="Q14" s="33"/>
      <c r="R14" s="30">
        <v>100</v>
      </c>
      <c r="S14" s="100"/>
      <c r="T14" s="30">
        <v>100</v>
      </c>
      <c r="U14" s="33"/>
      <c r="V14" s="30">
        <v>100</v>
      </c>
      <c r="W14" s="25"/>
      <c r="X14" s="30">
        <v>100</v>
      </c>
      <c r="Y14" s="30"/>
    </row>
    <row r="15" spans="1:25" ht="285" x14ac:dyDescent="0.25">
      <c r="A15" s="4">
        <v>8</v>
      </c>
      <c r="B15" s="4"/>
      <c r="C15" s="4"/>
      <c r="D15" s="8" t="s">
        <v>1105</v>
      </c>
      <c r="E15" s="8"/>
      <c r="F15" s="7" t="s">
        <v>1104</v>
      </c>
      <c r="G15" s="7" t="s">
        <v>1054</v>
      </c>
      <c r="H15" s="7" t="s">
        <v>1053</v>
      </c>
      <c r="I15" s="7" t="s">
        <v>1052</v>
      </c>
      <c r="J15" s="30">
        <v>0</v>
      </c>
      <c r="K15" s="7" t="s">
        <v>1103</v>
      </c>
      <c r="L15" s="30">
        <v>0</v>
      </c>
      <c r="M15" s="72"/>
      <c r="N15" s="30">
        <v>0</v>
      </c>
      <c r="O15" s="33"/>
      <c r="P15" s="30">
        <v>0</v>
      </c>
      <c r="Q15" s="33"/>
      <c r="R15" s="30">
        <v>0</v>
      </c>
      <c r="T15" s="30">
        <v>0</v>
      </c>
      <c r="U15" s="33"/>
      <c r="V15" s="30">
        <v>0</v>
      </c>
      <c r="W15" s="25"/>
      <c r="X15" s="30">
        <v>0</v>
      </c>
      <c r="Y15" s="30"/>
    </row>
    <row r="16" spans="1:25" ht="360" x14ac:dyDescent="0.25">
      <c r="A16" s="4">
        <v>9</v>
      </c>
      <c r="B16" s="4"/>
      <c r="C16" s="4"/>
      <c r="D16" s="8" t="s">
        <v>1102</v>
      </c>
      <c r="E16" s="8"/>
      <c r="F16" s="7" t="s">
        <v>1101</v>
      </c>
      <c r="G16" s="7" t="s">
        <v>1098</v>
      </c>
      <c r="H16" s="7" t="s">
        <v>1092</v>
      </c>
      <c r="I16" s="7" t="s">
        <v>1097</v>
      </c>
      <c r="J16" s="33">
        <v>50</v>
      </c>
      <c r="K16" s="7" t="s">
        <v>1096</v>
      </c>
      <c r="L16" s="33">
        <v>50</v>
      </c>
      <c r="M16" s="72"/>
      <c r="N16" s="33">
        <v>50</v>
      </c>
      <c r="O16" s="33"/>
      <c r="P16" s="33">
        <v>50</v>
      </c>
      <c r="Q16" s="33"/>
      <c r="R16" s="30">
        <v>50</v>
      </c>
      <c r="S16" s="33"/>
      <c r="T16" s="33">
        <v>50</v>
      </c>
      <c r="U16" s="110"/>
      <c r="V16" s="30">
        <v>50</v>
      </c>
      <c r="W16" s="25"/>
      <c r="X16" s="30">
        <v>50</v>
      </c>
      <c r="Y16" s="33"/>
    </row>
    <row r="17" spans="1:25" ht="360" x14ac:dyDescent="0.25">
      <c r="A17" s="4">
        <v>10</v>
      </c>
      <c r="B17" s="4"/>
      <c r="C17" s="4"/>
      <c r="D17" s="8" t="s">
        <v>1100</v>
      </c>
      <c r="E17" s="8"/>
      <c r="F17" s="7" t="s">
        <v>1099</v>
      </c>
      <c r="G17" s="7" t="s">
        <v>1098</v>
      </c>
      <c r="H17" s="7" t="s">
        <v>1092</v>
      </c>
      <c r="I17" s="7" t="s">
        <v>1097</v>
      </c>
      <c r="J17" s="33">
        <v>50</v>
      </c>
      <c r="K17" s="7" t="s">
        <v>1096</v>
      </c>
      <c r="L17" s="33">
        <v>50</v>
      </c>
      <c r="M17" s="72"/>
      <c r="N17" s="33">
        <v>50</v>
      </c>
      <c r="O17" s="33"/>
      <c r="P17" s="33">
        <v>50</v>
      </c>
      <c r="Q17" s="33"/>
      <c r="R17" s="30">
        <v>50</v>
      </c>
      <c r="S17" s="33"/>
      <c r="T17" s="33">
        <v>50</v>
      </c>
      <c r="U17" s="110"/>
      <c r="V17" s="30">
        <v>50</v>
      </c>
      <c r="W17" s="25"/>
      <c r="X17" s="30">
        <v>50</v>
      </c>
      <c r="Y17" s="33"/>
    </row>
    <row r="18" spans="1:25" ht="409.5" x14ac:dyDescent="0.25">
      <c r="A18" s="4">
        <v>11</v>
      </c>
      <c r="B18" s="4"/>
      <c r="C18" s="4"/>
      <c r="D18" s="8" t="s">
        <v>1095</v>
      </c>
      <c r="E18" s="8"/>
      <c r="F18" s="7" t="s">
        <v>1094</v>
      </c>
      <c r="G18" s="7" t="s">
        <v>1093</v>
      </c>
      <c r="H18" s="7" t="s">
        <v>1092</v>
      </c>
      <c r="I18" s="7" t="s">
        <v>1091</v>
      </c>
      <c r="J18" s="112">
        <v>100</v>
      </c>
      <c r="K18" s="33" t="s">
        <v>1090</v>
      </c>
      <c r="L18" s="112">
        <v>100</v>
      </c>
      <c r="M18" s="72"/>
      <c r="N18" s="112">
        <v>100</v>
      </c>
      <c r="O18" s="33"/>
      <c r="P18" s="112">
        <v>100</v>
      </c>
      <c r="Q18" s="33"/>
      <c r="R18" s="112">
        <v>100</v>
      </c>
      <c r="S18" s="33" t="s">
        <v>1089</v>
      </c>
      <c r="T18" s="112">
        <v>0</v>
      </c>
      <c r="U18" s="110"/>
      <c r="V18" s="30">
        <v>0</v>
      </c>
      <c r="W18" s="25"/>
      <c r="X18" s="30">
        <v>0</v>
      </c>
      <c r="Y18" s="33"/>
    </row>
    <row r="19" spans="1:25" s="51" customFormat="1" ht="87" customHeight="1" x14ac:dyDescent="0.25">
      <c r="A19" s="19"/>
      <c r="B19" s="19"/>
      <c r="C19" s="20" t="s">
        <v>1088</v>
      </c>
      <c r="D19" s="20"/>
      <c r="E19" s="20"/>
      <c r="F19" s="52" t="s">
        <v>1087</v>
      </c>
      <c r="G19" s="52"/>
      <c r="H19" s="52"/>
      <c r="I19" s="52"/>
      <c r="J19" s="38">
        <f>AVERAGE(J20:J24)</f>
        <v>30</v>
      </c>
      <c r="K19" s="38"/>
      <c r="L19" s="38">
        <f>AVERAGE(L20:L24)</f>
        <v>30</v>
      </c>
      <c r="M19" s="38"/>
      <c r="N19" s="38">
        <f>AVERAGE(N20:N24)</f>
        <v>30</v>
      </c>
      <c r="O19" s="38"/>
      <c r="P19" s="38">
        <f>AVERAGE(P20:P24)</f>
        <v>30</v>
      </c>
      <c r="Q19" s="19"/>
      <c r="R19" s="38">
        <f>AVERAGE(R20:R24)</f>
        <v>20</v>
      </c>
      <c r="S19" s="38"/>
      <c r="T19" s="38">
        <f>AVERAGE(T20:T24)</f>
        <v>20</v>
      </c>
      <c r="U19" s="38"/>
      <c r="V19" s="38">
        <f>AVERAGE(V20:V24)</f>
        <v>20</v>
      </c>
      <c r="W19" s="17"/>
      <c r="X19" s="38">
        <f>AVERAGE(X20:X24)</f>
        <v>20</v>
      </c>
      <c r="Y19" s="38"/>
    </row>
    <row r="20" spans="1:25" ht="255" x14ac:dyDescent="0.25">
      <c r="A20" s="4">
        <v>12</v>
      </c>
      <c r="B20" s="4"/>
      <c r="D20" s="8" t="s">
        <v>1086</v>
      </c>
      <c r="E20" s="8"/>
      <c r="F20" s="7" t="s">
        <v>1085</v>
      </c>
      <c r="G20" s="7" t="s">
        <v>224</v>
      </c>
      <c r="H20" s="7" t="s">
        <v>1084</v>
      </c>
      <c r="I20" s="7" t="s">
        <v>56</v>
      </c>
      <c r="J20" s="30">
        <v>50</v>
      </c>
      <c r="K20" s="33" t="s">
        <v>1083</v>
      </c>
      <c r="L20" s="30">
        <v>50</v>
      </c>
      <c r="M20" s="72"/>
      <c r="N20" s="30">
        <v>50</v>
      </c>
      <c r="O20" s="33"/>
      <c r="P20" s="30">
        <v>50</v>
      </c>
      <c r="Q20" s="33"/>
      <c r="R20" s="30">
        <v>50</v>
      </c>
      <c r="S20" s="33"/>
      <c r="T20" s="30">
        <v>50</v>
      </c>
      <c r="U20" s="110"/>
      <c r="V20" s="30">
        <v>50</v>
      </c>
      <c r="W20" s="25"/>
      <c r="X20" s="30">
        <v>50</v>
      </c>
      <c r="Y20" s="33"/>
    </row>
    <row r="21" spans="1:25" ht="165" x14ac:dyDescent="0.25">
      <c r="A21" s="4">
        <v>13</v>
      </c>
      <c r="B21" s="4"/>
      <c r="C21" s="4"/>
      <c r="D21" s="8" t="s">
        <v>1082</v>
      </c>
      <c r="E21" s="8"/>
      <c r="F21" s="7" t="s">
        <v>1081</v>
      </c>
      <c r="G21" s="7" t="s">
        <v>1080</v>
      </c>
      <c r="H21" s="7" t="s">
        <v>1079</v>
      </c>
      <c r="I21" s="7" t="s">
        <v>1073</v>
      </c>
      <c r="J21" s="30">
        <v>0</v>
      </c>
      <c r="K21" s="110" t="s">
        <v>1078</v>
      </c>
      <c r="L21" s="30">
        <v>0</v>
      </c>
      <c r="M21" s="72"/>
      <c r="N21" s="30">
        <v>0</v>
      </c>
      <c r="O21" s="30"/>
      <c r="P21" s="30">
        <v>0</v>
      </c>
      <c r="Q21" s="33"/>
      <c r="R21" s="30">
        <v>0</v>
      </c>
      <c r="S21" s="33"/>
      <c r="T21" s="30">
        <v>0</v>
      </c>
      <c r="U21" s="110" t="s">
        <v>1078</v>
      </c>
      <c r="V21" s="30">
        <v>0</v>
      </c>
      <c r="W21" s="25"/>
      <c r="X21" s="30">
        <v>0</v>
      </c>
      <c r="Y21" s="111"/>
    </row>
    <row r="22" spans="1:25" ht="135" x14ac:dyDescent="0.25">
      <c r="A22" s="4">
        <v>14</v>
      </c>
      <c r="B22" s="4"/>
      <c r="C22" s="4"/>
      <c r="D22" s="8" t="s">
        <v>1077</v>
      </c>
      <c r="E22" s="8"/>
      <c r="F22" s="7" t="s">
        <v>1076</v>
      </c>
      <c r="G22" s="7" t="s">
        <v>1075</v>
      </c>
      <c r="H22" s="7" t="s">
        <v>1074</v>
      </c>
      <c r="I22" s="7" t="s">
        <v>1073</v>
      </c>
      <c r="J22" s="30">
        <v>0</v>
      </c>
      <c r="K22" s="30"/>
      <c r="L22" s="30">
        <v>0</v>
      </c>
      <c r="M22" s="72"/>
      <c r="N22" s="30">
        <v>0</v>
      </c>
      <c r="O22" s="33"/>
      <c r="P22" s="30">
        <v>0</v>
      </c>
      <c r="Q22" s="33"/>
      <c r="R22" s="30">
        <v>0</v>
      </c>
      <c r="S22" s="33"/>
      <c r="T22" s="30">
        <v>0</v>
      </c>
      <c r="U22" s="110"/>
      <c r="V22" s="30">
        <v>0</v>
      </c>
      <c r="W22" s="25"/>
      <c r="X22" s="30">
        <v>0</v>
      </c>
      <c r="Y22" s="111"/>
    </row>
    <row r="23" spans="1:25" ht="135" x14ac:dyDescent="0.25">
      <c r="A23" s="4">
        <v>15</v>
      </c>
      <c r="B23" s="4"/>
      <c r="C23" s="4"/>
      <c r="D23" s="8" t="s">
        <v>1072</v>
      </c>
      <c r="E23" s="8"/>
      <c r="F23" s="7" t="s">
        <v>1071</v>
      </c>
      <c r="G23" s="7" t="s">
        <v>1070</v>
      </c>
      <c r="H23" s="7" t="s">
        <v>1069</v>
      </c>
      <c r="I23" s="7" t="s">
        <v>1068</v>
      </c>
      <c r="J23" s="30">
        <v>0</v>
      </c>
      <c r="K23" s="30"/>
      <c r="L23" s="30">
        <v>0</v>
      </c>
      <c r="M23" s="72"/>
      <c r="N23" s="30">
        <v>0</v>
      </c>
      <c r="O23" s="33"/>
      <c r="P23" s="30">
        <v>0</v>
      </c>
      <c r="Q23" s="33"/>
      <c r="R23" s="30">
        <v>0</v>
      </c>
      <c r="S23" s="33"/>
      <c r="T23" s="30">
        <v>0</v>
      </c>
      <c r="U23" s="110"/>
      <c r="V23" s="30">
        <v>0</v>
      </c>
      <c r="W23" s="25"/>
      <c r="X23" s="30">
        <v>0</v>
      </c>
      <c r="Y23" s="33"/>
    </row>
    <row r="24" spans="1:25" ht="135" x14ac:dyDescent="0.25">
      <c r="A24" s="4">
        <v>16</v>
      </c>
      <c r="B24" s="4"/>
      <c r="C24" s="4"/>
      <c r="D24" s="8" t="s">
        <v>1067</v>
      </c>
      <c r="E24" s="8"/>
      <c r="F24" s="7" t="s">
        <v>1066</v>
      </c>
      <c r="G24" s="7" t="s">
        <v>644</v>
      </c>
      <c r="H24" s="7" t="s">
        <v>643</v>
      </c>
      <c r="I24" s="7" t="s">
        <v>642</v>
      </c>
      <c r="J24" s="55">
        <v>100</v>
      </c>
      <c r="K24" s="29" t="s">
        <v>1065</v>
      </c>
      <c r="L24" s="55">
        <v>100</v>
      </c>
      <c r="M24" s="72"/>
      <c r="N24" s="55">
        <v>100</v>
      </c>
      <c r="O24" s="33"/>
      <c r="P24" s="55">
        <v>100</v>
      </c>
      <c r="Q24" s="29" t="s">
        <v>1065</v>
      </c>
      <c r="R24" s="55">
        <v>50</v>
      </c>
      <c r="S24" s="33" t="s">
        <v>1064</v>
      </c>
      <c r="T24" s="55">
        <v>50</v>
      </c>
      <c r="U24" s="110"/>
      <c r="V24" s="55">
        <v>50</v>
      </c>
      <c r="W24" s="25"/>
      <c r="X24" s="55">
        <v>50</v>
      </c>
      <c r="Y24" s="33"/>
    </row>
    <row r="25" spans="1:25" s="51" customFormat="1" ht="60" x14ac:dyDescent="0.25">
      <c r="A25" s="19"/>
      <c r="B25" s="19"/>
      <c r="C25" s="20" t="s">
        <v>1063</v>
      </c>
      <c r="D25" s="20"/>
      <c r="E25" s="20"/>
      <c r="F25" s="52" t="s">
        <v>1062</v>
      </c>
      <c r="G25" s="52"/>
      <c r="H25" s="52"/>
      <c r="I25" s="52"/>
      <c r="J25" s="38">
        <f>AVERAGE(J26:J29)</f>
        <v>50</v>
      </c>
      <c r="K25" s="38"/>
      <c r="L25" s="19">
        <f>AVERAGE(L26:L29)</f>
        <v>50</v>
      </c>
      <c r="M25" s="19"/>
      <c r="N25" s="19">
        <f>AVERAGE(N26:N29)</f>
        <v>50</v>
      </c>
      <c r="O25" s="19"/>
      <c r="P25" s="19">
        <f>AVERAGE(P26:P29)</f>
        <v>50</v>
      </c>
      <c r="Q25" s="19"/>
      <c r="R25" s="38">
        <f>AVERAGE(R26:R29)</f>
        <v>50</v>
      </c>
      <c r="S25" s="38"/>
      <c r="T25" s="38">
        <f>AVERAGE(T26:T29)</f>
        <v>50</v>
      </c>
      <c r="U25" s="38"/>
      <c r="V25" s="38">
        <f>AVERAGE(V26:V29)</f>
        <v>50</v>
      </c>
      <c r="W25" s="17"/>
      <c r="X25" s="38">
        <f>AVERAGE(X26:X29)</f>
        <v>50</v>
      </c>
      <c r="Y25" s="38"/>
    </row>
    <row r="26" spans="1:25" ht="45" x14ac:dyDescent="0.25">
      <c r="A26" s="4">
        <v>17</v>
      </c>
      <c r="B26" s="4"/>
      <c r="C26" s="4"/>
      <c r="D26" s="8" t="s">
        <v>1061</v>
      </c>
      <c r="E26" s="8"/>
      <c r="F26" s="7" t="s">
        <v>1060</v>
      </c>
      <c r="G26" s="7" t="s">
        <v>512</v>
      </c>
      <c r="H26" s="7" t="s">
        <v>1059</v>
      </c>
      <c r="I26" s="7" t="s">
        <v>1058</v>
      </c>
      <c r="J26" s="55">
        <v>100</v>
      </c>
      <c r="K26" s="55"/>
      <c r="L26" s="55">
        <v>100</v>
      </c>
      <c r="M26" s="72"/>
      <c r="N26" s="55">
        <v>100</v>
      </c>
      <c r="O26" s="33"/>
      <c r="P26" s="55">
        <v>100</v>
      </c>
      <c r="Q26" s="33"/>
      <c r="R26" s="55">
        <v>100</v>
      </c>
      <c r="S26" s="55"/>
      <c r="T26" s="55">
        <v>100</v>
      </c>
      <c r="U26" s="29"/>
      <c r="V26" s="55">
        <v>100</v>
      </c>
      <c r="W26" s="25"/>
      <c r="X26" s="55">
        <v>100</v>
      </c>
      <c r="Y26" s="55"/>
    </row>
    <row r="27" spans="1:25" ht="180" x14ac:dyDescent="0.25">
      <c r="A27" s="4">
        <v>18</v>
      </c>
      <c r="B27" s="4"/>
      <c r="C27" s="4"/>
      <c r="D27" s="8" t="s">
        <v>1057</v>
      </c>
      <c r="E27" s="8"/>
      <c r="F27" s="7" t="s">
        <v>1056</v>
      </c>
      <c r="G27" s="7" t="s">
        <v>1054</v>
      </c>
      <c r="H27" s="7" t="s">
        <v>1053</v>
      </c>
      <c r="I27" s="7" t="s">
        <v>1052</v>
      </c>
      <c r="J27" s="30">
        <v>0</v>
      </c>
      <c r="K27" s="33" t="s">
        <v>1051</v>
      </c>
      <c r="L27" s="30">
        <v>0</v>
      </c>
      <c r="M27" s="72"/>
      <c r="N27" s="30">
        <v>0</v>
      </c>
      <c r="O27" s="33"/>
      <c r="P27" s="30">
        <v>0</v>
      </c>
      <c r="Q27" s="33"/>
      <c r="R27" s="30">
        <v>0</v>
      </c>
      <c r="S27" s="31"/>
      <c r="T27" s="30">
        <v>0</v>
      </c>
      <c r="U27" s="33"/>
      <c r="V27" s="33">
        <v>0</v>
      </c>
      <c r="W27" s="25"/>
      <c r="X27" s="33">
        <v>0</v>
      </c>
      <c r="Y27" s="30"/>
    </row>
    <row r="28" spans="1:25" ht="150" x14ac:dyDescent="0.25">
      <c r="A28" s="4">
        <v>19</v>
      </c>
      <c r="B28" s="4"/>
      <c r="C28" s="4"/>
      <c r="D28" s="8" t="s">
        <v>514</v>
      </c>
      <c r="E28" s="8"/>
      <c r="F28" s="7" t="s">
        <v>1055</v>
      </c>
      <c r="G28" s="7" t="s">
        <v>1054</v>
      </c>
      <c r="H28" s="7" t="s">
        <v>1053</v>
      </c>
      <c r="I28" s="7" t="s">
        <v>1052</v>
      </c>
      <c r="J28" s="30">
        <v>0</v>
      </c>
      <c r="K28" s="33" t="s">
        <v>1051</v>
      </c>
      <c r="L28" s="30">
        <v>0</v>
      </c>
      <c r="M28" s="72"/>
      <c r="N28" s="30">
        <v>0</v>
      </c>
      <c r="O28" s="33"/>
      <c r="P28" s="30">
        <v>0</v>
      </c>
      <c r="Q28" s="33"/>
      <c r="R28" s="30">
        <v>0</v>
      </c>
      <c r="S28" s="31"/>
      <c r="T28" s="30">
        <v>0</v>
      </c>
      <c r="U28" s="33"/>
      <c r="V28" s="33">
        <v>0</v>
      </c>
      <c r="W28" s="25"/>
      <c r="X28" s="33">
        <v>0</v>
      </c>
      <c r="Y28" s="30"/>
    </row>
    <row r="29" spans="1:25" ht="105" x14ac:dyDescent="0.25">
      <c r="A29" s="4">
        <v>20</v>
      </c>
      <c r="B29" s="4"/>
      <c r="C29" s="4"/>
      <c r="D29" s="8" t="s">
        <v>1050</v>
      </c>
      <c r="E29" s="8"/>
      <c r="F29" s="7" t="s">
        <v>1049</v>
      </c>
      <c r="G29" s="7" t="s">
        <v>1048</v>
      </c>
      <c r="H29" s="7" t="s">
        <v>1047</v>
      </c>
      <c r="I29" s="7" t="s">
        <v>1046</v>
      </c>
      <c r="J29" s="55">
        <v>100</v>
      </c>
      <c r="K29" s="55"/>
      <c r="L29" s="55">
        <v>100</v>
      </c>
      <c r="M29" s="72"/>
      <c r="N29" s="55">
        <v>100</v>
      </c>
      <c r="O29" s="33"/>
      <c r="P29" s="55">
        <v>100</v>
      </c>
      <c r="Q29" s="33"/>
      <c r="R29" s="55">
        <v>100</v>
      </c>
      <c r="S29" s="55"/>
      <c r="T29" s="55">
        <v>100</v>
      </c>
      <c r="U29" s="29"/>
      <c r="V29" s="55">
        <v>100</v>
      </c>
      <c r="W29" s="25"/>
      <c r="X29" s="55">
        <v>100</v>
      </c>
      <c r="Y29" s="55"/>
    </row>
    <row r="30" spans="1:25" s="51" customFormat="1" ht="108.75" customHeight="1" x14ac:dyDescent="0.25">
      <c r="A30" s="19"/>
      <c r="B30" s="20" t="s">
        <v>1045</v>
      </c>
      <c r="C30" s="19"/>
      <c r="D30" s="19"/>
      <c r="E30" s="19"/>
      <c r="F30" s="19" t="s">
        <v>1044</v>
      </c>
      <c r="G30" s="19"/>
      <c r="H30" s="19"/>
      <c r="I30" s="19"/>
      <c r="J30" s="64">
        <f>AVERAGE(J31,J41,J60,J66)</f>
        <v>64.821428571428569</v>
      </c>
      <c r="K30" s="63"/>
      <c r="L30" s="64">
        <f>AVERAGE(L31,L41,L60,L66)</f>
        <v>64.821428571428569</v>
      </c>
      <c r="M30" s="63"/>
      <c r="N30" s="64">
        <f>AVERAGE(N31,N41,N60,N66)</f>
        <v>64.821428571428569</v>
      </c>
      <c r="O30" s="63"/>
      <c r="P30" s="64">
        <f>AVERAGE(P31,P41,P60,P66)</f>
        <v>64.821428571428569</v>
      </c>
      <c r="Q30" s="63"/>
      <c r="R30" s="64">
        <f>AVERAGE(R31,R41,R60,R66)</f>
        <v>63.928571428571431</v>
      </c>
      <c r="S30" s="63"/>
      <c r="T30" s="64">
        <f>AVERAGE(T31,T41,T60,T66)</f>
        <v>63.928571428571431</v>
      </c>
      <c r="U30" s="63"/>
      <c r="V30" s="64">
        <f>AVERAGE(V31,V41,V60,V66)</f>
        <v>63.928571428571431</v>
      </c>
      <c r="W30" s="17"/>
      <c r="X30" s="64">
        <f>AVERAGE(X31,X41,X60,X66)</f>
        <v>45.357142857142861</v>
      </c>
      <c r="Y30" s="63"/>
    </row>
    <row r="31" spans="1:25" s="51" customFormat="1" ht="97.5" customHeight="1" x14ac:dyDescent="0.25">
      <c r="A31" s="19"/>
      <c r="B31" s="19"/>
      <c r="C31" s="20" t="s">
        <v>1043</v>
      </c>
      <c r="D31" s="19"/>
      <c r="E31" s="19"/>
      <c r="F31" s="19" t="s">
        <v>1042</v>
      </c>
      <c r="G31" s="19"/>
      <c r="H31" s="19"/>
      <c r="I31" s="19"/>
      <c r="J31" s="64">
        <f>AVERAGE(J32:J35,J38:J40)</f>
        <v>64.285714285714292</v>
      </c>
      <c r="K31" s="63"/>
      <c r="L31" s="64">
        <f>AVERAGE(L32:L35,L38:L40)</f>
        <v>64.285714285714292</v>
      </c>
      <c r="M31" s="63"/>
      <c r="N31" s="64">
        <f>AVERAGE(N32:N35,N38:N40)</f>
        <v>64.285714285714292</v>
      </c>
      <c r="O31" s="63"/>
      <c r="P31" s="64">
        <f>AVERAGE(P32:P35,P38:P40)</f>
        <v>64.285714285714292</v>
      </c>
      <c r="Q31" s="63"/>
      <c r="R31" s="64">
        <f>AVERAGE(R32:R35,R38:R40)</f>
        <v>60.714285714285715</v>
      </c>
      <c r="S31" s="63"/>
      <c r="T31" s="64">
        <f>AVERAGE(T32:T35,T38:T40)</f>
        <v>60.714285714285715</v>
      </c>
      <c r="U31" s="63"/>
      <c r="V31" s="64">
        <f>AVERAGE(V32:V35,V38:V40)</f>
        <v>60.714285714285715</v>
      </c>
      <c r="W31" s="17"/>
      <c r="X31" s="64">
        <f>AVERAGE(X32:X35,X38:X40)</f>
        <v>46.428571428571431</v>
      </c>
      <c r="Y31" s="63"/>
    </row>
    <row r="32" spans="1:25" ht="338.25" customHeight="1" x14ac:dyDescent="0.25">
      <c r="A32" s="4">
        <v>21</v>
      </c>
      <c r="B32" s="4"/>
      <c r="C32" s="4"/>
      <c r="D32" s="8" t="s">
        <v>505</v>
      </c>
      <c r="E32" s="8"/>
      <c r="F32" s="7" t="s">
        <v>1041</v>
      </c>
      <c r="G32" s="7" t="s">
        <v>1040</v>
      </c>
      <c r="H32" s="7" t="s">
        <v>1039</v>
      </c>
      <c r="I32" s="7" t="s">
        <v>1038</v>
      </c>
      <c r="J32" s="30">
        <v>50</v>
      </c>
      <c r="K32" s="33" t="s">
        <v>1030</v>
      </c>
      <c r="L32" s="108">
        <v>50</v>
      </c>
      <c r="M32" s="108"/>
      <c r="N32" s="108">
        <v>50</v>
      </c>
      <c r="O32" s="108"/>
      <c r="P32" s="108">
        <v>50</v>
      </c>
      <c r="Q32" s="36"/>
      <c r="R32" s="108">
        <v>50</v>
      </c>
      <c r="T32" s="108">
        <v>50</v>
      </c>
      <c r="U32" s="33"/>
      <c r="V32" s="108">
        <v>50</v>
      </c>
      <c r="W32" s="33" t="s">
        <v>1037</v>
      </c>
      <c r="X32" s="30">
        <v>0</v>
      </c>
      <c r="Y32" s="33" t="s">
        <v>1036</v>
      </c>
    </row>
    <row r="33" spans="1:25" ht="409.5" x14ac:dyDescent="0.25">
      <c r="A33" s="4">
        <v>22</v>
      </c>
      <c r="B33" s="4"/>
      <c r="C33" s="4"/>
      <c r="D33" s="8" t="s">
        <v>1035</v>
      </c>
      <c r="E33" s="8"/>
      <c r="F33" s="7" t="s">
        <v>1034</v>
      </c>
      <c r="G33" s="7" t="s">
        <v>1033</v>
      </c>
      <c r="H33" s="7" t="s">
        <v>1032</v>
      </c>
      <c r="I33" s="7" t="s">
        <v>1031</v>
      </c>
      <c r="J33" s="107">
        <v>50</v>
      </c>
      <c r="K33" s="33" t="s">
        <v>1030</v>
      </c>
      <c r="L33" s="107">
        <v>50</v>
      </c>
      <c r="M33" s="108"/>
      <c r="N33" s="107">
        <v>50</v>
      </c>
      <c r="O33" s="108"/>
      <c r="P33" s="107">
        <v>50</v>
      </c>
      <c r="Q33" s="33"/>
      <c r="R33" s="107">
        <v>50</v>
      </c>
      <c r="S33" s="33"/>
      <c r="T33" s="107">
        <v>50</v>
      </c>
      <c r="U33" s="33"/>
      <c r="V33" s="107">
        <v>50</v>
      </c>
      <c r="W33" s="33" t="s">
        <v>1030</v>
      </c>
      <c r="X33" s="107">
        <v>50</v>
      </c>
      <c r="Y33" s="30"/>
    </row>
    <row r="34" spans="1:25" ht="210" x14ac:dyDescent="0.25">
      <c r="A34" s="4">
        <v>23</v>
      </c>
      <c r="B34" s="4"/>
      <c r="C34" s="4"/>
      <c r="D34" s="8" t="s">
        <v>498</v>
      </c>
      <c r="E34" s="8"/>
      <c r="F34" s="7" t="s">
        <v>1029</v>
      </c>
      <c r="G34" s="7" t="s">
        <v>1028</v>
      </c>
      <c r="H34" s="7" t="s">
        <v>1027</v>
      </c>
      <c r="I34" s="7" t="s">
        <v>1026</v>
      </c>
      <c r="J34" s="107">
        <v>0</v>
      </c>
      <c r="K34" s="33" t="s">
        <v>1025</v>
      </c>
      <c r="L34" s="107">
        <v>0</v>
      </c>
      <c r="M34" s="108"/>
      <c r="N34" s="107">
        <v>0</v>
      </c>
      <c r="O34" s="108"/>
      <c r="P34" s="107">
        <v>0</v>
      </c>
      <c r="Q34" s="33"/>
      <c r="R34" s="107">
        <v>0</v>
      </c>
      <c r="S34" s="33"/>
      <c r="T34" s="107">
        <v>0</v>
      </c>
      <c r="U34" s="33" t="s">
        <v>1025</v>
      </c>
      <c r="V34" s="107">
        <v>0</v>
      </c>
      <c r="W34" s="25"/>
      <c r="X34" s="107">
        <v>0</v>
      </c>
      <c r="Y34" s="30"/>
    </row>
    <row r="35" spans="1:25" s="66" customFormat="1" ht="51.75" x14ac:dyDescent="0.25">
      <c r="A35" s="15">
        <v>24</v>
      </c>
      <c r="B35" s="15"/>
      <c r="C35" s="15"/>
      <c r="D35" s="76" t="s">
        <v>1024</v>
      </c>
      <c r="E35" s="76"/>
      <c r="F35" s="12" t="s">
        <v>1024</v>
      </c>
      <c r="G35" s="12"/>
      <c r="H35" s="12"/>
      <c r="I35" s="12"/>
      <c r="J35" s="68">
        <f>AVERAGE(J36:J37)</f>
        <v>100</v>
      </c>
      <c r="K35" s="12"/>
      <c r="L35" s="68">
        <f>AVERAGE(L36:L37)</f>
        <v>100</v>
      </c>
      <c r="M35" s="69"/>
      <c r="N35" s="68">
        <f>AVERAGE(N36:N37)</f>
        <v>100</v>
      </c>
      <c r="O35" s="67"/>
      <c r="P35" s="68">
        <f>AVERAGE(P36:P37)</f>
        <v>100</v>
      </c>
      <c r="Q35" s="67"/>
      <c r="R35" s="68">
        <f>AVERAGE(R36:R37)</f>
        <v>75</v>
      </c>
      <c r="S35" s="99"/>
      <c r="T35" s="68">
        <f>AVERAGE(T36:T37)</f>
        <v>75</v>
      </c>
      <c r="U35" s="99"/>
      <c r="V35" s="68">
        <f>AVERAGE(V36:V37)</f>
        <v>75</v>
      </c>
      <c r="W35" s="10"/>
      <c r="X35" s="68">
        <f>AVERAGE(X36:X37)</f>
        <v>75</v>
      </c>
      <c r="Y35" s="67"/>
    </row>
    <row r="36" spans="1:25" ht="409.5" x14ac:dyDescent="0.25">
      <c r="A36" s="4" t="s">
        <v>1023</v>
      </c>
      <c r="B36" s="4"/>
      <c r="C36" s="4"/>
      <c r="D36" s="8"/>
      <c r="E36" s="8" t="s">
        <v>1022</v>
      </c>
      <c r="F36" s="7" t="s">
        <v>1021</v>
      </c>
      <c r="G36" s="7" t="s">
        <v>1020</v>
      </c>
      <c r="H36" s="7" t="s">
        <v>1019</v>
      </c>
      <c r="I36" s="7" t="s">
        <v>1018</v>
      </c>
      <c r="J36" s="109">
        <v>100</v>
      </c>
      <c r="K36" s="29" t="s">
        <v>1017</v>
      </c>
      <c r="L36" s="55">
        <v>100</v>
      </c>
      <c r="M36" s="72"/>
      <c r="N36" s="55">
        <v>100</v>
      </c>
      <c r="O36" s="33"/>
      <c r="P36" s="55">
        <v>100</v>
      </c>
      <c r="Q36" s="29" t="s">
        <v>1016</v>
      </c>
      <c r="R36" s="55">
        <v>50</v>
      </c>
      <c r="S36" s="55"/>
      <c r="T36" s="55">
        <v>50</v>
      </c>
      <c r="U36" s="29"/>
      <c r="V36" s="55">
        <v>50</v>
      </c>
      <c r="W36" s="25"/>
      <c r="X36" s="55">
        <v>50</v>
      </c>
      <c r="Y36" s="55"/>
    </row>
    <row r="37" spans="1:25" ht="30" x14ac:dyDescent="0.25">
      <c r="A37" s="4" t="s">
        <v>1015</v>
      </c>
      <c r="B37" s="4"/>
      <c r="C37" s="4"/>
      <c r="D37" s="8"/>
      <c r="E37" s="8" t="s">
        <v>1014</v>
      </c>
      <c r="F37" s="7" t="s">
        <v>1013</v>
      </c>
      <c r="G37" s="7" t="s">
        <v>1012</v>
      </c>
      <c r="H37" s="7" t="s">
        <v>1011</v>
      </c>
      <c r="I37" s="7" t="s">
        <v>1010</v>
      </c>
      <c r="J37" s="107">
        <v>100</v>
      </c>
      <c r="K37" s="30"/>
      <c r="L37" s="107">
        <v>100</v>
      </c>
      <c r="M37" s="108"/>
      <c r="N37" s="107">
        <v>100</v>
      </c>
      <c r="O37" s="108"/>
      <c r="P37" s="107">
        <v>100</v>
      </c>
      <c r="Q37" s="33"/>
      <c r="R37" s="107">
        <v>100</v>
      </c>
      <c r="S37" s="33"/>
      <c r="T37" s="107">
        <v>100</v>
      </c>
      <c r="U37" s="33"/>
      <c r="V37" s="107">
        <v>100</v>
      </c>
      <c r="W37" s="25"/>
      <c r="X37" s="107">
        <v>100</v>
      </c>
      <c r="Y37" s="55"/>
    </row>
    <row r="38" spans="1:25" ht="90" x14ac:dyDescent="0.25">
      <c r="A38" s="4">
        <v>25</v>
      </c>
      <c r="B38" s="4"/>
      <c r="C38" s="4"/>
      <c r="D38" s="8" t="s">
        <v>1009</v>
      </c>
      <c r="E38" s="8"/>
      <c r="F38" s="7" t="s">
        <v>1008</v>
      </c>
      <c r="G38" s="7" t="s">
        <v>220</v>
      </c>
      <c r="H38" s="7" t="s">
        <v>1007</v>
      </c>
      <c r="I38" s="7" t="s">
        <v>1006</v>
      </c>
      <c r="J38" s="107">
        <v>100</v>
      </c>
      <c r="K38" s="30"/>
      <c r="L38" s="107">
        <v>100</v>
      </c>
      <c r="M38" s="108"/>
      <c r="N38" s="107">
        <v>100</v>
      </c>
      <c r="O38" s="108"/>
      <c r="P38" s="107">
        <v>100</v>
      </c>
      <c r="Q38" s="33"/>
      <c r="R38" s="107">
        <v>100</v>
      </c>
      <c r="S38" s="33"/>
      <c r="T38" s="107">
        <v>100</v>
      </c>
      <c r="U38" s="33"/>
      <c r="V38" s="107">
        <v>100</v>
      </c>
      <c r="W38" s="25"/>
      <c r="X38" s="107">
        <v>100</v>
      </c>
      <c r="Y38" s="55"/>
    </row>
    <row r="39" spans="1:25" ht="90" x14ac:dyDescent="0.25">
      <c r="A39" s="4">
        <v>26</v>
      </c>
      <c r="B39" s="4"/>
      <c r="C39" s="4"/>
      <c r="D39" s="8" t="s">
        <v>1005</v>
      </c>
      <c r="E39" s="8"/>
      <c r="F39" s="7" t="s">
        <v>1004</v>
      </c>
      <c r="G39" s="7" t="s">
        <v>1003</v>
      </c>
      <c r="H39" s="7" t="s">
        <v>999</v>
      </c>
      <c r="I39" s="7" t="s">
        <v>998</v>
      </c>
      <c r="J39" s="107">
        <v>100</v>
      </c>
      <c r="K39" s="30"/>
      <c r="L39" s="107">
        <v>100</v>
      </c>
      <c r="M39" s="108"/>
      <c r="N39" s="107">
        <v>100</v>
      </c>
      <c r="O39" s="108"/>
      <c r="P39" s="107">
        <v>100</v>
      </c>
      <c r="Q39" s="33"/>
      <c r="R39" s="107">
        <v>100</v>
      </c>
      <c r="S39" s="33"/>
      <c r="T39" s="107">
        <v>100</v>
      </c>
      <c r="U39" s="33"/>
      <c r="V39" s="107">
        <v>100</v>
      </c>
      <c r="W39" s="25"/>
      <c r="X39" s="107">
        <v>100</v>
      </c>
      <c r="Y39" s="55"/>
    </row>
    <row r="40" spans="1:25" ht="150" x14ac:dyDescent="0.25">
      <c r="A40" s="4">
        <v>27</v>
      </c>
      <c r="B40" s="4"/>
      <c r="C40" s="4"/>
      <c r="D40" s="8" t="s">
        <v>1002</v>
      </c>
      <c r="E40" s="8"/>
      <c r="F40" s="7" t="s">
        <v>1001</v>
      </c>
      <c r="G40" s="7" t="s">
        <v>1000</v>
      </c>
      <c r="H40" s="7" t="s">
        <v>999</v>
      </c>
      <c r="I40" s="7" t="s">
        <v>998</v>
      </c>
      <c r="J40" s="55">
        <v>50</v>
      </c>
      <c r="K40" s="29" t="s">
        <v>997</v>
      </c>
      <c r="L40" s="33">
        <v>50</v>
      </c>
      <c r="M40" s="72"/>
      <c r="N40" s="33">
        <v>50</v>
      </c>
      <c r="O40" s="33"/>
      <c r="P40" s="33">
        <v>50</v>
      </c>
      <c r="Q40" s="33"/>
      <c r="R40" s="55">
        <v>50</v>
      </c>
      <c r="S40" s="55"/>
      <c r="T40" s="29">
        <v>50</v>
      </c>
      <c r="U40" s="29"/>
      <c r="V40" s="55">
        <v>50</v>
      </c>
      <c r="W40" s="29" t="s">
        <v>996</v>
      </c>
      <c r="X40" s="55">
        <v>0</v>
      </c>
      <c r="Y40" s="31"/>
    </row>
    <row r="41" spans="1:25" s="51" customFormat="1" ht="148.5" customHeight="1" x14ac:dyDescent="0.25">
      <c r="A41" s="19"/>
      <c r="B41" s="19"/>
      <c r="C41" s="20" t="s">
        <v>995</v>
      </c>
      <c r="D41" s="19"/>
      <c r="E41" s="19"/>
      <c r="F41" s="19" t="s">
        <v>994</v>
      </c>
      <c r="G41" s="19"/>
      <c r="H41" s="19"/>
      <c r="I41" s="19"/>
      <c r="J41" s="39">
        <f>AVERAGE(J42,J49,J57:J59)</f>
        <v>70</v>
      </c>
      <c r="K41" s="38"/>
      <c r="L41" s="39">
        <f>AVERAGE(L42,L49,L57:L59)</f>
        <v>70</v>
      </c>
      <c r="M41" s="42"/>
      <c r="N41" s="39">
        <f>AVERAGE(N42,N49,N57:N59)</f>
        <v>70</v>
      </c>
      <c r="O41" s="41"/>
      <c r="P41" s="39">
        <f>AVERAGE(P42,P49,P57:P59)</f>
        <v>70</v>
      </c>
      <c r="Q41" s="41"/>
      <c r="R41" s="39">
        <f>AVERAGE(R42,R49,R57:R59)</f>
        <v>70</v>
      </c>
      <c r="S41" s="41"/>
      <c r="T41" s="39">
        <f>AVERAGE(T42,T49,T57:T59)</f>
        <v>70</v>
      </c>
      <c r="U41" s="41"/>
      <c r="V41" s="39">
        <f>AVERAGE(V42,V49,V57:V59)</f>
        <v>70</v>
      </c>
      <c r="W41" s="17"/>
      <c r="X41" s="39">
        <f>AVERAGE(X42,X49,X57:X59)</f>
        <v>70</v>
      </c>
      <c r="Y41" s="41"/>
    </row>
    <row r="42" spans="1:25" s="66" customFormat="1" ht="148.5" customHeight="1" x14ac:dyDescent="0.3">
      <c r="A42" s="15">
        <v>28</v>
      </c>
      <c r="B42" s="15"/>
      <c r="C42" s="14"/>
      <c r="D42" s="106" t="s">
        <v>993</v>
      </c>
      <c r="E42" s="106"/>
      <c r="F42" s="15" t="s">
        <v>993</v>
      </c>
      <c r="G42" s="15"/>
      <c r="H42" s="15"/>
      <c r="I42" s="15"/>
      <c r="J42" s="68">
        <f>AVERAGE(J43:J48)</f>
        <v>100</v>
      </c>
      <c r="K42" s="70"/>
      <c r="L42" s="68">
        <f>AVERAGE(L43:L48)</f>
        <v>100</v>
      </c>
      <c r="M42" s="69"/>
      <c r="N42" s="68">
        <f>AVERAGE(N43:N48)</f>
        <v>100</v>
      </c>
      <c r="O42" s="67"/>
      <c r="P42" s="68">
        <f>AVERAGE(P43:P48)</f>
        <v>100</v>
      </c>
      <c r="Q42" s="67"/>
      <c r="R42" s="68">
        <f>AVERAGE(R43:R48)</f>
        <v>100</v>
      </c>
      <c r="S42" s="67"/>
      <c r="T42" s="68">
        <f>AVERAGE(T43:T48)</f>
        <v>100</v>
      </c>
      <c r="U42" s="67"/>
      <c r="V42" s="68">
        <f>AVERAGE(V43:V48)</f>
        <v>100</v>
      </c>
      <c r="W42" s="10"/>
      <c r="X42" s="68">
        <f>AVERAGE(X43:X48)</f>
        <v>100</v>
      </c>
      <c r="Y42" s="67"/>
    </row>
    <row r="43" spans="1:25" ht="60" x14ac:dyDescent="0.25">
      <c r="A43" s="4" t="s">
        <v>992</v>
      </c>
      <c r="B43" s="4"/>
      <c r="C43" s="4"/>
      <c r="D43" s="4"/>
      <c r="E43" s="8" t="s">
        <v>991</v>
      </c>
      <c r="F43" s="7" t="s">
        <v>990</v>
      </c>
      <c r="G43" s="7" t="s">
        <v>587</v>
      </c>
      <c r="H43" s="7" t="s">
        <v>597</v>
      </c>
      <c r="I43" s="7" t="s">
        <v>596</v>
      </c>
      <c r="J43" s="29">
        <v>100</v>
      </c>
      <c r="K43" s="7"/>
      <c r="L43" s="29">
        <v>100</v>
      </c>
      <c r="M43" s="72"/>
      <c r="N43" s="29">
        <v>100</v>
      </c>
      <c r="O43" s="33"/>
      <c r="P43" s="29">
        <v>100</v>
      </c>
      <c r="Q43" s="33"/>
      <c r="R43" s="29">
        <v>100</v>
      </c>
      <c r="S43" s="29"/>
      <c r="T43" s="29">
        <v>100</v>
      </c>
      <c r="U43" s="29"/>
      <c r="V43" s="29">
        <v>100</v>
      </c>
      <c r="W43" s="25"/>
      <c r="X43" s="29">
        <v>100</v>
      </c>
      <c r="Y43" s="31"/>
    </row>
    <row r="44" spans="1:25" ht="75" x14ac:dyDescent="0.25">
      <c r="A44" s="4" t="s">
        <v>989</v>
      </c>
      <c r="B44" s="4"/>
      <c r="C44" s="4"/>
      <c r="D44" s="4"/>
      <c r="E44" s="8" t="s">
        <v>988</v>
      </c>
      <c r="F44" s="7" t="s">
        <v>987</v>
      </c>
      <c r="G44" s="7" t="s">
        <v>986</v>
      </c>
      <c r="H44" s="7" t="s">
        <v>586</v>
      </c>
      <c r="I44" s="7" t="s">
        <v>430</v>
      </c>
      <c r="J44" s="29"/>
      <c r="K44" s="29"/>
      <c r="L44" s="33"/>
      <c r="M44" s="72"/>
      <c r="N44" s="33"/>
      <c r="O44" s="33"/>
      <c r="P44" s="33"/>
      <c r="Q44" s="33"/>
      <c r="R44" s="29"/>
      <c r="S44" s="29"/>
      <c r="T44" s="29"/>
      <c r="U44" s="29"/>
      <c r="V44" s="29"/>
      <c r="W44" s="25"/>
      <c r="X44" s="29"/>
      <c r="Y44" s="105"/>
    </row>
    <row r="45" spans="1:25" ht="120" x14ac:dyDescent="0.25">
      <c r="A45" s="4" t="s">
        <v>985</v>
      </c>
      <c r="B45" s="4"/>
      <c r="C45" s="4"/>
      <c r="D45" s="4"/>
      <c r="E45" s="8" t="s">
        <v>984</v>
      </c>
      <c r="F45" s="7" t="s">
        <v>983</v>
      </c>
      <c r="G45" s="7" t="s">
        <v>425</v>
      </c>
      <c r="H45" s="7" t="s">
        <v>424</v>
      </c>
      <c r="I45" s="7" t="s">
        <v>212</v>
      </c>
      <c r="J45" s="29"/>
      <c r="K45" s="29"/>
      <c r="L45" s="33"/>
      <c r="M45" s="72"/>
      <c r="N45" s="33"/>
      <c r="O45" s="33"/>
      <c r="P45" s="33"/>
      <c r="Q45" s="33"/>
      <c r="R45" s="29"/>
      <c r="S45" s="29"/>
      <c r="T45" s="29"/>
      <c r="U45" s="29"/>
      <c r="V45" s="29"/>
      <c r="W45" s="25"/>
      <c r="X45" s="29"/>
      <c r="Y45" s="65"/>
    </row>
    <row r="46" spans="1:25" ht="75" x14ac:dyDescent="0.25">
      <c r="A46" s="4" t="s">
        <v>982</v>
      </c>
      <c r="B46" s="4"/>
      <c r="C46" s="4"/>
      <c r="D46" s="4"/>
      <c r="E46" s="8" t="s">
        <v>981</v>
      </c>
      <c r="F46" s="7" t="s">
        <v>420</v>
      </c>
      <c r="G46" s="7" t="s">
        <v>419</v>
      </c>
      <c r="H46" s="7" t="s">
        <v>418</v>
      </c>
      <c r="I46" s="7" t="s">
        <v>417</v>
      </c>
      <c r="J46" s="29"/>
      <c r="K46" s="29"/>
      <c r="L46" s="33"/>
      <c r="M46" s="72"/>
      <c r="N46" s="33"/>
      <c r="O46" s="33"/>
      <c r="P46" s="33"/>
      <c r="Q46" s="33"/>
      <c r="R46" s="29"/>
      <c r="S46" s="29"/>
      <c r="T46" s="29"/>
      <c r="U46" s="29"/>
      <c r="V46" s="29"/>
      <c r="W46" s="5"/>
      <c r="X46" s="29"/>
      <c r="Y46" s="29"/>
    </row>
    <row r="47" spans="1:25" ht="90" x14ac:dyDescent="0.25">
      <c r="A47" s="4" t="s">
        <v>980</v>
      </c>
      <c r="B47" s="4"/>
      <c r="C47" s="4"/>
      <c r="D47" s="4"/>
      <c r="E47" s="8" t="s">
        <v>979</v>
      </c>
      <c r="F47" s="7" t="s">
        <v>978</v>
      </c>
      <c r="G47" s="7" t="s">
        <v>224</v>
      </c>
      <c r="H47" s="7" t="s">
        <v>255</v>
      </c>
      <c r="I47" s="7" t="s">
        <v>412</v>
      </c>
      <c r="J47" s="29"/>
      <c r="K47" s="29"/>
      <c r="L47" s="33"/>
      <c r="M47" s="72"/>
      <c r="N47" s="33"/>
      <c r="O47" s="33"/>
      <c r="P47" s="33"/>
      <c r="Q47" s="33"/>
      <c r="R47" s="29"/>
      <c r="S47" s="29"/>
      <c r="T47" s="29"/>
      <c r="U47" s="29"/>
      <c r="V47" s="29"/>
      <c r="W47" s="25"/>
      <c r="X47" s="29"/>
      <c r="Y47" s="29"/>
    </row>
    <row r="48" spans="1:25" ht="45" x14ac:dyDescent="0.25">
      <c r="A48" s="4" t="s">
        <v>977</v>
      </c>
      <c r="B48" s="4"/>
      <c r="C48" s="4"/>
      <c r="D48" s="4"/>
      <c r="E48" s="8" t="s">
        <v>976</v>
      </c>
      <c r="F48" s="7" t="s">
        <v>409</v>
      </c>
      <c r="G48" s="7" t="s">
        <v>408</v>
      </c>
      <c r="H48" s="7" t="s">
        <v>407</v>
      </c>
      <c r="I48" s="7" t="s">
        <v>406</v>
      </c>
      <c r="J48" s="29"/>
      <c r="K48" s="29"/>
      <c r="L48" s="33"/>
      <c r="M48" s="72"/>
      <c r="N48" s="33"/>
      <c r="O48" s="33"/>
      <c r="P48" s="33"/>
      <c r="Q48" s="33"/>
      <c r="R48" s="29"/>
      <c r="S48" s="29"/>
      <c r="T48" s="29"/>
      <c r="U48" s="29"/>
      <c r="V48" s="29"/>
      <c r="W48" s="25"/>
      <c r="X48" s="29"/>
      <c r="Y48" s="29"/>
    </row>
    <row r="49" spans="1:25" s="66" customFormat="1" ht="69" x14ac:dyDescent="0.25">
      <c r="A49" s="15"/>
      <c r="B49" s="15"/>
      <c r="C49" s="15"/>
      <c r="D49" s="76" t="s">
        <v>975</v>
      </c>
      <c r="E49" s="76"/>
      <c r="F49" s="12" t="s">
        <v>975</v>
      </c>
      <c r="G49" s="12"/>
      <c r="H49" s="12"/>
      <c r="I49" s="12"/>
      <c r="J49" s="104">
        <f>AVERAGE(J50:J56)</f>
        <v>100</v>
      </c>
      <c r="K49" s="70"/>
      <c r="L49" s="104">
        <f>AVERAGE(L50:L56)</f>
        <v>100</v>
      </c>
      <c r="M49" s="69"/>
      <c r="N49" s="104">
        <f>AVERAGE(N50:N56)</f>
        <v>100</v>
      </c>
      <c r="O49" s="67"/>
      <c r="P49" s="104">
        <f>AVERAGE(P50:P56)</f>
        <v>100</v>
      </c>
      <c r="Q49" s="67"/>
      <c r="R49" s="104">
        <f>AVERAGE(R50:R56)</f>
        <v>100</v>
      </c>
      <c r="S49" s="67"/>
      <c r="T49" s="104">
        <f>AVERAGE(T50:T56)</f>
        <v>100</v>
      </c>
      <c r="U49" s="67"/>
      <c r="V49" s="104">
        <f>AVERAGE(V50:V56)</f>
        <v>100</v>
      </c>
      <c r="W49" s="10"/>
      <c r="X49" s="104">
        <f>AVERAGE(X50:X56)</f>
        <v>100</v>
      </c>
      <c r="Y49" s="67"/>
    </row>
    <row r="50" spans="1:25" ht="120" x14ac:dyDescent="0.25">
      <c r="A50" s="4" t="s">
        <v>974</v>
      </c>
      <c r="B50" s="4"/>
      <c r="C50" s="4"/>
      <c r="D50" s="4"/>
      <c r="E50" s="8" t="s">
        <v>973</v>
      </c>
      <c r="F50" s="7" t="s">
        <v>972</v>
      </c>
      <c r="G50" s="7" t="s">
        <v>587</v>
      </c>
      <c r="H50" s="7" t="s">
        <v>597</v>
      </c>
      <c r="I50" s="7" t="s">
        <v>596</v>
      </c>
      <c r="J50" s="29">
        <v>100</v>
      </c>
      <c r="K50" s="7"/>
      <c r="L50" s="29">
        <v>100</v>
      </c>
      <c r="M50" s="72"/>
      <c r="N50" s="29">
        <v>100</v>
      </c>
      <c r="O50" s="33"/>
      <c r="P50" s="29">
        <v>100</v>
      </c>
      <c r="Q50" s="33"/>
      <c r="R50" s="29">
        <v>100</v>
      </c>
      <c r="S50" s="29"/>
      <c r="T50" s="29">
        <v>100</v>
      </c>
      <c r="U50" s="29"/>
      <c r="V50" s="29">
        <v>100</v>
      </c>
      <c r="W50" s="25"/>
      <c r="X50" s="29">
        <v>100</v>
      </c>
      <c r="Y50" s="103"/>
    </row>
    <row r="51" spans="1:25" ht="90" x14ac:dyDescent="0.25">
      <c r="A51" s="4" t="s">
        <v>971</v>
      </c>
      <c r="B51" s="4"/>
      <c r="C51" s="4"/>
      <c r="D51" s="4"/>
      <c r="E51" s="8" t="s">
        <v>970</v>
      </c>
      <c r="F51" s="7" t="s">
        <v>593</v>
      </c>
      <c r="G51" s="7" t="s">
        <v>592</v>
      </c>
      <c r="H51" s="7" t="s">
        <v>454</v>
      </c>
      <c r="I51" s="7" t="s">
        <v>591</v>
      </c>
      <c r="J51" s="29"/>
      <c r="K51" s="102"/>
      <c r="L51" s="33"/>
      <c r="M51" s="72"/>
      <c r="N51" s="33"/>
      <c r="O51" s="33"/>
      <c r="P51" s="33"/>
      <c r="Q51" s="33"/>
      <c r="R51" s="29"/>
      <c r="S51" s="29"/>
      <c r="T51" s="29"/>
      <c r="U51" s="29"/>
      <c r="V51" s="29"/>
      <c r="W51" s="25"/>
      <c r="X51" s="29"/>
      <c r="Y51" s="29"/>
    </row>
    <row r="52" spans="1:25" ht="75" x14ac:dyDescent="0.25">
      <c r="A52" s="4" t="s">
        <v>969</v>
      </c>
      <c r="B52" s="4"/>
      <c r="C52" s="4"/>
      <c r="D52" s="4"/>
      <c r="E52" s="8" t="s">
        <v>968</v>
      </c>
      <c r="F52" s="7" t="s">
        <v>967</v>
      </c>
      <c r="G52" s="7" t="s">
        <v>587</v>
      </c>
      <c r="H52" s="7" t="s">
        <v>586</v>
      </c>
      <c r="I52" s="7" t="s">
        <v>585</v>
      </c>
      <c r="J52" s="29"/>
      <c r="K52" s="102"/>
      <c r="L52" s="33"/>
      <c r="M52" s="72"/>
      <c r="N52" s="29"/>
      <c r="O52" s="29"/>
      <c r="P52" s="29"/>
      <c r="Q52" s="33"/>
      <c r="R52" s="29"/>
      <c r="S52" s="29"/>
      <c r="T52" s="29"/>
      <c r="U52" s="29"/>
      <c r="V52" s="29"/>
      <c r="W52" s="25"/>
      <c r="X52" s="29"/>
      <c r="Y52" s="4"/>
    </row>
    <row r="53" spans="1:25" ht="120" x14ac:dyDescent="0.25">
      <c r="A53" s="4" t="s">
        <v>966</v>
      </c>
      <c r="B53" s="4"/>
      <c r="C53" s="4"/>
      <c r="D53" s="4"/>
      <c r="E53" s="8" t="s">
        <v>965</v>
      </c>
      <c r="F53" s="7" t="s">
        <v>582</v>
      </c>
      <c r="G53" s="7" t="s">
        <v>425</v>
      </c>
      <c r="H53" s="7" t="s">
        <v>424</v>
      </c>
      <c r="I53" s="7" t="s">
        <v>212</v>
      </c>
      <c r="J53" s="29"/>
      <c r="K53" s="29"/>
      <c r="L53" s="29"/>
      <c r="M53" s="72"/>
      <c r="N53" s="29"/>
      <c r="O53" s="33"/>
      <c r="P53" s="29"/>
      <c r="Q53" s="33"/>
      <c r="R53" s="29"/>
      <c r="S53" s="29"/>
      <c r="T53" s="29"/>
      <c r="U53" s="29"/>
      <c r="V53" s="29"/>
      <c r="W53" s="25"/>
      <c r="X53" s="29"/>
      <c r="Y53" s="29"/>
    </row>
    <row r="54" spans="1:25" ht="75" x14ac:dyDescent="0.25">
      <c r="A54" s="4" t="s">
        <v>964</v>
      </c>
      <c r="B54" s="4"/>
      <c r="C54" s="4"/>
      <c r="D54" s="4"/>
      <c r="E54" s="8" t="s">
        <v>963</v>
      </c>
      <c r="F54" s="7" t="s">
        <v>420</v>
      </c>
      <c r="G54" s="7" t="s">
        <v>419</v>
      </c>
      <c r="H54" s="7" t="s">
        <v>418</v>
      </c>
      <c r="I54" s="7" t="s">
        <v>417</v>
      </c>
      <c r="J54" s="29"/>
      <c r="K54" s="29"/>
      <c r="L54" s="29"/>
      <c r="M54" s="72"/>
      <c r="N54" s="29"/>
      <c r="O54" s="33"/>
      <c r="P54" s="29"/>
      <c r="Q54" s="33"/>
      <c r="R54" s="29"/>
      <c r="S54" s="29"/>
      <c r="T54" s="29"/>
      <c r="U54" s="29"/>
      <c r="V54" s="29"/>
      <c r="W54" s="5"/>
      <c r="X54" s="29"/>
      <c r="Y54" s="29"/>
    </row>
    <row r="55" spans="1:25" ht="90" x14ac:dyDescent="0.25">
      <c r="A55" s="4" t="s">
        <v>962</v>
      </c>
      <c r="B55" s="4"/>
      <c r="C55" s="4"/>
      <c r="D55" s="4"/>
      <c r="E55" s="8" t="s">
        <v>961</v>
      </c>
      <c r="F55" s="7" t="s">
        <v>577</v>
      </c>
      <c r="G55" s="7" t="s">
        <v>224</v>
      </c>
      <c r="H55" s="7" t="s">
        <v>255</v>
      </c>
      <c r="I55" s="7" t="s">
        <v>412</v>
      </c>
      <c r="J55" s="29"/>
      <c r="K55" s="29"/>
      <c r="L55" s="29"/>
      <c r="M55" s="72"/>
      <c r="N55" s="29"/>
      <c r="O55" s="33"/>
      <c r="P55" s="29"/>
      <c r="Q55" s="33"/>
      <c r="R55" s="29"/>
      <c r="S55" s="29"/>
      <c r="T55" s="29"/>
      <c r="U55" s="29"/>
      <c r="V55" s="29"/>
      <c r="W55" s="25"/>
      <c r="X55" s="29"/>
      <c r="Y55" s="29"/>
    </row>
    <row r="56" spans="1:25" ht="45" x14ac:dyDescent="0.25">
      <c r="A56" s="4" t="s">
        <v>960</v>
      </c>
      <c r="B56" s="4"/>
      <c r="C56" s="4"/>
      <c r="D56" s="4"/>
      <c r="E56" s="8" t="s">
        <v>959</v>
      </c>
      <c r="F56" s="7" t="s">
        <v>409</v>
      </c>
      <c r="G56" s="7" t="s">
        <v>408</v>
      </c>
      <c r="H56" s="7" t="s">
        <v>407</v>
      </c>
      <c r="I56" s="7" t="s">
        <v>406</v>
      </c>
      <c r="J56" s="29"/>
      <c r="K56" s="29"/>
      <c r="L56" s="29"/>
      <c r="M56" s="29"/>
      <c r="N56" s="29"/>
      <c r="O56" s="29"/>
      <c r="P56" s="29"/>
      <c r="Q56" s="29"/>
      <c r="R56" s="29"/>
      <c r="S56" s="29"/>
      <c r="T56" s="29"/>
      <c r="U56" s="29"/>
      <c r="V56" s="29"/>
      <c r="W56" s="25"/>
      <c r="X56" s="29"/>
      <c r="Y56" s="65"/>
    </row>
    <row r="57" spans="1:25" ht="120" x14ac:dyDescent="0.25">
      <c r="A57" s="4">
        <v>30</v>
      </c>
      <c r="B57" s="4"/>
      <c r="C57" s="4"/>
      <c r="D57" s="8" t="s">
        <v>958</v>
      </c>
      <c r="E57" s="8"/>
      <c r="F57" s="7" t="s">
        <v>957</v>
      </c>
      <c r="G57" s="7" t="s">
        <v>7</v>
      </c>
      <c r="H57" s="7" t="s">
        <v>956</v>
      </c>
      <c r="I57" s="7" t="s">
        <v>955</v>
      </c>
      <c r="J57" s="55">
        <v>50</v>
      </c>
      <c r="K57" s="29" t="s">
        <v>954</v>
      </c>
      <c r="L57" s="55">
        <v>50</v>
      </c>
      <c r="M57" s="29"/>
      <c r="N57" s="55">
        <v>50</v>
      </c>
      <c r="O57" s="29"/>
      <c r="P57" s="55">
        <v>50</v>
      </c>
      <c r="Q57" s="33"/>
      <c r="R57" s="55">
        <v>50</v>
      </c>
      <c r="S57" s="29"/>
      <c r="T57" s="55">
        <v>50</v>
      </c>
      <c r="U57" s="29"/>
      <c r="V57" s="55">
        <v>50</v>
      </c>
      <c r="W57" s="25"/>
      <c r="X57" s="55">
        <v>50</v>
      </c>
      <c r="Y57" s="29"/>
    </row>
    <row r="58" spans="1:25" ht="90" x14ac:dyDescent="0.25">
      <c r="A58" s="4">
        <v>31</v>
      </c>
      <c r="B58" s="4"/>
      <c r="C58" s="4"/>
      <c r="D58" s="8" t="s">
        <v>405</v>
      </c>
      <c r="E58" s="8"/>
      <c r="F58" s="7" t="s">
        <v>573</v>
      </c>
      <c r="G58" s="7" t="s">
        <v>572</v>
      </c>
      <c r="H58" s="7" t="s">
        <v>571</v>
      </c>
      <c r="I58" s="7" t="s">
        <v>570</v>
      </c>
      <c r="J58" s="30">
        <v>0</v>
      </c>
      <c r="K58" s="33" t="s">
        <v>953</v>
      </c>
      <c r="L58" s="29">
        <v>0</v>
      </c>
      <c r="M58" s="29"/>
      <c r="N58" s="29">
        <v>0</v>
      </c>
      <c r="O58" s="29"/>
      <c r="P58" s="29">
        <v>0</v>
      </c>
      <c r="Q58" s="29"/>
      <c r="R58" s="29">
        <v>0</v>
      </c>
      <c r="S58" s="29"/>
      <c r="T58" s="29">
        <v>0</v>
      </c>
      <c r="U58" s="29"/>
      <c r="V58" s="29">
        <v>0</v>
      </c>
      <c r="W58" s="25"/>
      <c r="X58" s="29">
        <v>0</v>
      </c>
      <c r="Y58" s="55"/>
    </row>
    <row r="59" spans="1:25" ht="120" x14ac:dyDescent="0.25">
      <c r="A59" s="4">
        <v>32</v>
      </c>
      <c r="B59" s="4"/>
      <c r="C59" s="4"/>
      <c r="D59" s="8" t="s">
        <v>952</v>
      </c>
      <c r="E59" s="8"/>
      <c r="F59" s="7" t="s">
        <v>568</v>
      </c>
      <c r="G59" s="7" t="s">
        <v>7</v>
      </c>
      <c r="H59" s="7" t="s">
        <v>951</v>
      </c>
      <c r="I59" s="7" t="s">
        <v>566</v>
      </c>
      <c r="J59" s="55">
        <v>100</v>
      </c>
      <c r="K59" s="29" t="s">
        <v>950</v>
      </c>
      <c r="L59" s="55">
        <v>100</v>
      </c>
      <c r="M59" s="29"/>
      <c r="N59" s="55">
        <v>100</v>
      </c>
      <c r="O59" s="29"/>
      <c r="P59" s="55">
        <v>100</v>
      </c>
      <c r="Q59" s="33"/>
      <c r="R59" s="55">
        <v>100</v>
      </c>
      <c r="S59" s="29"/>
      <c r="T59" s="55">
        <v>100</v>
      </c>
      <c r="U59" s="29"/>
      <c r="V59" s="55">
        <v>100</v>
      </c>
      <c r="W59" s="25"/>
      <c r="X59" s="55">
        <v>100</v>
      </c>
      <c r="Y59" s="29"/>
    </row>
    <row r="60" spans="1:25" s="51" customFormat="1" ht="96" customHeight="1" x14ac:dyDescent="0.25">
      <c r="A60" s="19"/>
      <c r="B60" s="19"/>
      <c r="C60" s="20" t="s">
        <v>564</v>
      </c>
      <c r="D60" s="19"/>
      <c r="E60" s="19"/>
      <c r="F60" s="52" t="s">
        <v>563</v>
      </c>
      <c r="G60" s="52"/>
      <c r="H60" s="52"/>
      <c r="I60" s="52"/>
      <c r="J60" s="64">
        <f>AVERAGE(J61:J65)</f>
        <v>50</v>
      </c>
      <c r="K60" s="63"/>
      <c r="L60" s="64">
        <f>AVERAGE(L61:L65)</f>
        <v>50</v>
      </c>
      <c r="M60" s="63"/>
      <c r="N60" s="64">
        <f>AVERAGE(N61:N65)</f>
        <v>50</v>
      </c>
      <c r="O60" s="63"/>
      <c r="P60" s="64">
        <f>AVERAGE(P61:P65)</f>
        <v>50</v>
      </c>
      <c r="Q60" s="63"/>
      <c r="R60" s="64">
        <f>AVERAGE(R61:R65)</f>
        <v>50</v>
      </c>
      <c r="S60" s="63"/>
      <c r="T60" s="64">
        <f>AVERAGE(T61:T65)</f>
        <v>50</v>
      </c>
      <c r="U60" s="63"/>
      <c r="V60" s="64">
        <f>AVERAGE(V61:V65)</f>
        <v>50</v>
      </c>
      <c r="W60" s="17"/>
      <c r="X60" s="64">
        <f>AVERAGE(X61:X65)</f>
        <v>40</v>
      </c>
      <c r="Y60" s="63"/>
    </row>
    <row r="61" spans="1:25" ht="105" x14ac:dyDescent="0.25">
      <c r="A61" s="4">
        <v>33</v>
      </c>
      <c r="B61" s="4"/>
      <c r="C61" s="4"/>
      <c r="D61" s="8" t="s">
        <v>562</v>
      </c>
      <c r="E61" s="8"/>
      <c r="F61" s="7" t="s">
        <v>382</v>
      </c>
      <c r="G61" s="7" t="s">
        <v>561</v>
      </c>
      <c r="H61" s="7" t="s">
        <v>380</v>
      </c>
      <c r="I61" s="7" t="s">
        <v>379</v>
      </c>
      <c r="J61" s="29">
        <v>50</v>
      </c>
      <c r="K61" s="29" t="s">
        <v>949</v>
      </c>
      <c r="L61" s="29">
        <v>50</v>
      </c>
      <c r="M61" s="29"/>
      <c r="N61" s="29">
        <v>50</v>
      </c>
      <c r="O61" s="29"/>
      <c r="P61" s="29">
        <v>50</v>
      </c>
      <c r="Q61" s="33"/>
      <c r="R61" s="29">
        <v>50</v>
      </c>
      <c r="S61" s="29"/>
      <c r="T61" s="29">
        <v>50</v>
      </c>
      <c r="U61" s="29"/>
      <c r="V61" s="29">
        <v>50</v>
      </c>
      <c r="W61" s="25" t="s">
        <v>906</v>
      </c>
      <c r="X61" s="29">
        <v>0</v>
      </c>
      <c r="Y61" s="29"/>
    </row>
    <row r="62" spans="1:25" ht="210" x14ac:dyDescent="0.25">
      <c r="A62" s="4">
        <v>34</v>
      </c>
      <c r="B62" s="4"/>
      <c r="C62" s="4"/>
      <c r="D62" s="8" t="s">
        <v>558</v>
      </c>
      <c r="E62" s="8"/>
      <c r="F62" s="7" t="s">
        <v>558</v>
      </c>
      <c r="G62" s="7" t="s">
        <v>948</v>
      </c>
      <c r="H62" s="7" t="s">
        <v>947</v>
      </c>
      <c r="I62" s="7" t="s">
        <v>946</v>
      </c>
      <c r="J62" s="55">
        <v>0</v>
      </c>
      <c r="K62" s="29" t="s">
        <v>945</v>
      </c>
      <c r="L62" s="55">
        <v>0</v>
      </c>
      <c r="M62" s="29"/>
      <c r="N62" s="55">
        <v>0</v>
      </c>
      <c r="O62" s="29"/>
      <c r="P62" s="55">
        <v>0</v>
      </c>
      <c r="Q62" s="29"/>
      <c r="R62" s="55">
        <v>0</v>
      </c>
      <c r="S62" s="55"/>
      <c r="T62" s="55">
        <v>0</v>
      </c>
      <c r="U62" s="29"/>
      <c r="V62" s="55">
        <v>0</v>
      </c>
      <c r="W62" s="5"/>
      <c r="X62" s="55">
        <v>0</v>
      </c>
      <c r="Y62" s="55"/>
    </row>
    <row r="63" spans="1:25" ht="285" x14ac:dyDescent="0.25">
      <c r="A63" s="4">
        <v>35</v>
      </c>
      <c r="B63" s="4"/>
      <c r="C63" s="4"/>
      <c r="D63" s="8" t="s">
        <v>543</v>
      </c>
      <c r="E63" s="8"/>
      <c r="F63" s="7" t="s">
        <v>944</v>
      </c>
      <c r="G63" s="7" t="s">
        <v>943</v>
      </c>
      <c r="H63" s="7" t="s">
        <v>942</v>
      </c>
      <c r="I63" s="7" t="s">
        <v>941</v>
      </c>
      <c r="J63" s="55">
        <v>0</v>
      </c>
      <c r="K63" s="7" t="s">
        <v>940</v>
      </c>
      <c r="L63" s="55">
        <v>0</v>
      </c>
      <c r="M63" s="29"/>
      <c r="N63" s="55">
        <v>0</v>
      </c>
      <c r="O63" s="29"/>
      <c r="P63" s="55">
        <v>0</v>
      </c>
      <c r="Q63" s="29"/>
      <c r="R63" s="55">
        <v>0</v>
      </c>
      <c r="S63" s="55"/>
      <c r="T63" s="55">
        <v>0</v>
      </c>
      <c r="U63" s="7"/>
      <c r="V63" s="55">
        <v>0</v>
      </c>
      <c r="W63" s="7" t="s">
        <v>940</v>
      </c>
      <c r="X63" s="55">
        <v>100</v>
      </c>
      <c r="Y63" s="29"/>
    </row>
    <row r="64" spans="1:25" ht="135" x14ac:dyDescent="0.25">
      <c r="A64" s="4">
        <v>36</v>
      </c>
      <c r="B64" s="4"/>
      <c r="C64" s="4"/>
      <c r="D64" s="8" t="s">
        <v>939</v>
      </c>
      <c r="E64" s="8"/>
      <c r="F64" s="7" t="s">
        <v>938</v>
      </c>
      <c r="G64" s="7" t="s">
        <v>937</v>
      </c>
      <c r="H64" s="7" t="s">
        <v>936</v>
      </c>
      <c r="I64" s="7" t="s">
        <v>935</v>
      </c>
      <c r="J64" s="55">
        <v>100</v>
      </c>
      <c r="K64" s="7" t="s">
        <v>934</v>
      </c>
      <c r="L64" s="55">
        <v>100</v>
      </c>
      <c r="M64" s="7"/>
      <c r="N64" s="55">
        <v>100</v>
      </c>
      <c r="O64" s="29"/>
      <c r="P64" s="55">
        <v>100</v>
      </c>
      <c r="Q64" s="29"/>
      <c r="R64" s="55">
        <v>100</v>
      </c>
      <c r="S64" s="55"/>
      <c r="T64" s="55">
        <v>100</v>
      </c>
      <c r="U64" s="7"/>
      <c r="V64" s="55">
        <v>100</v>
      </c>
      <c r="W64" s="7" t="s">
        <v>934</v>
      </c>
      <c r="X64" s="55">
        <v>0</v>
      </c>
      <c r="Y64" s="55"/>
    </row>
    <row r="65" spans="1:25" ht="105" x14ac:dyDescent="0.25">
      <c r="A65" s="4">
        <v>37</v>
      </c>
      <c r="B65" s="4"/>
      <c r="C65" s="4"/>
      <c r="D65" s="8" t="s">
        <v>368</v>
      </c>
      <c r="E65" s="8"/>
      <c r="F65" s="7" t="s">
        <v>933</v>
      </c>
      <c r="G65" s="7" t="s">
        <v>525</v>
      </c>
      <c r="H65" s="7" t="s">
        <v>365</v>
      </c>
      <c r="I65" s="7" t="s">
        <v>364</v>
      </c>
      <c r="J65" s="55">
        <v>100</v>
      </c>
      <c r="K65" s="55"/>
      <c r="L65" s="55">
        <v>100</v>
      </c>
      <c r="M65" s="7"/>
      <c r="N65" s="55">
        <v>100</v>
      </c>
      <c r="O65" s="29"/>
      <c r="P65" s="55">
        <v>100</v>
      </c>
      <c r="Q65" s="29"/>
      <c r="R65" s="55">
        <v>100</v>
      </c>
      <c r="S65" s="55"/>
      <c r="T65" s="55">
        <v>100</v>
      </c>
      <c r="U65" s="29"/>
      <c r="V65" s="55">
        <v>100</v>
      </c>
      <c r="W65" s="5"/>
      <c r="X65" s="55">
        <v>100</v>
      </c>
      <c r="Y65" s="55"/>
    </row>
    <row r="66" spans="1:25" s="51" customFormat="1" ht="102" customHeight="1" x14ac:dyDescent="0.25">
      <c r="A66" s="19"/>
      <c r="B66" s="19"/>
      <c r="C66" s="20" t="s">
        <v>932</v>
      </c>
      <c r="D66" s="19"/>
      <c r="E66" s="19"/>
      <c r="F66" s="19" t="s">
        <v>931</v>
      </c>
      <c r="G66" s="19"/>
      <c r="H66" s="19"/>
      <c r="I66" s="19"/>
      <c r="J66" s="39">
        <f>AVERAGE(J67:J72)</f>
        <v>75</v>
      </c>
      <c r="K66" s="38"/>
      <c r="L66" s="39">
        <f>AVERAGE(L67:L72)</f>
        <v>75</v>
      </c>
      <c r="M66" s="42"/>
      <c r="N66" s="39">
        <f>AVERAGE(N67:N72)</f>
        <v>75</v>
      </c>
      <c r="O66" s="41"/>
      <c r="P66" s="39">
        <f>AVERAGE(P67:P72)</f>
        <v>75</v>
      </c>
      <c r="Q66" s="41"/>
      <c r="R66" s="39">
        <f>AVERAGE(R67:R72)</f>
        <v>75</v>
      </c>
      <c r="S66" s="41"/>
      <c r="T66" s="39">
        <f>AVERAGE(T67:T72)</f>
        <v>75</v>
      </c>
      <c r="U66" s="41"/>
      <c r="V66" s="39">
        <f>AVERAGE(V67:V72)</f>
        <v>75</v>
      </c>
      <c r="W66" s="17"/>
      <c r="X66" s="39">
        <f>AVERAGE(X67:X72)</f>
        <v>25</v>
      </c>
      <c r="Y66" s="41"/>
    </row>
    <row r="67" spans="1:25" ht="120" x14ac:dyDescent="0.25">
      <c r="A67" s="4">
        <v>38</v>
      </c>
      <c r="B67" s="4"/>
      <c r="C67" s="4"/>
      <c r="D67" s="8" t="s">
        <v>930</v>
      </c>
      <c r="E67" s="8"/>
      <c r="F67" s="7" t="s">
        <v>929</v>
      </c>
      <c r="G67" s="7" t="s">
        <v>928</v>
      </c>
      <c r="H67" s="7" t="s">
        <v>927</v>
      </c>
      <c r="I67" s="7" t="s">
        <v>926</v>
      </c>
      <c r="J67" s="55">
        <v>0</v>
      </c>
      <c r="K67" s="29" t="s">
        <v>925</v>
      </c>
      <c r="L67" s="55">
        <v>0</v>
      </c>
      <c r="M67" s="48"/>
      <c r="N67" s="55">
        <v>0</v>
      </c>
      <c r="O67" s="29"/>
      <c r="P67" s="55">
        <v>0</v>
      </c>
      <c r="Q67" s="29"/>
      <c r="R67" s="55">
        <v>0</v>
      </c>
      <c r="S67" s="55"/>
      <c r="T67" s="55">
        <v>0</v>
      </c>
      <c r="U67" s="29"/>
      <c r="V67" s="55">
        <v>0</v>
      </c>
      <c r="W67" s="5"/>
      <c r="X67" s="55">
        <v>0</v>
      </c>
      <c r="Y67" s="55"/>
    </row>
    <row r="68" spans="1:25" ht="138" x14ac:dyDescent="0.25">
      <c r="A68" s="4">
        <v>39</v>
      </c>
      <c r="B68" s="4"/>
      <c r="C68" s="4"/>
      <c r="D68" s="8" t="s">
        <v>924</v>
      </c>
      <c r="E68" s="8"/>
      <c r="F68" s="7" t="s">
        <v>923</v>
      </c>
      <c r="G68" s="7" t="s">
        <v>922</v>
      </c>
      <c r="H68" s="7" t="s">
        <v>921</v>
      </c>
      <c r="I68" s="7" t="s">
        <v>7</v>
      </c>
      <c r="J68" s="55">
        <v>50</v>
      </c>
      <c r="K68" s="29" t="s">
        <v>920</v>
      </c>
      <c r="L68" s="55">
        <v>50</v>
      </c>
      <c r="M68" s="48"/>
      <c r="N68" s="55">
        <v>50</v>
      </c>
      <c r="O68" s="29"/>
      <c r="P68" s="55">
        <v>50</v>
      </c>
      <c r="Q68" s="29"/>
      <c r="R68" s="55">
        <v>50</v>
      </c>
      <c r="S68" s="55"/>
      <c r="T68" s="55">
        <v>50</v>
      </c>
      <c r="U68" s="29"/>
      <c r="V68" s="55">
        <v>50</v>
      </c>
      <c r="W68" s="5"/>
      <c r="X68" s="55">
        <v>50</v>
      </c>
      <c r="Y68" s="55"/>
    </row>
    <row r="69" spans="1:25" ht="120" x14ac:dyDescent="0.25">
      <c r="A69" s="4">
        <v>40</v>
      </c>
      <c r="B69" s="4"/>
      <c r="C69" s="4"/>
      <c r="D69" s="8" t="s">
        <v>919</v>
      </c>
      <c r="E69" s="8"/>
      <c r="F69" s="7" t="s">
        <v>918</v>
      </c>
      <c r="G69" s="7" t="s">
        <v>909</v>
      </c>
      <c r="H69" s="7" t="s">
        <v>908</v>
      </c>
      <c r="I69" s="7" t="s">
        <v>7</v>
      </c>
      <c r="J69" s="55">
        <v>100</v>
      </c>
      <c r="K69" s="7" t="s">
        <v>917</v>
      </c>
      <c r="L69" s="55">
        <v>100</v>
      </c>
      <c r="N69" s="55">
        <v>100</v>
      </c>
      <c r="O69" s="29"/>
      <c r="P69" s="55">
        <v>100</v>
      </c>
      <c r="Q69" s="29"/>
      <c r="R69" s="55">
        <v>100</v>
      </c>
      <c r="S69" s="55"/>
      <c r="T69" s="55">
        <v>100</v>
      </c>
      <c r="U69" s="7"/>
      <c r="V69" s="55">
        <v>100</v>
      </c>
      <c r="W69" s="7" t="s">
        <v>916</v>
      </c>
      <c r="X69" s="55">
        <v>0</v>
      </c>
      <c r="Y69" s="55"/>
    </row>
    <row r="70" spans="1:25" ht="51.75" x14ac:dyDescent="0.25">
      <c r="A70" s="4">
        <v>41</v>
      </c>
      <c r="B70" s="4"/>
      <c r="C70" s="4"/>
      <c r="D70" s="8" t="s">
        <v>915</v>
      </c>
      <c r="E70" s="8"/>
      <c r="F70" s="7" t="s">
        <v>915</v>
      </c>
      <c r="G70" s="7" t="s">
        <v>909</v>
      </c>
      <c r="H70" s="7" t="s">
        <v>908</v>
      </c>
      <c r="I70" s="7" t="s">
        <v>7</v>
      </c>
      <c r="J70" s="55">
        <v>100</v>
      </c>
      <c r="K70" s="29" t="s">
        <v>914</v>
      </c>
      <c r="L70" s="29">
        <v>100</v>
      </c>
      <c r="M70" s="31"/>
      <c r="N70" s="29">
        <v>100</v>
      </c>
      <c r="O70" s="29"/>
      <c r="P70" s="29">
        <v>100</v>
      </c>
      <c r="Q70" s="29"/>
      <c r="R70" s="29">
        <v>100</v>
      </c>
      <c r="S70" s="55"/>
      <c r="T70" s="29">
        <v>100</v>
      </c>
      <c r="U70" s="29"/>
      <c r="V70" s="29">
        <v>100</v>
      </c>
      <c r="W70" s="5"/>
      <c r="X70" s="29">
        <v>100</v>
      </c>
      <c r="Y70" s="55"/>
    </row>
    <row r="71" spans="1:25" ht="165" x14ac:dyDescent="0.25">
      <c r="A71" s="4">
        <v>42</v>
      </c>
      <c r="B71" s="4"/>
      <c r="C71" s="4"/>
      <c r="D71" s="8" t="s">
        <v>913</v>
      </c>
      <c r="E71" s="8"/>
      <c r="F71" s="7" t="s">
        <v>515</v>
      </c>
      <c r="G71" s="7" t="s">
        <v>909</v>
      </c>
      <c r="H71" s="7" t="s">
        <v>908</v>
      </c>
      <c r="I71" s="7" t="s">
        <v>7</v>
      </c>
      <c r="J71" s="55">
        <v>100</v>
      </c>
      <c r="K71" s="29" t="s">
        <v>912</v>
      </c>
      <c r="L71" s="29">
        <v>100</v>
      </c>
      <c r="M71" s="31"/>
      <c r="N71" s="29">
        <v>100</v>
      </c>
      <c r="O71" s="29"/>
      <c r="P71" s="29">
        <v>100</v>
      </c>
      <c r="Q71" s="29"/>
      <c r="R71" s="29">
        <v>100</v>
      </c>
      <c r="S71" s="55"/>
      <c r="T71" s="29">
        <v>100</v>
      </c>
      <c r="U71" s="29"/>
      <c r="V71" s="29">
        <v>100</v>
      </c>
      <c r="W71" s="29" t="s">
        <v>911</v>
      </c>
      <c r="X71" s="29">
        <v>0</v>
      </c>
      <c r="Y71" s="55"/>
    </row>
    <row r="72" spans="1:25" ht="45" x14ac:dyDescent="0.25">
      <c r="A72" s="4">
        <v>43</v>
      </c>
      <c r="B72" s="4"/>
      <c r="C72" s="4"/>
      <c r="D72" s="8" t="s">
        <v>910</v>
      </c>
      <c r="E72" s="8"/>
      <c r="F72" s="7" t="s">
        <v>513</v>
      </c>
      <c r="G72" s="7" t="s">
        <v>909</v>
      </c>
      <c r="H72" s="7" t="s">
        <v>908</v>
      </c>
      <c r="I72" s="7" t="s">
        <v>7</v>
      </c>
      <c r="J72" s="30">
        <v>100</v>
      </c>
      <c r="K72" s="29" t="s">
        <v>907</v>
      </c>
      <c r="L72" s="29">
        <v>100</v>
      </c>
      <c r="M72" s="31"/>
      <c r="N72" s="29">
        <v>100</v>
      </c>
      <c r="O72" s="29"/>
      <c r="P72" s="29">
        <v>100</v>
      </c>
      <c r="Q72" s="29"/>
      <c r="R72" s="29">
        <v>100</v>
      </c>
      <c r="S72" s="55"/>
      <c r="T72" s="29">
        <v>100</v>
      </c>
      <c r="U72" s="29"/>
      <c r="V72" s="29">
        <v>100</v>
      </c>
      <c r="W72" s="29" t="s">
        <v>906</v>
      </c>
      <c r="X72" s="29">
        <v>0</v>
      </c>
      <c r="Y72" s="55"/>
    </row>
    <row r="73" spans="1:25" s="51" customFormat="1" ht="60" x14ac:dyDescent="0.25">
      <c r="A73" s="101"/>
      <c r="B73" s="20" t="s">
        <v>905</v>
      </c>
      <c r="C73" s="19"/>
      <c r="D73" s="19"/>
      <c r="E73" s="19"/>
      <c r="F73" s="19" t="s">
        <v>904</v>
      </c>
      <c r="G73" s="19"/>
      <c r="H73" s="19"/>
      <c r="I73" s="19"/>
      <c r="J73" s="64">
        <f>AVERAGE(J74,J81,J90,J100)</f>
        <v>48.333333333333336</v>
      </c>
      <c r="K73" s="63"/>
      <c r="L73" s="64">
        <f>AVERAGE(L74,L81,L90,L100)</f>
        <v>48.333333333333336</v>
      </c>
      <c r="M73" s="63"/>
      <c r="N73" s="64">
        <f>AVERAGE(N74,N81,N90,N100)</f>
        <v>48.333333333333336</v>
      </c>
      <c r="O73" s="63"/>
      <c r="P73" s="64">
        <f>AVERAGE(P74,P81,P90,P100)</f>
        <v>48.333333333333336</v>
      </c>
      <c r="Q73" s="63"/>
      <c r="R73" s="64">
        <f>AVERAGE(R74,R81,R90,R100)</f>
        <v>48.333333333333336</v>
      </c>
      <c r="S73" s="63"/>
      <c r="T73" s="64" t="e">
        <f>AVERAGE(T74,T81,T90,T100)</f>
        <v>#DIV/0!</v>
      </c>
      <c r="U73" s="63"/>
      <c r="V73" s="63"/>
      <c r="W73" s="17"/>
      <c r="X73" s="63"/>
      <c r="Y73" s="63"/>
    </row>
    <row r="74" spans="1:25" s="51" customFormat="1" ht="45" x14ac:dyDescent="0.25">
      <c r="A74" s="19"/>
      <c r="B74" s="19"/>
      <c r="C74" s="20" t="s">
        <v>903</v>
      </c>
      <c r="D74" s="19"/>
      <c r="E74" s="19"/>
      <c r="F74" s="19" t="s">
        <v>902</v>
      </c>
      <c r="G74" s="19"/>
      <c r="H74" s="19"/>
      <c r="I74" s="19"/>
      <c r="J74" s="64">
        <f>AVERAGE(J75:J80)</f>
        <v>41.666666666666664</v>
      </c>
      <c r="K74" s="63"/>
      <c r="L74" s="64">
        <f>AVERAGE(L75:L80)</f>
        <v>41.666666666666664</v>
      </c>
      <c r="M74" s="63"/>
      <c r="N74" s="64">
        <f>AVERAGE(N75:N80)</f>
        <v>41.666666666666664</v>
      </c>
      <c r="O74" s="63"/>
      <c r="P74" s="64">
        <f>AVERAGE(P75:P80)</f>
        <v>41.666666666666664</v>
      </c>
      <c r="Q74" s="63"/>
      <c r="R74" s="64">
        <f>AVERAGE(R75:R80)</f>
        <v>41.666666666666664</v>
      </c>
      <c r="S74" s="63"/>
      <c r="T74" s="64" t="e">
        <f>AVERAGE(T75:T80)</f>
        <v>#DIV/0!</v>
      </c>
      <c r="U74" s="63"/>
      <c r="V74" s="64"/>
      <c r="W74" s="17"/>
      <c r="X74" s="64"/>
      <c r="Y74" s="63"/>
    </row>
    <row r="75" spans="1:25" ht="225" x14ac:dyDescent="0.25">
      <c r="A75" s="4">
        <v>44</v>
      </c>
      <c r="B75" s="4"/>
      <c r="C75" s="4"/>
      <c r="D75" s="8" t="s">
        <v>901</v>
      </c>
      <c r="E75" s="8"/>
      <c r="F75" s="7" t="s">
        <v>900</v>
      </c>
      <c r="G75" s="7" t="s">
        <v>879</v>
      </c>
      <c r="H75" s="7" t="s">
        <v>878</v>
      </c>
      <c r="I75" s="7" t="s">
        <v>877</v>
      </c>
      <c r="J75" s="50">
        <v>0</v>
      </c>
      <c r="K75" s="7"/>
      <c r="L75" s="7">
        <v>0</v>
      </c>
      <c r="M75" s="7"/>
      <c r="N75" s="50">
        <v>0</v>
      </c>
      <c r="O75" s="7"/>
      <c r="P75" s="50">
        <v>0</v>
      </c>
      <c r="Q75" s="7"/>
      <c r="R75" s="50">
        <v>0</v>
      </c>
      <c r="S75" s="31"/>
      <c r="T75" s="50"/>
      <c r="U75" s="31"/>
      <c r="V75" s="50"/>
      <c r="W75" s="25"/>
      <c r="X75" s="50"/>
      <c r="Y75" s="7"/>
    </row>
    <row r="76" spans="1:25" ht="180" x14ac:dyDescent="0.25">
      <c r="A76" s="4">
        <v>45</v>
      </c>
      <c r="B76" s="4"/>
      <c r="C76" s="4"/>
      <c r="D76" s="8" t="s">
        <v>899</v>
      </c>
      <c r="E76" s="8"/>
      <c r="F76" s="7" t="s">
        <v>898</v>
      </c>
      <c r="G76" s="7" t="s">
        <v>888</v>
      </c>
      <c r="H76" s="7" t="s">
        <v>897</v>
      </c>
      <c r="I76" s="7" t="s">
        <v>896</v>
      </c>
      <c r="J76" s="55">
        <v>100</v>
      </c>
      <c r="K76" s="29" t="s">
        <v>895</v>
      </c>
      <c r="L76" s="55">
        <v>100</v>
      </c>
      <c r="M76" s="7"/>
      <c r="N76" s="55">
        <v>100</v>
      </c>
      <c r="O76" s="7"/>
      <c r="P76" s="55">
        <v>100</v>
      </c>
      <c r="Q76" s="7"/>
      <c r="R76" s="55">
        <v>100</v>
      </c>
      <c r="S76" s="31"/>
      <c r="T76" s="55"/>
      <c r="U76" s="31"/>
      <c r="V76" s="55"/>
      <c r="W76" s="25"/>
      <c r="X76" s="55"/>
      <c r="Y76" s="29"/>
    </row>
    <row r="77" spans="1:25" ht="225" x14ac:dyDescent="0.25">
      <c r="A77" s="4">
        <v>46</v>
      </c>
      <c r="B77" s="4"/>
      <c r="C77" s="4"/>
      <c r="D77" s="8" t="s">
        <v>894</v>
      </c>
      <c r="E77" s="8"/>
      <c r="F77" s="7" t="s">
        <v>893</v>
      </c>
      <c r="G77" s="7" t="s">
        <v>792</v>
      </c>
      <c r="H77" s="7" t="s">
        <v>803</v>
      </c>
      <c r="I77" s="7" t="s">
        <v>892</v>
      </c>
      <c r="J77" s="29">
        <v>100</v>
      </c>
      <c r="K77" s="29" t="s">
        <v>891</v>
      </c>
      <c r="L77" s="55">
        <v>100</v>
      </c>
      <c r="M77" s="7"/>
      <c r="N77" s="55">
        <v>100</v>
      </c>
      <c r="O77" s="7"/>
      <c r="P77" s="55">
        <v>100</v>
      </c>
      <c r="Q77" s="7"/>
      <c r="R77" s="55">
        <v>100</v>
      </c>
      <c r="T77" s="55"/>
      <c r="U77" s="100"/>
      <c r="V77" s="55"/>
      <c r="W77" s="25"/>
      <c r="X77" s="55"/>
      <c r="Y77" s="29"/>
    </row>
    <row r="78" spans="1:25" ht="165" x14ac:dyDescent="0.25">
      <c r="A78" s="4">
        <v>47</v>
      </c>
      <c r="B78" s="4"/>
      <c r="C78" s="4"/>
      <c r="D78" s="8" t="s">
        <v>890</v>
      </c>
      <c r="E78" s="8"/>
      <c r="F78" s="7" t="s">
        <v>889</v>
      </c>
      <c r="G78" s="7" t="s">
        <v>888</v>
      </c>
      <c r="H78" s="7" t="s">
        <v>887</v>
      </c>
      <c r="I78" s="7" t="s">
        <v>886</v>
      </c>
      <c r="J78" s="50">
        <v>50</v>
      </c>
      <c r="K78" s="7" t="s">
        <v>885</v>
      </c>
      <c r="L78" s="50">
        <v>50</v>
      </c>
      <c r="M78" s="50"/>
      <c r="N78" s="50">
        <v>50</v>
      </c>
      <c r="O78" s="50"/>
      <c r="P78" s="50">
        <v>50</v>
      </c>
      <c r="Q78" s="7"/>
      <c r="R78" s="50">
        <v>50</v>
      </c>
      <c r="S78" s="31"/>
      <c r="T78" s="50"/>
      <c r="V78" s="29"/>
      <c r="W78" s="25"/>
      <c r="X78" s="29"/>
      <c r="Y78" s="29"/>
    </row>
    <row r="79" spans="1:25" ht="165" x14ac:dyDescent="0.25">
      <c r="A79" s="4">
        <v>48</v>
      </c>
      <c r="B79" s="4"/>
      <c r="C79" s="4"/>
      <c r="D79" s="8" t="s">
        <v>884</v>
      </c>
      <c r="E79" s="8"/>
      <c r="F79" s="7" t="s">
        <v>883</v>
      </c>
      <c r="G79" s="7" t="s">
        <v>224</v>
      </c>
      <c r="H79" s="7" t="s">
        <v>803</v>
      </c>
      <c r="I79" s="7" t="s">
        <v>882</v>
      </c>
      <c r="J79" s="50">
        <v>0</v>
      </c>
      <c r="K79" s="7"/>
      <c r="L79" s="50">
        <v>0</v>
      </c>
      <c r="M79" s="50"/>
      <c r="N79" s="50">
        <v>0</v>
      </c>
      <c r="O79" s="50"/>
      <c r="P79" s="50">
        <v>0</v>
      </c>
      <c r="Q79" s="50"/>
      <c r="R79" s="50">
        <v>0</v>
      </c>
      <c r="S79" s="31"/>
      <c r="T79" s="50"/>
      <c r="U79" s="31"/>
      <c r="V79" s="50"/>
      <c r="W79" s="25"/>
      <c r="X79" s="50"/>
      <c r="Y79" s="29"/>
    </row>
    <row r="80" spans="1:25" ht="180" x14ac:dyDescent="0.25">
      <c r="A80" s="4">
        <v>49</v>
      </c>
      <c r="B80" s="4"/>
      <c r="C80" s="4"/>
      <c r="D80" s="8" t="s">
        <v>881</v>
      </c>
      <c r="E80" s="8"/>
      <c r="F80" s="7" t="s">
        <v>880</v>
      </c>
      <c r="G80" s="7" t="s">
        <v>879</v>
      </c>
      <c r="H80" s="7" t="s">
        <v>878</v>
      </c>
      <c r="I80" s="7" t="s">
        <v>877</v>
      </c>
      <c r="J80" s="50">
        <v>0</v>
      </c>
      <c r="K80" s="7"/>
      <c r="L80" s="50">
        <v>0</v>
      </c>
      <c r="M80" s="50"/>
      <c r="N80" s="50">
        <v>0</v>
      </c>
      <c r="O80" s="50"/>
      <c r="P80" s="50">
        <v>0</v>
      </c>
      <c r="Q80" s="7"/>
      <c r="R80" s="50">
        <v>0</v>
      </c>
      <c r="T80" s="50"/>
      <c r="V80" s="50"/>
      <c r="W80" s="25"/>
      <c r="X80" s="50"/>
      <c r="Y80" s="29"/>
    </row>
    <row r="81" spans="1:25" s="51" customFormat="1" ht="123" customHeight="1" x14ac:dyDescent="0.25">
      <c r="A81" s="19"/>
      <c r="B81" s="19"/>
      <c r="C81" s="20" t="s">
        <v>876</v>
      </c>
      <c r="D81" s="52"/>
      <c r="E81" s="52"/>
      <c r="F81" s="52" t="s">
        <v>875</v>
      </c>
      <c r="G81" s="52"/>
      <c r="H81" s="19"/>
      <c r="I81" s="19"/>
      <c r="J81" s="39">
        <f>AVERAGE(J82,J83,J87:J89)</f>
        <v>56.666666666666671</v>
      </c>
      <c r="K81" s="38"/>
      <c r="L81" s="39">
        <f>AVERAGE(L82,L83,L87:L89)</f>
        <v>56.666666666666671</v>
      </c>
      <c r="M81" s="42"/>
      <c r="N81" s="39">
        <f>AVERAGE(N82,N83,N87:N89)</f>
        <v>56.666666666666671</v>
      </c>
      <c r="O81" s="41"/>
      <c r="P81" s="39">
        <f>AVERAGE(P82,P83,P87:P89)</f>
        <v>56.666666666666671</v>
      </c>
      <c r="Q81" s="41"/>
      <c r="R81" s="39">
        <f>AVERAGE(R82,R83,R87:R89)</f>
        <v>56.666666666666671</v>
      </c>
      <c r="S81" s="41"/>
      <c r="T81" s="39" t="e">
        <f>AVERAGE(T82,T83,T87:T89)</f>
        <v>#DIV/0!</v>
      </c>
      <c r="U81" s="41"/>
      <c r="V81" s="41"/>
      <c r="W81" s="17"/>
      <c r="X81" s="41"/>
      <c r="Y81" s="41"/>
    </row>
    <row r="82" spans="1:25" ht="195" x14ac:dyDescent="0.25">
      <c r="A82" s="4">
        <v>50</v>
      </c>
      <c r="B82" s="4"/>
      <c r="C82" s="4"/>
      <c r="D82" s="8" t="s">
        <v>874</v>
      </c>
      <c r="E82" s="8"/>
      <c r="F82" s="7" t="s">
        <v>873</v>
      </c>
      <c r="G82" s="7" t="s">
        <v>43</v>
      </c>
      <c r="H82" s="7" t="s">
        <v>872</v>
      </c>
      <c r="I82" s="7" t="s">
        <v>871</v>
      </c>
      <c r="J82" s="55">
        <v>100</v>
      </c>
      <c r="K82" s="29" t="s">
        <v>870</v>
      </c>
      <c r="L82" s="55">
        <v>100</v>
      </c>
      <c r="M82" s="72"/>
      <c r="N82" s="55">
        <v>100</v>
      </c>
      <c r="O82" s="33"/>
      <c r="P82" s="55">
        <v>100</v>
      </c>
      <c r="Q82" s="33"/>
      <c r="R82" s="55">
        <v>100</v>
      </c>
      <c r="T82" s="55"/>
      <c r="V82" s="55"/>
      <c r="W82" s="25"/>
      <c r="X82" s="55"/>
      <c r="Y82" s="29"/>
    </row>
    <row r="83" spans="1:25" s="66" customFormat="1" ht="86.25" x14ac:dyDescent="0.25">
      <c r="A83" s="15">
        <v>51</v>
      </c>
      <c r="B83" s="15"/>
      <c r="C83" s="15"/>
      <c r="D83" s="76" t="s">
        <v>869</v>
      </c>
      <c r="E83" s="76"/>
      <c r="F83" s="12" t="s">
        <v>869</v>
      </c>
      <c r="G83" s="12"/>
      <c r="H83" s="12"/>
      <c r="I83" s="12"/>
      <c r="J83" s="68">
        <f>AVERAGE(J84:J86)</f>
        <v>33.333333333333336</v>
      </c>
      <c r="K83" s="99"/>
      <c r="L83" s="68">
        <f>AVERAGE(L84:L86)</f>
        <v>33.333333333333336</v>
      </c>
      <c r="M83" s="69"/>
      <c r="N83" s="68">
        <f>AVERAGE(N84:N86)</f>
        <v>33.333333333333336</v>
      </c>
      <c r="O83" s="67"/>
      <c r="P83" s="68">
        <f>AVERAGE(P84:P86)</f>
        <v>33.333333333333336</v>
      </c>
      <c r="Q83" s="67"/>
      <c r="R83" s="68">
        <f>AVERAGE(R84:R86)</f>
        <v>33.333333333333336</v>
      </c>
      <c r="S83" s="67"/>
      <c r="T83" s="68" t="e">
        <f>AVERAGE(T84:T86)</f>
        <v>#DIV/0!</v>
      </c>
      <c r="U83" s="67"/>
      <c r="V83" s="67"/>
      <c r="W83" s="10"/>
      <c r="X83" s="67"/>
      <c r="Y83" s="67"/>
    </row>
    <row r="84" spans="1:25" ht="225" x14ac:dyDescent="0.25">
      <c r="A84" s="4" t="s">
        <v>868</v>
      </c>
      <c r="B84" s="4"/>
      <c r="C84" s="4"/>
      <c r="D84" s="4"/>
      <c r="E84" s="8" t="s">
        <v>867</v>
      </c>
      <c r="F84" s="7" t="s">
        <v>866</v>
      </c>
      <c r="G84" s="7" t="s">
        <v>792</v>
      </c>
      <c r="H84" s="7" t="s">
        <v>803</v>
      </c>
      <c r="I84" s="7" t="s">
        <v>865</v>
      </c>
      <c r="J84" s="55">
        <v>100</v>
      </c>
      <c r="K84" s="29" t="s">
        <v>864</v>
      </c>
      <c r="L84" s="55">
        <v>100</v>
      </c>
      <c r="M84" s="72"/>
      <c r="N84" s="55">
        <v>100</v>
      </c>
      <c r="O84" s="33"/>
      <c r="P84" s="55">
        <v>100</v>
      </c>
      <c r="Q84" s="33"/>
      <c r="R84" s="55">
        <v>100</v>
      </c>
      <c r="T84" s="55"/>
      <c r="U84" s="29"/>
      <c r="V84" s="55"/>
      <c r="W84" s="25"/>
      <c r="X84" s="55"/>
      <c r="Y84" s="29"/>
    </row>
    <row r="85" spans="1:25" ht="120" x14ac:dyDescent="0.25">
      <c r="A85" s="4" t="s">
        <v>863</v>
      </c>
      <c r="B85" s="4"/>
      <c r="C85" s="4"/>
      <c r="D85" s="4"/>
      <c r="E85" s="8" t="s">
        <v>862</v>
      </c>
      <c r="F85" s="7" t="s">
        <v>861</v>
      </c>
      <c r="G85" s="7" t="s">
        <v>792</v>
      </c>
      <c r="H85" s="7" t="s">
        <v>860</v>
      </c>
      <c r="I85" s="7" t="s">
        <v>859</v>
      </c>
      <c r="J85" s="55">
        <v>0</v>
      </c>
      <c r="K85" s="55"/>
      <c r="L85" s="55">
        <v>0</v>
      </c>
      <c r="M85" s="72"/>
      <c r="N85" s="55">
        <v>0</v>
      </c>
      <c r="O85" s="33"/>
      <c r="P85" s="55">
        <v>0</v>
      </c>
      <c r="Q85" s="33"/>
      <c r="R85" s="55">
        <v>0</v>
      </c>
      <c r="S85" s="55"/>
      <c r="T85" s="55"/>
      <c r="U85" s="29"/>
      <c r="V85" s="29"/>
      <c r="W85" s="25"/>
      <c r="X85" s="29"/>
      <c r="Y85" s="29"/>
    </row>
    <row r="86" spans="1:25" ht="135" x14ac:dyDescent="0.25">
      <c r="A86" s="4" t="s">
        <v>858</v>
      </c>
      <c r="B86" s="4"/>
      <c r="C86" s="4"/>
      <c r="D86" s="4"/>
      <c r="E86" s="8" t="s">
        <v>857</v>
      </c>
      <c r="F86" s="7" t="s">
        <v>856</v>
      </c>
      <c r="G86" s="7" t="s">
        <v>812</v>
      </c>
      <c r="H86" s="7" t="s">
        <v>855</v>
      </c>
      <c r="I86" s="7" t="s">
        <v>854</v>
      </c>
      <c r="J86" s="55">
        <v>0</v>
      </c>
      <c r="K86" s="55"/>
      <c r="L86" s="55">
        <v>0</v>
      </c>
      <c r="M86" s="72"/>
      <c r="N86" s="55">
        <v>0</v>
      </c>
      <c r="O86" s="33"/>
      <c r="P86" s="55">
        <v>0</v>
      </c>
      <c r="Q86" s="33"/>
      <c r="R86" s="55">
        <v>0</v>
      </c>
      <c r="S86" s="55"/>
      <c r="T86" s="55"/>
      <c r="V86" s="29"/>
      <c r="W86" s="25"/>
      <c r="X86" s="29"/>
      <c r="Y86" s="29"/>
    </row>
    <row r="87" spans="1:25" ht="90" x14ac:dyDescent="0.25">
      <c r="A87" s="4">
        <v>52</v>
      </c>
      <c r="B87" s="4"/>
      <c r="C87" s="4"/>
      <c r="D87" s="8" t="s">
        <v>853</v>
      </c>
      <c r="E87" s="8"/>
      <c r="F87" s="7" t="s">
        <v>852</v>
      </c>
      <c r="G87" s="7" t="s">
        <v>851</v>
      </c>
      <c r="H87" s="7" t="s">
        <v>850</v>
      </c>
      <c r="I87" s="7" t="s">
        <v>849</v>
      </c>
      <c r="J87" s="55">
        <v>0</v>
      </c>
      <c r="K87" s="55"/>
      <c r="L87" s="55">
        <v>0</v>
      </c>
      <c r="M87" s="72"/>
      <c r="N87" s="55">
        <v>0</v>
      </c>
      <c r="O87" s="33"/>
      <c r="P87" s="55">
        <v>0</v>
      </c>
      <c r="Q87" s="33"/>
      <c r="R87" s="55">
        <v>0</v>
      </c>
      <c r="S87" s="55"/>
      <c r="T87" s="55"/>
      <c r="U87" s="31"/>
      <c r="V87" s="29"/>
      <c r="W87" s="25"/>
      <c r="X87" s="29"/>
      <c r="Y87" s="29"/>
    </row>
    <row r="88" spans="1:25" ht="120" x14ac:dyDescent="0.25">
      <c r="A88" s="4">
        <v>53</v>
      </c>
      <c r="B88" s="4"/>
      <c r="C88" s="4"/>
      <c r="D88" s="8" t="s">
        <v>848</v>
      </c>
      <c r="E88" s="8"/>
      <c r="F88" s="7" t="s">
        <v>847</v>
      </c>
      <c r="G88" s="7" t="s">
        <v>792</v>
      </c>
      <c r="H88" s="7" t="s">
        <v>803</v>
      </c>
      <c r="I88" s="7" t="s">
        <v>846</v>
      </c>
      <c r="J88" s="55">
        <v>50</v>
      </c>
      <c r="K88" s="29" t="s">
        <v>845</v>
      </c>
      <c r="L88" s="55">
        <v>50</v>
      </c>
      <c r="M88" s="72"/>
      <c r="N88" s="55">
        <v>50</v>
      </c>
      <c r="O88" s="33"/>
      <c r="P88" s="55">
        <v>50</v>
      </c>
      <c r="Q88" s="33"/>
      <c r="R88" s="55">
        <v>50</v>
      </c>
      <c r="S88" s="55"/>
      <c r="T88" s="55"/>
      <c r="V88" s="29"/>
      <c r="W88" s="25"/>
      <c r="X88" s="29"/>
      <c r="Y88" s="29"/>
    </row>
    <row r="89" spans="1:25" ht="195" x14ac:dyDescent="0.25">
      <c r="A89" s="4">
        <v>54</v>
      </c>
      <c r="B89" s="4"/>
      <c r="C89" s="4"/>
      <c r="D89" s="8" t="s">
        <v>844</v>
      </c>
      <c r="E89" s="8"/>
      <c r="F89" s="7" t="s">
        <v>843</v>
      </c>
      <c r="G89" s="7" t="s">
        <v>780</v>
      </c>
      <c r="H89" s="7" t="s">
        <v>779</v>
      </c>
      <c r="I89" s="7" t="s">
        <v>778</v>
      </c>
      <c r="J89" s="55">
        <v>100</v>
      </c>
      <c r="K89" s="29" t="s">
        <v>842</v>
      </c>
      <c r="L89" s="55">
        <v>100</v>
      </c>
      <c r="M89" s="72"/>
      <c r="N89" s="55">
        <v>100</v>
      </c>
      <c r="O89" s="33"/>
      <c r="P89" s="55">
        <v>100</v>
      </c>
      <c r="Q89" s="33"/>
      <c r="R89" s="55">
        <v>100</v>
      </c>
      <c r="S89" s="55"/>
      <c r="T89" s="55"/>
      <c r="U89" s="29"/>
      <c r="V89" s="29"/>
      <c r="W89" s="25"/>
      <c r="X89" s="29"/>
      <c r="Y89" s="29"/>
    </row>
    <row r="90" spans="1:25" s="51" customFormat="1" ht="199.5" customHeight="1" x14ac:dyDescent="0.25">
      <c r="A90" s="19"/>
      <c r="B90" s="19"/>
      <c r="C90" s="20" t="s">
        <v>841</v>
      </c>
      <c r="D90" s="19"/>
      <c r="E90" s="54"/>
      <c r="F90" s="53" t="s">
        <v>840</v>
      </c>
      <c r="G90" s="52"/>
      <c r="H90" s="52"/>
      <c r="I90" s="52"/>
      <c r="J90" s="64">
        <f>AVERAGE(J91,J94,J97,J98,J99)</f>
        <v>25</v>
      </c>
      <c r="K90" s="63"/>
      <c r="L90" s="64">
        <f>AVERAGE(L91,L94,L97,L98,L99)</f>
        <v>25</v>
      </c>
      <c r="M90" s="63"/>
      <c r="N90" s="64">
        <f>AVERAGE(N91,N94,N97,N98,N99)</f>
        <v>25</v>
      </c>
      <c r="O90" s="63"/>
      <c r="P90" s="64">
        <f>AVERAGE(P91,P94,P97,P98,P99)</f>
        <v>25</v>
      </c>
      <c r="Q90" s="63"/>
      <c r="R90" s="64">
        <f>AVERAGE(R91,R94,R97,R98,R99)</f>
        <v>25</v>
      </c>
      <c r="S90" s="63"/>
      <c r="T90" s="64" t="e">
        <f>AVERAGE(T91,T94,T97,T98,T99)</f>
        <v>#DIV/0!</v>
      </c>
      <c r="U90" s="63"/>
      <c r="V90" s="63"/>
      <c r="W90" s="17"/>
      <c r="X90" s="63"/>
      <c r="Y90" s="63"/>
    </row>
    <row r="91" spans="1:25" s="66" customFormat="1" ht="199.5" customHeight="1" x14ac:dyDescent="0.25">
      <c r="A91" s="15">
        <v>55</v>
      </c>
      <c r="B91" s="15"/>
      <c r="C91" s="14"/>
      <c r="D91" s="71" t="s">
        <v>839</v>
      </c>
      <c r="E91" s="71"/>
      <c r="F91" s="21" t="s">
        <v>839</v>
      </c>
      <c r="G91" s="12"/>
      <c r="H91" s="12"/>
      <c r="I91" s="12"/>
      <c r="J91" s="97">
        <f>AVERAGE(J92,J93)</f>
        <v>75</v>
      </c>
      <c r="K91" s="96"/>
      <c r="L91" s="97">
        <f>AVERAGE(L92,L93)</f>
        <v>75</v>
      </c>
      <c r="M91" s="98"/>
      <c r="N91" s="97">
        <f>AVERAGE(N92,N93)</f>
        <v>75</v>
      </c>
      <c r="O91" s="96"/>
      <c r="P91" s="97">
        <f>AVERAGE(P92,P93)</f>
        <v>75</v>
      </c>
      <c r="Q91" s="96"/>
      <c r="R91" s="97">
        <f>AVERAGE(R92,R93)</f>
        <v>75</v>
      </c>
      <c r="S91" s="96"/>
      <c r="T91" s="97" t="e">
        <f>AVERAGE(T92,T93)</f>
        <v>#DIV/0!</v>
      </c>
      <c r="U91" s="96"/>
      <c r="V91" s="96"/>
      <c r="W91" s="10"/>
      <c r="X91" s="96"/>
      <c r="Y91" s="96"/>
    </row>
    <row r="92" spans="1:25" ht="180" x14ac:dyDescent="0.25">
      <c r="A92" s="4" t="s">
        <v>838</v>
      </c>
      <c r="B92" s="4"/>
      <c r="C92" s="4"/>
      <c r="D92" s="4"/>
      <c r="E92" s="8" t="s">
        <v>837</v>
      </c>
      <c r="F92" s="7" t="s">
        <v>836</v>
      </c>
      <c r="G92" s="7" t="s">
        <v>824</v>
      </c>
      <c r="H92" s="7" t="s">
        <v>835</v>
      </c>
      <c r="I92" s="7" t="s">
        <v>834</v>
      </c>
      <c r="J92" s="55">
        <v>50</v>
      </c>
      <c r="K92" s="29" t="s">
        <v>833</v>
      </c>
      <c r="L92" s="55">
        <v>50</v>
      </c>
      <c r="M92" s="95"/>
      <c r="N92" s="55">
        <v>50</v>
      </c>
      <c r="O92" s="65"/>
      <c r="P92" s="55">
        <v>50</v>
      </c>
      <c r="Q92" s="65"/>
      <c r="R92" s="55">
        <v>50</v>
      </c>
      <c r="S92" s="29"/>
      <c r="T92" s="55"/>
      <c r="U92" s="29"/>
      <c r="V92" s="29"/>
      <c r="W92" s="84"/>
      <c r="X92" s="29"/>
      <c r="Y92" s="29"/>
    </row>
    <row r="93" spans="1:25" ht="405" x14ac:dyDescent="0.25">
      <c r="A93" s="4" t="s">
        <v>832</v>
      </c>
      <c r="B93" s="4"/>
      <c r="C93" s="4"/>
      <c r="D93" s="4"/>
      <c r="E93" s="8" t="s">
        <v>831</v>
      </c>
      <c r="F93" s="7" t="s">
        <v>830</v>
      </c>
      <c r="G93" s="7" t="s">
        <v>812</v>
      </c>
      <c r="H93" s="7" t="s">
        <v>803</v>
      </c>
      <c r="I93" s="7" t="s">
        <v>818</v>
      </c>
      <c r="J93" s="55">
        <v>100</v>
      </c>
      <c r="K93" s="29" t="s">
        <v>829</v>
      </c>
      <c r="L93" s="29">
        <v>100</v>
      </c>
      <c r="M93" s="48"/>
      <c r="N93" s="29">
        <v>100</v>
      </c>
      <c r="O93" s="29"/>
      <c r="P93" s="29">
        <v>100</v>
      </c>
      <c r="Q93" s="29"/>
      <c r="R93" s="29">
        <v>100</v>
      </c>
      <c r="T93" s="29"/>
      <c r="V93" s="29"/>
      <c r="W93" s="5"/>
      <c r="X93" s="29"/>
      <c r="Y93" s="29"/>
    </row>
    <row r="94" spans="1:25" s="66" customFormat="1" ht="51.75" x14ac:dyDescent="0.25">
      <c r="A94" s="15">
        <v>56</v>
      </c>
      <c r="B94" s="15"/>
      <c r="C94" s="15"/>
      <c r="D94" s="76" t="s">
        <v>828</v>
      </c>
      <c r="E94" s="76"/>
      <c r="F94" s="12" t="s">
        <v>828</v>
      </c>
      <c r="G94" s="12"/>
      <c r="H94" s="12"/>
      <c r="I94" s="12"/>
      <c r="J94" s="68">
        <f>AVERAGE(J95,J96)</f>
        <v>0</v>
      </c>
      <c r="K94" s="12"/>
      <c r="L94" s="68">
        <f>AVERAGE(L95,L96)</f>
        <v>0</v>
      </c>
      <c r="M94" s="69"/>
      <c r="N94" s="68">
        <f>AVERAGE(N95,N96)</f>
        <v>0</v>
      </c>
      <c r="O94" s="67"/>
      <c r="P94" s="68">
        <f>AVERAGE(P95,P96)</f>
        <v>0</v>
      </c>
      <c r="Q94" s="67"/>
      <c r="R94" s="68">
        <f>AVERAGE(R95,R96)</f>
        <v>0</v>
      </c>
      <c r="S94" s="70"/>
      <c r="T94" s="68" t="e">
        <f>AVERAGE(T95,T96)</f>
        <v>#DIV/0!</v>
      </c>
      <c r="U94" s="70"/>
      <c r="V94" s="67"/>
      <c r="W94" s="10"/>
      <c r="X94" s="67"/>
      <c r="Y94" s="67"/>
    </row>
    <row r="95" spans="1:25" ht="75" x14ac:dyDescent="0.25">
      <c r="A95" s="4" t="s">
        <v>827</v>
      </c>
      <c r="B95" s="4"/>
      <c r="C95" s="4"/>
      <c r="D95" s="4"/>
      <c r="E95" s="8" t="s">
        <v>826</v>
      </c>
      <c r="F95" s="7" t="s">
        <v>825</v>
      </c>
      <c r="G95" s="7" t="s">
        <v>824</v>
      </c>
      <c r="H95" s="7" t="s">
        <v>823</v>
      </c>
      <c r="I95" s="7" t="s">
        <v>822</v>
      </c>
      <c r="J95" s="55">
        <v>0</v>
      </c>
      <c r="K95" s="55"/>
      <c r="L95" s="55">
        <v>0</v>
      </c>
      <c r="M95" s="48"/>
      <c r="N95" s="55">
        <v>0</v>
      </c>
      <c r="O95" s="29"/>
      <c r="P95" s="55">
        <v>0</v>
      </c>
      <c r="Q95" s="29"/>
      <c r="R95" s="55">
        <v>0</v>
      </c>
      <c r="S95" s="31"/>
      <c r="T95" s="55"/>
      <c r="U95" s="31"/>
      <c r="V95" s="29"/>
      <c r="W95" s="5"/>
      <c r="X95" s="29"/>
      <c r="Y95" s="29"/>
    </row>
    <row r="96" spans="1:25" ht="135" x14ac:dyDescent="0.25">
      <c r="A96" s="4" t="s">
        <v>821</v>
      </c>
      <c r="B96" s="4"/>
      <c r="C96" s="4"/>
      <c r="D96" s="4"/>
      <c r="E96" s="8" t="s">
        <v>820</v>
      </c>
      <c r="F96" s="7" t="s">
        <v>819</v>
      </c>
      <c r="G96" s="7" t="s">
        <v>812</v>
      </c>
      <c r="H96" s="7" t="s">
        <v>803</v>
      </c>
      <c r="I96" s="7" t="s">
        <v>818</v>
      </c>
      <c r="J96" s="29"/>
      <c r="K96" s="29"/>
      <c r="L96" s="29"/>
      <c r="M96" s="48"/>
      <c r="N96" s="29"/>
      <c r="O96" s="29"/>
      <c r="P96" s="29"/>
      <c r="Q96" s="29"/>
      <c r="R96" s="29"/>
      <c r="T96" s="29"/>
      <c r="V96" s="29"/>
      <c r="W96" s="5"/>
      <c r="X96" s="29"/>
      <c r="Y96" s="29"/>
    </row>
    <row r="97" spans="1:25" ht="150" x14ac:dyDescent="0.25">
      <c r="A97" s="4">
        <v>57</v>
      </c>
      <c r="B97" s="4"/>
      <c r="C97" s="4"/>
      <c r="D97" s="8" t="s">
        <v>817</v>
      </c>
      <c r="E97" s="8"/>
      <c r="F97" s="7" t="s">
        <v>816</v>
      </c>
      <c r="G97" s="7" t="s">
        <v>792</v>
      </c>
      <c r="H97" s="7" t="s">
        <v>803</v>
      </c>
      <c r="I97" s="7" t="s">
        <v>815</v>
      </c>
      <c r="J97" s="55">
        <v>0</v>
      </c>
      <c r="K97" s="55"/>
      <c r="L97" s="55">
        <v>0</v>
      </c>
      <c r="M97" s="48"/>
      <c r="N97" s="55">
        <v>0</v>
      </c>
      <c r="O97" s="29"/>
      <c r="P97" s="55">
        <v>0</v>
      </c>
      <c r="Q97" s="29"/>
      <c r="R97" s="55">
        <v>0</v>
      </c>
      <c r="S97" s="31"/>
      <c r="T97" s="55"/>
      <c r="U97" s="29"/>
      <c r="V97" s="29"/>
      <c r="W97" s="5"/>
      <c r="X97" s="29"/>
      <c r="Y97" s="29"/>
    </row>
    <row r="98" spans="1:25" ht="210" x14ac:dyDescent="0.25">
      <c r="A98" s="4">
        <v>58</v>
      </c>
      <c r="B98" s="4"/>
      <c r="C98" s="4"/>
      <c r="D98" s="8" t="s">
        <v>814</v>
      </c>
      <c r="E98" s="8"/>
      <c r="F98" s="7" t="s">
        <v>813</v>
      </c>
      <c r="G98" s="7" t="s">
        <v>812</v>
      </c>
      <c r="H98" s="7" t="s">
        <v>803</v>
      </c>
      <c r="I98" s="7" t="s">
        <v>811</v>
      </c>
      <c r="J98" s="29">
        <v>50</v>
      </c>
      <c r="K98" s="29" t="s">
        <v>810</v>
      </c>
      <c r="L98" s="29">
        <v>50</v>
      </c>
      <c r="M98" s="48"/>
      <c r="N98" s="29">
        <v>50</v>
      </c>
      <c r="O98" s="29"/>
      <c r="P98" s="29">
        <v>50</v>
      </c>
      <c r="Q98" s="29"/>
      <c r="R98" s="29">
        <v>50</v>
      </c>
      <c r="S98" s="48"/>
      <c r="T98" s="29"/>
      <c r="V98" s="29"/>
      <c r="W98" s="5"/>
      <c r="X98" s="29"/>
      <c r="Y98" s="29"/>
    </row>
    <row r="99" spans="1:25" ht="105" x14ac:dyDescent="0.25">
      <c r="A99" s="4">
        <v>59</v>
      </c>
      <c r="B99" s="4"/>
      <c r="C99" s="4"/>
      <c r="D99" s="8" t="s">
        <v>809</v>
      </c>
      <c r="E99" s="8"/>
      <c r="F99" s="7" t="s">
        <v>808</v>
      </c>
      <c r="G99" s="7" t="s">
        <v>792</v>
      </c>
      <c r="H99" s="7" t="s">
        <v>803</v>
      </c>
      <c r="I99" s="7" t="s">
        <v>790</v>
      </c>
      <c r="J99" s="55">
        <v>0</v>
      </c>
      <c r="K99" s="55"/>
      <c r="L99" s="55">
        <v>0</v>
      </c>
      <c r="M99" s="48"/>
      <c r="N99" s="55">
        <v>0</v>
      </c>
      <c r="O99" s="29"/>
      <c r="P99" s="55">
        <v>0</v>
      </c>
      <c r="Q99" s="29"/>
      <c r="R99" s="55">
        <v>0</v>
      </c>
      <c r="S99" s="31"/>
      <c r="T99" s="55"/>
      <c r="U99" s="31"/>
      <c r="V99" s="29"/>
      <c r="W99" s="25"/>
      <c r="X99" s="29"/>
      <c r="Y99" s="29"/>
    </row>
    <row r="100" spans="1:25" s="51" customFormat="1" ht="88.5" customHeight="1" x14ac:dyDescent="0.25">
      <c r="A100" s="19"/>
      <c r="B100" s="19"/>
      <c r="C100" s="20" t="s">
        <v>807</v>
      </c>
      <c r="D100" s="19"/>
      <c r="E100" s="54"/>
      <c r="F100" s="53" t="s">
        <v>806</v>
      </c>
      <c r="G100" s="52"/>
      <c r="H100" s="52"/>
      <c r="I100" s="52"/>
      <c r="J100" s="39">
        <f>AVERAGE(J101:J105)</f>
        <v>70</v>
      </c>
      <c r="K100" s="38"/>
      <c r="L100" s="39">
        <f>AVERAGE(L101:L105)</f>
        <v>70</v>
      </c>
      <c r="M100" s="42"/>
      <c r="N100" s="39">
        <f>AVERAGE(N101:N105)</f>
        <v>70</v>
      </c>
      <c r="O100" s="41"/>
      <c r="P100" s="39">
        <f>AVERAGE(P101:P105)</f>
        <v>70</v>
      </c>
      <c r="Q100" s="41"/>
      <c r="R100" s="39">
        <f>AVERAGE(R101:R105)</f>
        <v>70</v>
      </c>
      <c r="S100" s="41"/>
      <c r="T100" s="39" t="e">
        <f>AVERAGE(T101:T105)</f>
        <v>#DIV/0!</v>
      </c>
      <c r="U100" s="41"/>
      <c r="V100" s="41"/>
      <c r="W100" s="17"/>
      <c r="X100" s="41"/>
      <c r="Y100" s="41"/>
    </row>
    <row r="101" spans="1:25" ht="135" x14ac:dyDescent="0.25">
      <c r="A101" s="4">
        <v>60</v>
      </c>
      <c r="B101" s="4"/>
      <c r="C101" s="4"/>
      <c r="D101" s="8" t="s">
        <v>805</v>
      </c>
      <c r="E101" s="8"/>
      <c r="F101" s="7" t="s">
        <v>804</v>
      </c>
      <c r="G101" s="7" t="s">
        <v>792</v>
      </c>
      <c r="H101" s="7" t="s">
        <v>803</v>
      </c>
      <c r="I101" s="7" t="s">
        <v>802</v>
      </c>
      <c r="J101" s="55">
        <v>50</v>
      </c>
      <c r="K101" s="29" t="s">
        <v>801</v>
      </c>
      <c r="L101" s="55">
        <v>50</v>
      </c>
      <c r="M101" s="48"/>
      <c r="N101" s="55">
        <v>50</v>
      </c>
      <c r="O101" s="29"/>
      <c r="P101" s="55">
        <v>50</v>
      </c>
      <c r="Q101" s="29"/>
      <c r="R101" s="55">
        <v>50</v>
      </c>
      <c r="S101" s="29"/>
      <c r="T101" s="55"/>
      <c r="V101" s="29"/>
      <c r="W101" s="5"/>
      <c r="X101" s="29"/>
      <c r="Y101" s="29"/>
    </row>
    <row r="102" spans="1:25" ht="120" x14ac:dyDescent="0.25">
      <c r="A102" s="4">
        <v>61</v>
      </c>
      <c r="B102" s="4"/>
      <c r="C102" s="4"/>
      <c r="D102" s="8" t="s">
        <v>800</v>
      </c>
      <c r="E102" s="8"/>
      <c r="F102" s="7" t="s">
        <v>799</v>
      </c>
      <c r="G102" s="7" t="s">
        <v>798</v>
      </c>
      <c r="H102" s="7" t="s">
        <v>797</v>
      </c>
      <c r="I102" s="7" t="s">
        <v>796</v>
      </c>
      <c r="J102" s="55">
        <v>100</v>
      </c>
      <c r="K102" s="29" t="s">
        <v>795</v>
      </c>
      <c r="L102" s="55">
        <v>100</v>
      </c>
      <c r="M102" s="48"/>
      <c r="N102" s="55">
        <v>100</v>
      </c>
      <c r="O102" s="29"/>
      <c r="P102" s="55">
        <v>100</v>
      </c>
      <c r="Q102" s="29"/>
      <c r="R102" s="55">
        <v>100</v>
      </c>
      <c r="S102" s="31"/>
      <c r="T102" s="55"/>
      <c r="U102" s="31"/>
      <c r="V102" s="29"/>
      <c r="W102" s="5"/>
      <c r="X102" s="29"/>
      <c r="Y102" s="29"/>
    </row>
    <row r="103" spans="1:25" ht="135" x14ac:dyDescent="0.25">
      <c r="A103" s="4">
        <v>62</v>
      </c>
      <c r="B103" s="4"/>
      <c r="C103" s="4"/>
      <c r="D103" s="8" t="s">
        <v>794</v>
      </c>
      <c r="E103" s="8"/>
      <c r="F103" s="7" t="s">
        <v>793</v>
      </c>
      <c r="G103" s="7" t="s">
        <v>792</v>
      </c>
      <c r="H103" s="7" t="s">
        <v>791</v>
      </c>
      <c r="I103" s="7" t="s">
        <v>790</v>
      </c>
      <c r="J103" s="55">
        <v>50</v>
      </c>
      <c r="K103" s="29" t="s">
        <v>789</v>
      </c>
      <c r="L103" s="55">
        <v>50</v>
      </c>
      <c r="M103" s="48"/>
      <c r="N103" s="55">
        <v>50</v>
      </c>
      <c r="O103" s="29"/>
      <c r="P103" s="55">
        <v>50</v>
      </c>
      <c r="Q103" s="29"/>
      <c r="R103" s="55">
        <v>50</v>
      </c>
      <c r="S103" s="29"/>
      <c r="T103" s="55"/>
      <c r="U103" s="29"/>
      <c r="V103" s="29"/>
      <c r="W103" s="5"/>
      <c r="X103" s="29"/>
      <c r="Y103" s="29"/>
    </row>
    <row r="104" spans="1:25" ht="135" x14ac:dyDescent="0.25">
      <c r="A104" s="4">
        <v>63</v>
      </c>
      <c r="B104" s="4"/>
      <c r="C104" s="4"/>
      <c r="D104" s="8" t="s">
        <v>788</v>
      </c>
      <c r="E104" s="8"/>
      <c r="F104" s="7" t="s">
        <v>787</v>
      </c>
      <c r="G104" s="7" t="s">
        <v>786</v>
      </c>
      <c r="H104" s="7" t="s">
        <v>785</v>
      </c>
      <c r="I104" s="7" t="s">
        <v>784</v>
      </c>
      <c r="J104" s="55">
        <v>50</v>
      </c>
      <c r="K104" s="29" t="s">
        <v>783</v>
      </c>
      <c r="L104" s="55">
        <v>50</v>
      </c>
      <c r="M104" s="48"/>
      <c r="N104" s="55">
        <v>50</v>
      </c>
      <c r="O104" s="29"/>
      <c r="P104" s="55">
        <v>50</v>
      </c>
      <c r="Q104" s="29"/>
      <c r="R104" s="55">
        <v>50</v>
      </c>
      <c r="T104" s="55"/>
      <c r="V104" s="29"/>
      <c r="W104" s="5"/>
      <c r="X104" s="29"/>
      <c r="Y104" s="29"/>
    </row>
    <row r="105" spans="1:25" ht="300" x14ac:dyDescent="0.25">
      <c r="A105" s="4">
        <v>64</v>
      </c>
      <c r="B105" s="4"/>
      <c r="C105" s="4"/>
      <c r="D105" s="8" t="s">
        <v>782</v>
      </c>
      <c r="E105" s="8"/>
      <c r="F105" s="7" t="s">
        <v>781</v>
      </c>
      <c r="G105" s="7" t="s">
        <v>780</v>
      </c>
      <c r="H105" s="7" t="s">
        <v>779</v>
      </c>
      <c r="I105" s="7" t="s">
        <v>778</v>
      </c>
      <c r="J105" s="55">
        <v>100</v>
      </c>
      <c r="K105" s="29" t="s">
        <v>777</v>
      </c>
      <c r="L105" s="55">
        <v>100</v>
      </c>
      <c r="M105" s="48"/>
      <c r="N105" s="55">
        <v>100</v>
      </c>
      <c r="O105" s="29"/>
      <c r="P105" s="55">
        <v>100</v>
      </c>
      <c r="Q105" s="29"/>
      <c r="R105" s="55">
        <v>100</v>
      </c>
      <c r="S105" s="29"/>
      <c r="T105" s="55"/>
      <c r="U105" s="29"/>
      <c r="V105" s="29"/>
      <c r="W105" s="5"/>
      <c r="X105" s="29"/>
      <c r="Y105" s="29"/>
    </row>
    <row r="106" spans="1:25" s="51" customFormat="1" ht="130.5" customHeight="1" x14ac:dyDescent="0.25">
      <c r="A106" s="19"/>
      <c r="B106" s="20" t="s">
        <v>776</v>
      </c>
      <c r="C106" s="19"/>
      <c r="D106" s="19"/>
      <c r="E106" s="19"/>
      <c r="F106" s="52" t="s">
        <v>775</v>
      </c>
      <c r="G106" s="86"/>
      <c r="H106" s="86"/>
      <c r="I106" s="19"/>
      <c r="J106" s="64">
        <f>AVERAGE(J107,J112,J115,J140)</f>
        <v>81.041666666666671</v>
      </c>
      <c r="K106" s="63"/>
      <c r="L106" s="64">
        <f>AVERAGE(L107,L112,L115,L140)</f>
        <v>81.041666666666671</v>
      </c>
      <c r="M106" s="63"/>
      <c r="N106" s="64">
        <f>AVERAGE(N107,N112,N115,N140)</f>
        <v>81.041666666666671</v>
      </c>
      <c r="O106" s="63"/>
      <c r="P106" s="64">
        <f>AVERAGE(P107,P112,P115,P140)</f>
        <v>81.041666666666671</v>
      </c>
      <c r="Q106" s="63"/>
      <c r="R106" s="64">
        <f>AVERAGE(R107,R112,R115,R140)</f>
        <v>73.541666666666671</v>
      </c>
      <c r="S106" s="63"/>
      <c r="T106" s="64">
        <f>AVERAGE(T107,T112,T115,T140)</f>
        <v>73.541666666666671</v>
      </c>
      <c r="U106" s="63"/>
      <c r="V106" s="64">
        <f>AVERAGE(V107,V112,V115,V140)</f>
        <v>71.875</v>
      </c>
      <c r="W106" s="17"/>
      <c r="X106" s="64">
        <f>AVERAGE(X107,X112,X115,X140)</f>
        <v>71.875</v>
      </c>
      <c r="Y106" s="63"/>
    </row>
    <row r="107" spans="1:25" s="51" customFormat="1" ht="144.75" customHeight="1" x14ac:dyDescent="0.25">
      <c r="A107" s="19"/>
      <c r="B107" s="19"/>
      <c r="C107" s="20" t="s">
        <v>774</v>
      </c>
      <c r="D107" s="19"/>
      <c r="E107" s="19"/>
      <c r="F107" s="19" t="s">
        <v>773</v>
      </c>
      <c r="G107" s="19"/>
      <c r="H107" s="19"/>
      <c r="I107" s="19"/>
      <c r="J107" s="64">
        <f>AVERAGE(J108:J111)</f>
        <v>66.666666666666671</v>
      </c>
      <c r="K107" s="63"/>
      <c r="L107" s="64">
        <f>AVERAGE(L108:L111)</f>
        <v>66.666666666666671</v>
      </c>
      <c r="M107" s="63"/>
      <c r="N107" s="64">
        <f>AVERAGE(N108:N111)</f>
        <v>66.666666666666671</v>
      </c>
      <c r="O107" s="63"/>
      <c r="P107" s="64">
        <f>AVERAGE(P108:P111)</f>
        <v>66.666666666666671</v>
      </c>
      <c r="Q107" s="63"/>
      <c r="R107" s="64">
        <f>AVERAGE(R108:R111)</f>
        <v>33.333333333333336</v>
      </c>
      <c r="S107" s="63"/>
      <c r="T107" s="64">
        <f>AVERAGE(T108:T111)</f>
        <v>33.333333333333336</v>
      </c>
      <c r="U107" s="63"/>
      <c r="V107" s="64">
        <f>AVERAGE(V108:V111)</f>
        <v>33.333333333333336</v>
      </c>
      <c r="W107" s="17"/>
      <c r="X107" s="64">
        <f>AVERAGE(X108:X111)</f>
        <v>33.333333333333336</v>
      </c>
      <c r="Y107" s="63"/>
    </row>
    <row r="108" spans="1:25" ht="45" x14ac:dyDescent="0.25">
      <c r="A108" s="4">
        <v>65</v>
      </c>
      <c r="B108" s="4"/>
      <c r="C108" s="4"/>
      <c r="D108" s="8" t="s">
        <v>772</v>
      </c>
      <c r="E108" s="8"/>
      <c r="F108" s="7" t="s">
        <v>772</v>
      </c>
      <c r="G108" s="7" t="s">
        <v>771</v>
      </c>
      <c r="H108" s="7" t="s">
        <v>770</v>
      </c>
      <c r="I108" s="7" t="s">
        <v>750</v>
      </c>
      <c r="J108" s="55">
        <v>0</v>
      </c>
      <c r="K108" s="55"/>
      <c r="L108" s="55">
        <v>0</v>
      </c>
      <c r="M108" s="48"/>
      <c r="N108" s="55">
        <v>0</v>
      </c>
      <c r="O108" s="29"/>
      <c r="P108" s="55">
        <v>0</v>
      </c>
      <c r="Q108" s="29"/>
      <c r="R108" s="55">
        <v>0</v>
      </c>
      <c r="S108" s="31"/>
      <c r="T108" s="55">
        <v>0</v>
      </c>
      <c r="U108" s="31"/>
      <c r="V108" s="55">
        <v>0</v>
      </c>
      <c r="W108" s="25"/>
      <c r="X108" s="55">
        <v>0</v>
      </c>
      <c r="Y108" s="29"/>
    </row>
    <row r="109" spans="1:25" ht="120" x14ac:dyDescent="0.25">
      <c r="A109" s="4">
        <v>66</v>
      </c>
      <c r="B109" s="4"/>
      <c r="C109" s="4"/>
      <c r="D109" s="8" t="s">
        <v>769</v>
      </c>
      <c r="E109" s="8"/>
      <c r="F109" s="7" t="s">
        <v>768</v>
      </c>
      <c r="G109" s="7" t="s">
        <v>764</v>
      </c>
      <c r="H109" s="7" t="s">
        <v>767</v>
      </c>
      <c r="I109" s="7" t="s">
        <v>750</v>
      </c>
      <c r="J109" s="29"/>
      <c r="K109" s="29"/>
      <c r="L109" s="29"/>
      <c r="M109" s="31"/>
      <c r="N109" s="29"/>
      <c r="O109" s="33"/>
      <c r="P109" s="33"/>
      <c r="Q109" s="33"/>
      <c r="R109" s="29"/>
      <c r="S109" s="31"/>
      <c r="T109" s="29"/>
      <c r="U109" s="31"/>
      <c r="V109" s="29"/>
      <c r="W109" s="25"/>
      <c r="X109" s="29"/>
      <c r="Y109" s="29"/>
    </row>
    <row r="110" spans="1:25" ht="120" x14ac:dyDescent="0.25">
      <c r="A110" s="4">
        <v>67</v>
      </c>
      <c r="B110" s="4"/>
      <c r="C110" s="4"/>
      <c r="D110" s="8" t="s">
        <v>766</v>
      </c>
      <c r="E110" s="8"/>
      <c r="F110" s="7" t="s">
        <v>765</v>
      </c>
      <c r="G110" s="7" t="s">
        <v>764</v>
      </c>
      <c r="H110" s="7" t="s">
        <v>763</v>
      </c>
      <c r="I110" s="7" t="s">
        <v>750</v>
      </c>
      <c r="J110" s="55">
        <v>100</v>
      </c>
      <c r="K110" s="29"/>
      <c r="L110" s="55">
        <v>100</v>
      </c>
      <c r="M110" s="48"/>
      <c r="N110" s="55">
        <v>100</v>
      </c>
      <c r="O110" s="29"/>
      <c r="P110" s="55">
        <v>100</v>
      </c>
      <c r="Q110" s="29"/>
      <c r="R110" s="55">
        <v>100</v>
      </c>
      <c r="S110" s="29"/>
      <c r="T110" s="55">
        <v>100</v>
      </c>
      <c r="U110" s="31"/>
      <c r="V110" s="55">
        <v>100</v>
      </c>
      <c r="W110" s="25"/>
      <c r="X110" s="55">
        <v>100</v>
      </c>
      <c r="Y110" s="29"/>
    </row>
    <row r="111" spans="1:25" ht="180" x14ac:dyDescent="0.25">
      <c r="A111" s="4">
        <v>68</v>
      </c>
      <c r="B111" s="4"/>
      <c r="C111" s="4"/>
      <c r="D111" s="8" t="s">
        <v>762</v>
      </c>
      <c r="E111" s="8"/>
      <c r="F111" s="7" t="s">
        <v>761</v>
      </c>
      <c r="G111" s="7" t="s">
        <v>760</v>
      </c>
      <c r="H111" s="7" t="s">
        <v>759</v>
      </c>
      <c r="I111" s="7" t="s">
        <v>758</v>
      </c>
      <c r="J111" s="29">
        <v>100</v>
      </c>
      <c r="K111" s="29" t="s">
        <v>757</v>
      </c>
      <c r="L111" s="29">
        <v>100</v>
      </c>
      <c r="M111" s="31"/>
      <c r="N111" s="29">
        <v>100</v>
      </c>
      <c r="O111" s="33"/>
      <c r="P111" s="33">
        <v>100</v>
      </c>
      <c r="Q111" s="29" t="s">
        <v>757</v>
      </c>
      <c r="R111" s="55">
        <v>0</v>
      </c>
      <c r="S111" s="31"/>
      <c r="T111" s="55">
        <v>0</v>
      </c>
      <c r="U111" s="31"/>
      <c r="V111" s="55">
        <v>0</v>
      </c>
      <c r="W111" s="25"/>
      <c r="X111" s="55">
        <v>0</v>
      </c>
      <c r="Y111" s="29"/>
    </row>
    <row r="112" spans="1:25" s="51" customFormat="1" ht="91.5" customHeight="1" x14ac:dyDescent="0.25">
      <c r="A112" s="19"/>
      <c r="B112" s="19"/>
      <c r="C112" s="20" t="s">
        <v>756</v>
      </c>
      <c r="D112" s="19"/>
      <c r="E112" s="94"/>
      <c r="F112" s="93" t="s">
        <v>755</v>
      </c>
      <c r="G112" s="52"/>
      <c r="H112" s="52"/>
      <c r="I112" s="52"/>
      <c r="J112" s="92">
        <f>AVERAGE(J113,J114)</f>
        <v>100</v>
      </c>
      <c r="K112" s="38"/>
      <c r="L112" s="92">
        <f>AVERAGE(L113,L114)</f>
        <v>100</v>
      </c>
      <c r="M112" s="42"/>
      <c r="N112" s="92">
        <f>AVERAGE(N113,N114)</f>
        <v>100</v>
      </c>
      <c r="O112" s="41"/>
      <c r="P112" s="92">
        <f>AVERAGE(P113,P114)</f>
        <v>100</v>
      </c>
      <c r="Q112" s="41"/>
      <c r="R112" s="92">
        <f>AVERAGE(R113,R114)</f>
        <v>100</v>
      </c>
      <c r="S112" s="41"/>
      <c r="T112" s="92">
        <f>AVERAGE(T113,T114)</f>
        <v>100</v>
      </c>
      <c r="U112" s="41"/>
      <c r="V112" s="92">
        <f>AVERAGE(V113,V114)</f>
        <v>100</v>
      </c>
      <c r="W112" s="17"/>
      <c r="X112" s="92">
        <f>AVERAGE(X113,X114)</f>
        <v>100</v>
      </c>
      <c r="Y112" s="41"/>
    </row>
    <row r="113" spans="1:25" ht="120" x14ac:dyDescent="0.25">
      <c r="A113" s="4">
        <v>69</v>
      </c>
      <c r="B113" s="4"/>
      <c r="C113" s="4"/>
      <c r="D113" s="8" t="s">
        <v>754</v>
      </c>
      <c r="E113" s="8"/>
      <c r="F113" s="7" t="s">
        <v>753</v>
      </c>
      <c r="G113" s="7" t="s">
        <v>752</v>
      </c>
      <c r="H113" s="7" t="s">
        <v>751</v>
      </c>
      <c r="I113" s="7" t="s">
        <v>750</v>
      </c>
      <c r="J113" s="29">
        <v>100</v>
      </c>
      <c r="K113" s="31"/>
      <c r="L113" s="29">
        <v>100</v>
      </c>
      <c r="M113" s="33"/>
      <c r="N113" s="33">
        <v>100</v>
      </c>
      <c r="O113" s="31"/>
      <c r="P113" s="29">
        <v>100</v>
      </c>
      <c r="Q113" s="31"/>
      <c r="R113" s="29">
        <v>100</v>
      </c>
      <c r="S113" s="33"/>
      <c r="T113" s="33">
        <v>100</v>
      </c>
      <c r="U113" s="29"/>
      <c r="V113" s="33">
        <v>100</v>
      </c>
      <c r="W113" s="25"/>
      <c r="X113" s="33">
        <v>100</v>
      </c>
      <c r="Y113" s="29"/>
    </row>
    <row r="114" spans="1:25" ht="60" x14ac:dyDescent="0.25">
      <c r="A114" s="4">
        <v>70</v>
      </c>
      <c r="B114" s="4"/>
      <c r="C114" s="4"/>
      <c r="D114" s="8" t="s">
        <v>749</v>
      </c>
      <c r="E114" s="8"/>
      <c r="F114" s="7" t="s">
        <v>748</v>
      </c>
      <c r="G114" s="7" t="s">
        <v>747</v>
      </c>
      <c r="H114" s="7" t="s">
        <v>746</v>
      </c>
      <c r="I114" s="7" t="s">
        <v>745</v>
      </c>
      <c r="J114" s="29">
        <v>100</v>
      </c>
      <c r="K114" s="31"/>
      <c r="L114" s="29">
        <v>100</v>
      </c>
      <c r="M114" s="33"/>
      <c r="N114" s="33">
        <v>100</v>
      </c>
      <c r="O114" s="31"/>
      <c r="P114" s="29">
        <v>100</v>
      </c>
      <c r="Q114" s="31"/>
      <c r="R114" s="29">
        <v>100</v>
      </c>
      <c r="S114" s="33"/>
      <c r="T114" s="33">
        <v>100</v>
      </c>
      <c r="U114" s="29"/>
      <c r="V114" s="33">
        <v>100</v>
      </c>
      <c r="W114" s="25"/>
      <c r="X114" s="33">
        <v>100</v>
      </c>
      <c r="Y114" s="29"/>
    </row>
    <row r="115" spans="1:25" s="51" customFormat="1" ht="72" customHeight="1" x14ac:dyDescent="0.25">
      <c r="A115" s="19"/>
      <c r="B115" s="19"/>
      <c r="C115" s="20" t="s">
        <v>744</v>
      </c>
      <c r="D115" s="19"/>
      <c r="E115" s="54"/>
      <c r="F115" s="53" t="s">
        <v>743</v>
      </c>
      <c r="G115" s="52"/>
      <c r="H115" s="52"/>
      <c r="I115" s="52"/>
      <c r="J115" s="39">
        <f>AVERAGE(J116,J122,J128,J134)</f>
        <v>70</v>
      </c>
      <c r="K115" s="38"/>
      <c r="L115" s="39">
        <f>AVERAGE(L116,L122,L128,L134)</f>
        <v>70</v>
      </c>
      <c r="M115" s="42"/>
      <c r="N115" s="39">
        <f>AVERAGE(N116,N122,N128,N134)</f>
        <v>70</v>
      </c>
      <c r="O115" s="41"/>
      <c r="P115" s="39">
        <f>AVERAGE(P116,P122,P128,P134)</f>
        <v>70</v>
      </c>
      <c r="Q115" s="41"/>
      <c r="R115" s="39">
        <f>AVERAGE(R116,R122,R128,R134)</f>
        <v>73.333333333333329</v>
      </c>
      <c r="S115" s="41"/>
      <c r="T115" s="39">
        <f>AVERAGE(T116,T122,T128,T134)</f>
        <v>73.333333333333329</v>
      </c>
      <c r="U115" s="41"/>
      <c r="V115" s="39">
        <f>AVERAGE(V116,V122,V128,V134)</f>
        <v>66.666666666666671</v>
      </c>
      <c r="W115" s="17"/>
      <c r="X115" s="39">
        <f>AVERAGE(X116,X122,X128,X134)</f>
        <v>66.666666666666671</v>
      </c>
      <c r="Y115" s="41"/>
    </row>
    <row r="116" spans="1:25" s="66" customFormat="1" ht="72" customHeight="1" x14ac:dyDescent="0.25">
      <c r="A116" s="15">
        <v>71</v>
      </c>
      <c r="B116" s="15"/>
      <c r="C116" s="14"/>
      <c r="D116" s="71" t="s">
        <v>742</v>
      </c>
      <c r="E116" s="71"/>
      <c r="F116" s="21" t="s">
        <v>742</v>
      </c>
      <c r="G116" s="12"/>
      <c r="H116" s="12"/>
      <c r="I116" s="12"/>
      <c r="J116" s="68">
        <f>AVERAGE(J117:J121)</f>
        <v>90</v>
      </c>
      <c r="K116" s="70"/>
      <c r="L116" s="68">
        <f>AVERAGE(L117:L121)</f>
        <v>90</v>
      </c>
      <c r="M116" s="69"/>
      <c r="N116" s="68">
        <f>AVERAGE(N117:N121)</f>
        <v>90</v>
      </c>
      <c r="O116" s="67"/>
      <c r="P116" s="68">
        <f>AVERAGE(P117:P121)</f>
        <v>90</v>
      </c>
      <c r="Q116" s="67"/>
      <c r="R116" s="68">
        <f>AVERAGE(R117:R121)</f>
        <v>80</v>
      </c>
      <c r="S116" s="67"/>
      <c r="T116" s="68">
        <f>AVERAGE(T117:T121)</f>
        <v>80</v>
      </c>
      <c r="U116" s="67"/>
      <c r="V116" s="68">
        <f>AVERAGE(V117:V121)</f>
        <v>60</v>
      </c>
      <c r="W116" s="10"/>
      <c r="X116" s="68">
        <f>AVERAGE(X117:X121)</f>
        <v>60</v>
      </c>
      <c r="Y116" s="67"/>
    </row>
    <row r="117" spans="1:25" ht="165" x14ac:dyDescent="0.25">
      <c r="A117" s="4" t="s">
        <v>741</v>
      </c>
      <c r="B117" s="4"/>
      <c r="C117" s="4"/>
      <c r="D117" s="4"/>
      <c r="E117" s="8" t="s">
        <v>685</v>
      </c>
      <c r="F117" s="7" t="s">
        <v>740</v>
      </c>
      <c r="G117" s="7" t="s">
        <v>739</v>
      </c>
      <c r="H117" s="7" t="s">
        <v>738</v>
      </c>
      <c r="I117" s="7" t="s">
        <v>737</v>
      </c>
      <c r="J117" s="29">
        <v>100</v>
      </c>
      <c r="K117" s="31"/>
      <c r="L117" s="29">
        <v>100</v>
      </c>
      <c r="M117" s="33"/>
      <c r="N117" s="33">
        <v>100</v>
      </c>
      <c r="O117" s="31"/>
      <c r="P117" s="29">
        <v>100</v>
      </c>
      <c r="Q117" s="31"/>
      <c r="R117" s="29">
        <v>100</v>
      </c>
      <c r="S117" s="33"/>
      <c r="T117" s="33">
        <v>100</v>
      </c>
      <c r="U117" s="29"/>
      <c r="V117" s="33">
        <v>100</v>
      </c>
      <c r="W117" s="25"/>
      <c r="X117" s="33">
        <v>100</v>
      </c>
      <c r="Y117" s="29"/>
    </row>
    <row r="118" spans="1:25" ht="330" x14ac:dyDescent="0.25">
      <c r="A118" s="4" t="s">
        <v>736</v>
      </c>
      <c r="B118" s="4"/>
      <c r="C118" s="4"/>
      <c r="D118" s="4"/>
      <c r="E118" s="8" t="s">
        <v>676</v>
      </c>
      <c r="F118" s="7" t="s">
        <v>735</v>
      </c>
      <c r="G118" s="7" t="s">
        <v>674</v>
      </c>
      <c r="H118" s="7" t="s">
        <v>734</v>
      </c>
      <c r="I118" s="7" t="s">
        <v>672</v>
      </c>
      <c r="J118" s="29">
        <v>100</v>
      </c>
      <c r="K118" s="7" t="s">
        <v>733</v>
      </c>
      <c r="L118" s="29">
        <v>100</v>
      </c>
      <c r="M118" s="33"/>
      <c r="N118" s="33">
        <v>100</v>
      </c>
      <c r="O118" s="31"/>
      <c r="P118" s="29">
        <v>100</v>
      </c>
      <c r="Q118" s="31"/>
      <c r="R118" s="29">
        <v>100</v>
      </c>
      <c r="T118" s="29">
        <v>100</v>
      </c>
      <c r="U118" s="2" t="s">
        <v>732</v>
      </c>
      <c r="V118" s="29">
        <v>50</v>
      </c>
      <c r="W118" s="25"/>
      <c r="X118" s="29">
        <v>50</v>
      </c>
      <c r="Y118" s="29" t="s">
        <v>731</v>
      </c>
    </row>
    <row r="119" spans="1:25" ht="409.5" x14ac:dyDescent="0.25">
      <c r="A119" s="4" t="s">
        <v>730</v>
      </c>
      <c r="B119" s="4"/>
      <c r="C119" s="4"/>
      <c r="D119" s="4"/>
      <c r="E119" s="8" t="s">
        <v>669</v>
      </c>
      <c r="F119" s="7" t="s">
        <v>668</v>
      </c>
      <c r="G119" s="7" t="s">
        <v>667</v>
      </c>
      <c r="H119" s="7" t="s">
        <v>666</v>
      </c>
      <c r="I119" s="7" t="s">
        <v>665</v>
      </c>
      <c r="J119" s="29">
        <v>100</v>
      </c>
      <c r="K119" s="29" t="s">
        <v>729</v>
      </c>
      <c r="L119" s="29">
        <v>100</v>
      </c>
      <c r="M119" s="33"/>
      <c r="N119" s="33">
        <v>100</v>
      </c>
      <c r="O119" s="31"/>
      <c r="P119" s="29">
        <v>100</v>
      </c>
      <c r="Q119" s="31"/>
      <c r="R119" s="29">
        <v>100</v>
      </c>
      <c r="S119" s="31"/>
      <c r="T119" s="29">
        <v>100</v>
      </c>
      <c r="U119" s="29" t="s">
        <v>728</v>
      </c>
      <c r="V119" s="29">
        <v>50</v>
      </c>
      <c r="W119" s="25"/>
      <c r="X119" s="29">
        <v>50</v>
      </c>
      <c r="Y119" s="29" t="s">
        <v>727</v>
      </c>
    </row>
    <row r="120" spans="1:25" ht="409.5" x14ac:dyDescent="0.25">
      <c r="A120" s="4" t="s">
        <v>726</v>
      </c>
      <c r="B120" s="4"/>
      <c r="C120" s="4"/>
      <c r="D120" s="4"/>
      <c r="E120" s="8" t="s">
        <v>661</v>
      </c>
      <c r="F120" s="7" t="s">
        <v>660</v>
      </c>
      <c r="G120" s="7" t="s">
        <v>659</v>
      </c>
      <c r="H120" s="7" t="s">
        <v>658</v>
      </c>
      <c r="I120" s="7" t="s">
        <v>657</v>
      </c>
      <c r="J120" s="29">
        <v>100</v>
      </c>
      <c r="K120" s="29" t="s">
        <v>725</v>
      </c>
      <c r="L120" s="29">
        <v>100</v>
      </c>
      <c r="M120" s="72"/>
      <c r="N120" s="29">
        <v>100</v>
      </c>
      <c r="O120" s="33"/>
      <c r="P120" s="29">
        <v>100</v>
      </c>
      <c r="Q120" s="29" t="s">
        <v>725</v>
      </c>
      <c r="R120" s="29">
        <v>50</v>
      </c>
      <c r="T120" s="29">
        <v>50</v>
      </c>
      <c r="U120" s="2" t="s">
        <v>724</v>
      </c>
      <c r="V120" s="29">
        <v>50</v>
      </c>
      <c r="W120" s="25"/>
      <c r="X120" s="29">
        <v>50</v>
      </c>
      <c r="Y120" s="29" t="s">
        <v>723</v>
      </c>
    </row>
    <row r="121" spans="1:25" ht="165" x14ac:dyDescent="0.25">
      <c r="A121" s="4" t="s">
        <v>722</v>
      </c>
      <c r="B121" s="4"/>
      <c r="C121" s="4"/>
      <c r="D121" s="4"/>
      <c r="E121" s="8" t="s">
        <v>654</v>
      </c>
      <c r="F121" s="7" t="s">
        <v>653</v>
      </c>
      <c r="G121" s="7" t="s">
        <v>652</v>
      </c>
      <c r="H121" s="7" t="s">
        <v>651</v>
      </c>
      <c r="I121" s="7" t="s">
        <v>650</v>
      </c>
      <c r="J121" s="29">
        <v>50</v>
      </c>
      <c r="K121" s="29" t="s">
        <v>721</v>
      </c>
      <c r="L121" s="29">
        <v>50</v>
      </c>
      <c r="M121" s="72"/>
      <c r="N121" s="29">
        <v>50</v>
      </c>
      <c r="O121" s="33"/>
      <c r="P121" s="29">
        <v>50</v>
      </c>
      <c r="Q121" s="33"/>
      <c r="R121" s="29">
        <v>50</v>
      </c>
      <c r="S121" s="29"/>
      <c r="T121" s="29">
        <v>50</v>
      </c>
      <c r="U121" s="29"/>
      <c r="V121" s="29">
        <v>50</v>
      </c>
      <c r="W121" s="25"/>
      <c r="X121" s="29">
        <v>50</v>
      </c>
      <c r="Y121" s="29" t="s">
        <v>720</v>
      </c>
    </row>
    <row r="122" spans="1:25" s="66" customFormat="1" ht="69" x14ac:dyDescent="0.25">
      <c r="A122" s="15">
        <v>72</v>
      </c>
      <c r="B122" s="15"/>
      <c r="C122" s="15"/>
      <c r="D122" s="71" t="s">
        <v>719</v>
      </c>
      <c r="E122" s="71"/>
      <c r="F122" s="12" t="s">
        <v>718</v>
      </c>
      <c r="G122" s="12"/>
      <c r="H122" s="12"/>
      <c r="I122" s="12"/>
      <c r="J122" s="68"/>
      <c r="K122" s="70"/>
      <c r="L122" s="68"/>
      <c r="M122" s="69"/>
      <c r="N122" s="67"/>
      <c r="O122" s="67"/>
      <c r="P122" s="67"/>
      <c r="Q122" s="67"/>
      <c r="R122" s="67"/>
      <c r="S122" s="67"/>
      <c r="T122" s="67"/>
      <c r="U122" s="67"/>
      <c r="V122" s="67"/>
      <c r="W122" s="10"/>
      <c r="X122" s="67"/>
      <c r="Y122" s="67"/>
    </row>
    <row r="123" spans="1:25" ht="75" x14ac:dyDescent="0.25">
      <c r="A123" s="4" t="s">
        <v>717</v>
      </c>
      <c r="B123" s="4"/>
      <c r="C123" s="4"/>
      <c r="D123" s="4"/>
      <c r="E123" s="8" t="s">
        <v>685</v>
      </c>
      <c r="F123" s="7" t="s">
        <v>716</v>
      </c>
      <c r="G123" s="7" t="s">
        <v>715</v>
      </c>
      <c r="H123" s="7" t="s">
        <v>714</v>
      </c>
      <c r="I123" s="7" t="s">
        <v>713</v>
      </c>
      <c r="J123" s="29" t="s">
        <v>712</v>
      </c>
      <c r="K123" s="29"/>
      <c r="L123" s="29"/>
      <c r="M123" s="72"/>
      <c r="N123" s="29"/>
      <c r="O123" s="33"/>
      <c r="P123" s="29"/>
      <c r="Q123" s="33"/>
      <c r="R123" s="29"/>
      <c r="S123" s="29"/>
      <c r="T123" s="29"/>
      <c r="U123" s="29"/>
      <c r="V123" s="29"/>
      <c r="W123" s="25"/>
      <c r="X123" s="29"/>
      <c r="Y123" s="29"/>
    </row>
    <row r="124" spans="1:25" ht="105" x14ac:dyDescent="0.25">
      <c r="A124" s="4" t="s">
        <v>711</v>
      </c>
      <c r="B124" s="4"/>
      <c r="C124" s="4"/>
      <c r="D124" s="4"/>
      <c r="E124" s="8" t="s">
        <v>676</v>
      </c>
      <c r="F124" s="7" t="s">
        <v>710</v>
      </c>
      <c r="G124" s="7" t="s">
        <v>709</v>
      </c>
      <c r="H124" s="7" t="s">
        <v>694</v>
      </c>
      <c r="I124" s="7" t="s">
        <v>672</v>
      </c>
      <c r="J124" s="29"/>
      <c r="K124" s="29"/>
      <c r="L124" s="33"/>
      <c r="M124" s="72"/>
      <c r="N124" s="33"/>
      <c r="O124" s="33"/>
      <c r="P124" s="33"/>
      <c r="Q124" s="33"/>
      <c r="R124" s="29"/>
      <c r="T124" s="29"/>
      <c r="V124" s="29"/>
      <c r="W124" s="25"/>
      <c r="X124" s="29"/>
      <c r="Y124" s="29"/>
    </row>
    <row r="125" spans="1:25" ht="45" x14ac:dyDescent="0.25">
      <c r="A125" s="4" t="s">
        <v>708</v>
      </c>
      <c r="B125" s="4"/>
      <c r="C125" s="4"/>
      <c r="D125" s="4"/>
      <c r="E125" s="8" t="s">
        <v>669</v>
      </c>
      <c r="F125" s="7" t="s">
        <v>707</v>
      </c>
      <c r="G125" s="7" t="s">
        <v>667</v>
      </c>
      <c r="H125" s="7" t="s">
        <v>666</v>
      </c>
      <c r="I125" s="7" t="s">
        <v>665</v>
      </c>
      <c r="J125" s="29"/>
      <c r="K125" s="29"/>
      <c r="L125" s="29"/>
      <c r="M125" s="72"/>
      <c r="N125" s="29"/>
      <c r="O125" s="33"/>
      <c r="P125" s="29"/>
      <c r="Q125" s="33"/>
      <c r="R125" s="29"/>
      <c r="S125" s="31"/>
      <c r="T125" s="29"/>
      <c r="U125" s="31"/>
      <c r="V125" s="29"/>
      <c r="W125" s="25"/>
      <c r="X125" s="29"/>
      <c r="Y125" s="29"/>
    </row>
    <row r="126" spans="1:25" ht="180" x14ac:dyDescent="0.25">
      <c r="A126" s="4" t="s">
        <v>706</v>
      </c>
      <c r="B126" s="4"/>
      <c r="C126" s="4"/>
      <c r="D126" s="4"/>
      <c r="E126" s="8" t="s">
        <v>661</v>
      </c>
      <c r="F126" s="7" t="s">
        <v>660</v>
      </c>
      <c r="G126" s="7" t="s">
        <v>659</v>
      </c>
      <c r="H126" s="7" t="s">
        <v>658</v>
      </c>
      <c r="I126" s="7" t="s">
        <v>657</v>
      </c>
      <c r="J126" s="29"/>
      <c r="K126" s="29"/>
      <c r="L126" s="29"/>
      <c r="M126" s="72"/>
      <c r="N126" s="29"/>
      <c r="O126" s="33"/>
      <c r="P126" s="29"/>
      <c r="Q126" s="33"/>
      <c r="R126" s="29"/>
      <c r="T126" s="29"/>
      <c r="V126" s="29"/>
      <c r="W126" s="25"/>
      <c r="X126" s="29"/>
      <c r="Y126" s="29"/>
    </row>
    <row r="127" spans="1:25" ht="120" x14ac:dyDescent="0.25">
      <c r="A127" s="4" t="s">
        <v>705</v>
      </c>
      <c r="B127" s="4"/>
      <c r="C127" s="4"/>
      <c r="D127" s="4"/>
      <c r="E127" s="8" t="s">
        <v>654</v>
      </c>
      <c r="F127" s="7" t="s">
        <v>653</v>
      </c>
      <c r="G127" s="7" t="s">
        <v>652</v>
      </c>
      <c r="H127" s="7" t="s">
        <v>651</v>
      </c>
      <c r="I127" s="7" t="s">
        <v>650</v>
      </c>
      <c r="J127" s="29"/>
      <c r="K127" s="29"/>
      <c r="L127" s="29"/>
      <c r="M127" s="72"/>
      <c r="N127" s="29"/>
      <c r="O127" s="33"/>
      <c r="P127" s="29"/>
      <c r="Q127" s="33"/>
      <c r="R127" s="29"/>
      <c r="S127" s="29"/>
      <c r="T127" s="29"/>
      <c r="U127" s="29"/>
      <c r="V127" s="29"/>
      <c r="W127" s="25"/>
      <c r="X127" s="29"/>
      <c r="Y127" s="29"/>
    </row>
    <row r="128" spans="1:25" s="66" customFormat="1" ht="51.75" x14ac:dyDescent="0.25">
      <c r="A128" s="15">
        <v>73</v>
      </c>
      <c r="B128" s="15"/>
      <c r="C128" s="15"/>
      <c r="D128" s="71" t="s">
        <v>704</v>
      </c>
      <c r="E128" s="71"/>
      <c r="F128" s="12" t="s">
        <v>703</v>
      </c>
      <c r="G128" s="12"/>
      <c r="H128" s="12"/>
      <c r="I128" s="12"/>
      <c r="J128" s="68">
        <f>AVERAGE(J129:J133)</f>
        <v>60</v>
      </c>
      <c r="K128" s="70"/>
      <c r="L128" s="68">
        <f>AVERAGE(L129:L133)</f>
        <v>60</v>
      </c>
      <c r="M128" s="69"/>
      <c r="N128" s="68">
        <f>AVERAGE(N129:N133)</f>
        <v>60</v>
      </c>
      <c r="O128" s="67"/>
      <c r="P128" s="68">
        <f>AVERAGE(P129:P133)</f>
        <v>60</v>
      </c>
      <c r="Q128" s="67"/>
      <c r="R128" s="68">
        <f>AVERAGE(R129:R133)</f>
        <v>70</v>
      </c>
      <c r="S128" s="67"/>
      <c r="T128" s="68">
        <f>AVERAGE(T129:T133)</f>
        <v>70</v>
      </c>
      <c r="U128" s="67"/>
      <c r="V128" s="68">
        <f>AVERAGE(V129:V133)</f>
        <v>70</v>
      </c>
      <c r="W128" s="10"/>
      <c r="X128" s="68">
        <f>AVERAGE(X129:X133)</f>
        <v>70</v>
      </c>
      <c r="Y128" s="67"/>
    </row>
    <row r="129" spans="1:25" ht="409.5" x14ac:dyDescent="0.25">
      <c r="A129" s="4" t="s">
        <v>702</v>
      </c>
      <c r="B129" s="4"/>
      <c r="C129" s="4"/>
      <c r="D129" s="4"/>
      <c r="E129" s="8" t="s">
        <v>685</v>
      </c>
      <c r="F129" s="7" t="s">
        <v>701</v>
      </c>
      <c r="G129" s="7" t="s">
        <v>700</v>
      </c>
      <c r="H129" s="7" t="s">
        <v>699</v>
      </c>
      <c r="I129" s="7" t="s">
        <v>698</v>
      </c>
      <c r="J129" s="29">
        <v>100</v>
      </c>
      <c r="K129" s="29" t="s">
        <v>697</v>
      </c>
      <c r="L129" s="29">
        <v>100</v>
      </c>
      <c r="M129" s="72"/>
      <c r="N129" s="29">
        <v>100</v>
      </c>
      <c r="O129" s="33"/>
      <c r="P129" s="29">
        <v>100</v>
      </c>
      <c r="Q129" s="33" t="s">
        <v>679</v>
      </c>
      <c r="R129" s="29">
        <v>100</v>
      </c>
      <c r="S129" s="29"/>
      <c r="T129" s="29">
        <v>100</v>
      </c>
      <c r="U129" s="29" t="s">
        <v>678</v>
      </c>
      <c r="V129" s="29">
        <v>100</v>
      </c>
      <c r="W129" s="25"/>
      <c r="X129" s="29">
        <v>100</v>
      </c>
      <c r="Y129" s="29"/>
    </row>
    <row r="130" spans="1:25" ht="120" x14ac:dyDescent="0.25">
      <c r="A130" s="4" t="s">
        <v>696</v>
      </c>
      <c r="B130" s="4"/>
      <c r="C130" s="4"/>
      <c r="D130" s="4"/>
      <c r="E130" s="8" t="s">
        <v>676</v>
      </c>
      <c r="F130" s="7" t="s">
        <v>695</v>
      </c>
      <c r="G130" s="7" t="s">
        <v>674</v>
      </c>
      <c r="H130" s="7" t="s">
        <v>694</v>
      </c>
      <c r="I130" s="7" t="s">
        <v>693</v>
      </c>
      <c r="J130" s="29">
        <v>0</v>
      </c>
      <c r="K130" s="29" t="s">
        <v>671</v>
      </c>
      <c r="L130" s="29">
        <v>0</v>
      </c>
      <c r="M130" s="72"/>
      <c r="N130" s="29">
        <v>0</v>
      </c>
      <c r="O130" s="33"/>
      <c r="P130" s="29">
        <v>0</v>
      </c>
      <c r="Q130" s="29" t="s">
        <v>671</v>
      </c>
      <c r="R130" s="29">
        <v>100</v>
      </c>
      <c r="S130" s="29"/>
      <c r="T130" s="29">
        <v>100</v>
      </c>
      <c r="U130" s="29"/>
      <c r="V130" s="29">
        <v>100</v>
      </c>
      <c r="W130" s="25"/>
      <c r="X130" s="29">
        <v>100</v>
      </c>
      <c r="Y130" s="29"/>
    </row>
    <row r="131" spans="1:25" ht="135" customHeight="1" x14ac:dyDescent="0.25">
      <c r="A131" s="4" t="s">
        <v>692</v>
      </c>
      <c r="B131" s="4"/>
      <c r="C131" s="4"/>
      <c r="D131" s="4"/>
      <c r="E131" s="8" t="s">
        <v>669</v>
      </c>
      <c r="F131" s="7" t="s">
        <v>668</v>
      </c>
      <c r="G131" s="7" t="s">
        <v>667</v>
      </c>
      <c r="H131" s="7" t="s">
        <v>666</v>
      </c>
      <c r="I131" s="7" t="s">
        <v>665</v>
      </c>
      <c r="J131" s="90">
        <v>100</v>
      </c>
      <c r="K131" s="29" t="s">
        <v>664</v>
      </c>
      <c r="L131" s="55">
        <v>100</v>
      </c>
      <c r="M131" s="55"/>
      <c r="N131" s="55">
        <v>100</v>
      </c>
      <c r="O131" s="55"/>
      <c r="P131" s="55">
        <v>100</v>
      </c>
      <c r="Q131" s="29" t="s">
        <v>663</v>
      </c>
      <c r="R131" s="29">
        <v>50</v>
      </c>
      <c r="S131" s="29"/>
      <c r="T131" s="29">
        <v>50</v>
      </c>
      <c r="U131" s="29"/>
      <c r="V131" s="29">
        <v>50</v>
      </c>
      <c r="W131" s="25"/>
      <c r="X131" s="29">
        <v>50</v>
      </c>
      <c r="Y131" s="29"/>
    </row>
    <row r="132" spans="1:25" ht="180" x14ac:dyDescent="0.25">
      <c r="A132" s="4" t="s">
        <v>691</v>
      </c>
      <c r="B132" s="4"/>
      <c r="C132" s="4"/>
      <c r="D132" s="4"/>
      <c r="E132" s="8" t="s">
        <v>661</v>
      </c>
      <c r="F132" s="7" t="s">
        <v>690</v>
      </c>
      <c r="G132" s="7" t="s">
        <v>659</v>
      </c>
      <c r="H132" s="7" t="s">
        <v>658</v>
      </c>
      <c r="I132" s="7" t="s">
        <v>657</v>
      </c>
      <c r="J132" s="29">
        <v>50</v>
      </c>
      <c r="K132" s="29" t="s">
        <v>656</v>
      </c>
      <c r="L132" s="29">
        <v>50</v>
      </c>
      <c r="M132" s="72"/>
      <c r="N132" s="29">
        <v>50</v>
      </c>
      <c r="O132" s="33"/>
      <c r="P132" s="29">
        <v>50</v>
      </c>
      <c r="Q132" s="33"/>
      <c r="R132" s="29">
        <v>50</v>
      </c>
      <c r="S132" s="29"/>
      <c r="T132" s="29">
        <v>50</v>
      </c>
      <c r="U132" s="29"/>
      <c r="V132" s="29">
        <v>50</v>
      </c>
      <c r="W132" s="25"/>
      <c r="X132" s="29">
        <v>50</v>
      </c>
      <c r="Y132" s="29"/>
    </row>
    <row r="133" spans="1:25" ht="120" x14ac:dyDescent="0.25">
      <c r="A133" s="4" t="s">
        <v>689</v>
      </c>
      <c r="B133" s="4"/>
      <c r="C133" s="4"/>
      <c r="D133" s="4"/>
      <c r="E133" s="8" t="s">
        <v>654</v>
      </c>
      <c r="F133" s="7" t="s">
        <v>653</v>
      </c>
      <c r="G133" s="7" t="s">
        <v>652</v>
      </c>
      <c r="H133" s="7" t="s">
        <v>651</v>
      </c>
      <c r="I133" s="7" t="s">
        <v>650</v>
      </c>
      <c r="J133" s="29">
        <v>50</v>
      </c>
      <c r="K133" s="29" t="s">
        <v>649</v>
      </c>
      <c r="L133" s="29">
        <v>50</v>
      </c>
      <c r="M133" s="72"/>
      <c r="N133" s="29">
        <v>50</v>
      </c>
      <c r="O133" s="33"/>
      <c r="P133" s="29">
        <v>50</v>
      </c>
      <c r="Q133" s="33"/>
      <c r="R133" s="29">
        <v>50</v>
      </c>
      <c r="S133" s="29"/>
      <c r="T133" s="29">
        <v>50</v>
      </c>
      <c r="U133" s="29"/>
      <c r="V133" s="29">
        <v>50</v>
      </c>
      <c r="W133" s="25"/>
      <c r="X133" s="29">
        <v>50</v>
      </c>
      <c r="Y133" s="29"/>
    </row>
    <row r="134" spans="1:25" s="66" customFormat="1" ht="51.75" x14ac:dyDescent="0.25">
      <c r="A134" s="15">
        <v>74</v>
      </c>
      <c r="B134" s="15"/>
      <c r="C134" s="15"/>
      <c r="D134" s="71" t="s">
        <v>688</v>
      </c>
      <c r="E134" s="71"/>
      <c r="F134" s="12" t="s">
        <v>687</v>
      </c>
      <c r="G134" s="12"/>
      <c r="H134" s="12"/>
      <c r="I134" s="12"/>
      <c r="J134" s="68">
        <f>AVERAGE(J135:J139)</f>
        <v>60</v>
      </c>
      <c r="K134" s="70"/>
      <c r="L134" s="68">
        <f>AVERAGE(L135:L139)</f>
        <v>60</v>
      </c>
      <c r="M134" s="69"/>
      <c r="N134" s="68">
        <f>AVERAGE(N135:N139)</f>
        <v>60</v>
      </c>
      <c r="O134" s="67"/>
      <c r="P134" s="68">
        <f>AVERAGE(P135:P139)</f>
        <v>60</v>
      </c>
      <c r="Q134" s="67"/>
      <c r="R134" s="68">
        <f>AVERAGE(R135:R139)</f>
        <v>70</v>
      </c>
      <c r="S134" s="67"/>
      <c r="T134" s="68">
        <f>AVERAGE(T135:T139)</f>
        <v>70</v>
      </c>
      <c r="U134" s="67"/>
      <c r="V134" s="68">
        <f>AVERAGE(V135:V139)</f>
        <v>70</v>
      </c>
      <c r="W134" s="10"/>
      <c r="X134" s="68">
        <f>AVERAGE(X135:X139)</f>
        <v>70</v>
      </c>
      <c r="Y134" s="67"/>
    </row>
    <row r="135" spans="1:25" ht="409.5" x14ac:dyDescent="0.25">
      <c r="A135" s="4" t="s">
        <v>686</v>
      </c>
      <c r="B135" s="4"/>
      <c r="C135" s="4"/>
      <c r="D135" s="4"/>
      <c r="E135" s="8" t="s">
        <v>685</v>
      </c>
      <c r="F135" s="7" t="s">
        <v>684</v>
      </c>
      <c r="G135" s="7" t="s">
        <v>683</v>
      </c>
      <c r="H135" s="7" t="s">
        <v>682</v>
      </c>
      <c r="I135" s="7" t="s">
        <v>681</v>
      </c>
      <c r="J135" s="29">
        <v>100</v>
      </c>
      <c r="K135" s="29" t="s">
        <v>680</v>
      </c>
      <c r="L135" s="29">
        <v>100</v>
      </c>
      <c r="M135" s="72"/>
      <c r="N135" s="29">
        <v>100</v>
      </c>
      <c r="O135" s="33"/>
      <c r="P135" s="29">
        <v>100</v>
      </c>
      <c r="Q135" s="33" t="s">
        <v>679</v>
      </c>
      <c r="R135" s="29">
        <v>100</v>
      </c>
      <c r="S135" s="29"/>
      <c r="T135" s="29">
        <v>100</v>
      </c>
      <c r="U135" s="29" t="s">
        <v>678</v>
      </c>
      <c r="V135" s="29">
        <v>100</v>
      </c>
      <c r="W135" s="91"/>
      <c r="X135" s="29">
        <v>100</v>
      </c>
      <c r="Y135" s="29"/>
    </row>
    <row r="136" spans="1:25" ht="120" x14ac:dyDescent="0.25">
      <c r="A136" s="4" t="s">
        <v>677</v>
      </c>
      <c r="B136" s="4"/>
      <c r="C136" s="4"/>
      <c r="D136" s="4"/>
      <c r="E136" s="8" t="s">
        <v>676</v>
      </c>
      <c r="F136" s="7" t="s">
        <v>675</v>
      </c>
      <c r="G136" s="7" t="s">
        <v>674</v>
      </c>
      <c r="H136" s="7" t="s">
        <v>673</v>
      </c>
      <c r="I136" s="7" t="s">
        <v>672</v>
      </c>
      <c r="J136" s="29">
        <v>0</v>
      </c>
      <c r="K136" s="29" t="s">
        <v>671</v>
      </c>
      <c r="L136" s="29">
        <v>0</v>
      </c>
      <c r="M136" s="72"/>
      <c r="N136" s="29">
        <v>0</v>
      </c>
      <c r="O136" s="33"/>
      <c r="P136" s="29">
        <v>0</v>
      </c>
      <c r="Q136" s="29" t="s">
        <v>671</v>
      </c>
      <c r="R136" s="29">
        <v>100</v>
      </c>
      <c r="S136" s="29"/>
      <c r="T136" s="29">
        <v>100</v>
      </c>
      <c r="U136" s="29"/>
      <c r="V136" s="29">
        <v>100</v>
      </c>
      <c r="W136" s="25"/>
      <c r="X136" s="29">
        <v>100</v>
      </c>
      <c r="Y136" s="29"/>
    </row>
    <row r="137" spans="1:25" ht="90" x14ac:dyDescent="0.25">
      <c r="A137" s="4" t="s">
        <v>670</v>
      </c>
      <c r="B137" s="4"/>
      <c r="C137" s="4"/>
      <c r="D137" s="4"/>
      <c r="E137" s="8" t="s">
        <v>669</v>
      </c>
      <c r="F137" s="7" t="s">
        <v>668</v>
      </c>
      <c r="G137" s="7" t="s">
        <v>667</v>
      </c>
      <c r="H137" s="7" t="s">
        <v>666</v>
      </c>
      <c r="I137" s="7" t="s">
        <v>665</v>
      </c>
      <c r="J137" s="90">
        <v>100</v>
      </c>
      <c r="K137" s="29" t="s">
        <v>664</v>
      </c>
      <c r="L137" s="55">
        <v>100</v>
      </c>
      <c r="M137" s="55"/>
      <c r="N137" s="55">
        <v>100</v>
      </c>
      <c r="O137" s="55"/>
      <c r="P137" s="55">
        <v>100</v>
      </c>
      <c r="Q137" s="29" t="s">
        <v>663</v>
      </c>
      <c r="R137" s="29">
        <v>50</v>
      </c>
      <c r="S137" s="29"/>
      <c r="T137" s="29">
        <v>50</v>
      </c>
      <c r="U137" s="29"/>
      <c r="V137" s="29">
        <v>50</v>
      </c>
      <c r="W137" s="25"/>
      <c r="X137" s="29">
        <v>50</v>
      </c>
      <c r="Y137" s="29"/>
    </row>
    <row r="138" spans="1:25" ht="180" x14ac:dyDescent="0.25">
      <c r="A138" s="4" t="s">
        <v>662</v>
      </c>
      <c r="B138" s="4"/>
      <c r="C138" s="4"/>
      <c r="D138" s="4"/>
      <c r="E138" s="8" t="s">
        <v>661</v>
      </c>
      <c r="F138" s="7" t="s">
        <v>660</v>
      </c>
      <c r="G138" s="7" t="s">
        <v>659</v>
      </c>
      <c r="H138" s="7" t="s">
        <v>658</v>
      </c>
      <c r="I138" s="7" t="s">
        <v>657</v>
      </c>
      <c r="J138" s="29">
        <v>50</v>
      </c>
      <c r="K138" s="29" t="s">
        <v>656</v>
      </c>
      <c r="L138" s="29">
        <v>50</v>
      </c>
      <c r="M138" s="72"/>
      <c r="N138" s="29">
        <v>50</v>
      </c>
      <c r="O138" s="33"/>
      <c r="P138" s="29">
        <v>50</v>
      </c>
      <c r="Q138" s="33"/>
      <c r="R138" s="29">
        <v>50</v>
      </c>
      <c r="S138" s="29"/>
      <c r="T138" s="29">
        <v>50</v>
      </c>
      <c r="U138" s="29"/>
      <c r="V138" s="29">
        <v>50</v>
      </c>
      <c r="W138" s="25"/>
      <c r="X138" s="29">
        <v>50</v>
      </c>
      <c r="Y138" s="29"/>
    </row>
    <row r="139" spans="1:25" ht="120" x14ac:dyDescent="0.25">
      <c r="A139" s="4" t="s">
        <v>655</v>
      </c>
      <c r="B139" s="4"/>
      <c r="C139" s="4"/>
      <c r="D139" s="4"/>
      <c r="E139" s="8" t="s">
        <v>654</v>
      </c>
      <c r="F139" s="7" t="s">
        <v>653</v>
      </c>
      <c r="G139" s="7" t="s">
        <v>652</v>
      </c>
      <c r="H139" s="7" t="s">
        <v>651</v>
      </c>
      <c r="I139" s="7" t="s">
        <v>650</v>
      </c>
      <c r="J139" s="29">
        <v>50</v>
      </c>
      <c r="K139" s="29" t="s">
        <v>649</v>
      </c>
      <c r="L139" s="29">
        <v>50</v>
      </c>
      <c r="M139" s="72"/>
      <c r="N139" s="29">
        <v>50</v>
      </c>
      <c r="O139" s="33"/>
      <c r="P139" s="29">
        <v>50</v>
      </c>
      <c r="Q139" s="33"/>
      <c r="R139" s="29">
        <v>50</v>
      </c>
      <c r="S139" s="29"/>
      <c r="T139" s="29">
        <v>50</v>
      </c>
      <c r="U139" s="29"/>
      <c r="V139" s="29">
        <v>50</v>
      </c>
      <c r="W139" s="25"/>
      <c r="X139" s="29">
        <v>50</v>
      </c>
      <c r="Y139" s="29"/>
    </row>
    <row r="140" spans="1:25" s="51" customFormat="1" ht="138" customHeight="1" x14ac:dyDescent="0.25">
      <c r="A140" s="19"/>
      <c r="B140" s="19"/>
      <c r="C140" s="20" t="s">
        <v>648</v>
      </c>
      <c r="D140" s="19"/>
      <c r="E140" s="54"/>
      <c r="F140" s="53" t="s">
        <v>647</v>
      </c>
      <c r="G140" s="52"/>
      <c r="H140" s="52"/>
      <c r="I140" s="52"/>
      <c r="J140" s="39">
        <f>AVERAGE(J141:J145)</f>
        <v>87.5</v>
      </c>
      <c r="K140" s="38"/>
      <c r="L140" s="39">
        <f>AVERAGE(L141:L145)</f>
        <v>87.5</v>
      </c>
      <c r="M140" s="42"/>
      <c r="N140" s="39">
        <f>AVERAGE(N141:N145)</f>
        <v>87.5</v>
      </c>
      <c r="O140" s="41"/>
      <c r="P140" s="39">
        <f>AVERAGE(P141:P145)</f>
        <v>87.5</v>
      </c>
      <c r="Q140" s="41"/>
      <c r="R140" s="39">
        <f>AVERAGE(R141:R145)</f>
        <v>87.5</v>
      </c>
      <c r="S140" s="41"/>
      <c r="T140" s="39">
        <f>AVERAGE(T141:T145)</f>
        <v>87.5</v>
      </c>
      <c r="U140" s="41"/>
      <c r="V140" s="39">
        <f>AVERAGE(V141:V145)</f>
        <v>87.5</v>
      </c>
      <c r="W140" s="17"/>
      <c r="X140" s="39">
        <f>AVERAGE(X141:X145)</f>
        <v>87.5</v>
      </c>
      <c r="Y140" s="41"/>
    </row>
    <row r="141" spans="1:25" ht="315" x14ac:dyDescent="0.25">
      <c r="A141" s="4">
        <v>75</v>
      </c>
      <c r="B141" s="4"/>
      <c r="C141" s="4"/>
      <c r="D141" s="8" t="s">
        <v>646</v>
      </c>
      <c r="E141" s="8"/>
      <c r="F141" s="7" t="s">
        <v>645</v>
      </c>
      <c r="G141" s="7" t="s">
        <v>644</v>
      </c>
      <c r="H141" s="7" t="s">
        <v>643</v>
      </c>
      <c r="I141" s="7" t="s">
        <v>642</v>
      </c>
      <c r="J141" s="89">
        <v>50</v>
      </c>
      <c r="K141" s="7" t="s">
        <v>641</v>
      </c>
      <c r="L141" s="89">
        <v>50</v>
      </c>
      <c r="M141" s="72"/>
      <c r="N141" s="89">
        <v>50</v>
      </c>
      <c r="O141" s="33"/>
      <c r="P141" s="89">
        <v>50</v>
      </c>
      <c r="Q141" s="33"/>
      <c r="R141" s="89">
        <v>50</v>
      </c>
      <c r="S141" s="29"/>
      <c r="T141" s="89">
        <v>50</v>
      </c>
      <c r="U141" s="29"/>
      <c r="V141" s="89">
        <v>50</v>
      </c>
      <c r="W141" s="25"/>
      <c r="X141" s="89">
        <v>50</v>
      </c>
      <c r="Y141" s="29"/>
    </row>
    <row r="142" spans="1:25" ht="180" x14ac:dyDescent="0.25">
      <c r="A142" s="4">
        <v>76</v>
      </c>
      <c r="B142" s="4"/>
      <c r="C142" s="4"/>
      <c r="D142" s="8" t="s">
        <v>640</v>
      </c>
      <c r="E142" s="8"/>
      <c r="F142" s="7" t="s">
        <v>639</v>
      </c>
      <c r="G142" s="7" t="s">
        <v>638</v>
      </c>
      <c r="H142" s="7" t="s">
        <v>637</v>
      </c>
      <c r="I142" s="7" t="s">
        <v>626</v>
      </c>
      <c r="J142" s="55">
        <v>100</v>
      </c>
      <c r="K142" s="7"/>
      <c r="L142" s="29">
        <v>100</v>
      </c>
      <c r="M142" s="72"/>
      <c r="N142" s="29">
        <v>100</v>
      </c>
      <c r="O142" s="33"/>
      <c r="P142" s="29">
        <v>100</v>
      </c>
      <c r="Q142" s="33"/>
      <c r="R142" s="29">
        <v>100</v>
      </c>
      <c r="S142" s="29"/>
      <c r="T142" s="29">
        <v>100</v>
      </c>
      <c r="U142" s="29"/>
      <c r="V142" s="29">
        <v>100</v>
      </c>
      <c r="W142" s="88"/>
      <c r="X142" s="29">
        <v>100</v>
      </c>
      <c r="Y142" s="29"/>
    </row>
    <row r="143" spans="1:25" ht="180" x14ac:dyDescent="0.25">
      <c r="A143" s="4">
        <v>77</v>
      </c>
      <c r="B143" s="4"/>
      <c r="C143" s="4"/>
      <c r="D143" s="8" t="s">
        <v>636</v>
      </c>
      <c r="E143" s="8"/>
      <c r="F143" s="7" t="s">
        <v>635</v>
      </c>
      <c r="G143" s="7" t="s">
        <v>634</v>
      </c>
      <c r="H143" s="7" t="s">
        <v>633</v>
      </c>
      <c r="I143" s="7" t="s">
        <v>626</v>
      </c>
      <c r="J143" s="87"/>
      <c r="K143" s="31"/>
      <c r="L143" s="31"/>
      <c r="M143" s="31"/>
      <c r="N143" s="31"/>
      <c r="O143" s="31"/>
      <c r="P143" s="31"/>
      <c r="Q143" s="31"/>
      <c r="R143" s="31"/>
      <c r="S143" s="31"/>
      <c r="T143" s="31"/>
      <c r="U143" s="31"/>
      <c r="V143" s="31"/>
      <c r="W143" s="25"/>
      <c r="X143" s="31"/>
      <c r="Y143" s="29"/>
    </row>
    <row r="144" spans="1:25" ht="180" x14ac:dyDescent="0.25">
      <c r="A144" s="4">
        <v>78</v>
      </c>
      <c r="B144" s="4"/>
      <c r="C144" s="4"/>
      <c r="D144" s="8" t="s">
        <v>632</v>
      </c>
      <c r="E144" s="8"/>
      <c r="F144" s="7" t="s">
        <v>631</v>
      </c>
      <c r="G144" s="7" t="s">
        <v>628</v>
      </c>
      <c r="H144" s="7" t="s">
        <v>627</v>
      </c>
      <c r="I144" s="7" t="s">
        <v>626</v>
      </c>
      <c r="J144" s="55">
        <v>100</v>
      </c>
      <c r="K144" s="7"/>
      <c r="L144" s="29">
        <v>100</v>
      </c>
      <c r="M144" s="72"/>
      <c r="N144" s="29">
        <v>100</v>
      </c>
      <c r="O144" s="33"/>
      <c r="P144" s="29">
        <v>100</v>
      </c>
      <c r="Q144" s="33"/>
      <c r="R144" s="29">
        <v>100</v>
      </c>
      <c r="S144" s="29"/>
      <c r="T144" s="29">
        <v>100</v>
      </c>
      <c r="U144" s="29"/>
      <c r="V144" s="29">
        <v>100</v>
      </c>
      <c r="W144" s="25"/>
      <c r="X144" s="29">
        <v>100</v>
      </c>
      <c r="Y144" s="29"/>
    </row>
    <row r="145" spans="1:25" ht="180" x14ac:dyDescent="0.25">
      <c r="A145" s="4">
        <v>79</v>
      </c>
      <c r="B145" s="4"/>
      <c r="C145" s="4"/>
      <c r="D145" s="8" t="s">
        <v>630</v>
      </c>
      <c r="E145" s="8"/>
      <c r="F145" s="7" t="s">
        <v>629</v>
      </c>
      <c r="G145" s="7" t="s">
        <v>628</v>
      </c>
      <c r="H145" s="7" t="s">
        <v>627</v>
      </c>
      <c r="I145" s="7" t="s">
        <v>626</v>
      </c>
      <c r="J145" s="55">
        <v>100</v>
      </c>
      <c r="K145" s="7"/>
      <c r="L145" s="29">
        <v>100</v>
      </c>
      <c r="M145" s="72"/>
      <c r="N145" s="29">
        <v>100</v>
      </c>
      <c r="O145" s="33"/>
      <c r="P145" s="29">
        <v>100</v>
      </c>
      <c r="Q145" s="33"/>
      <c r="R145" s="29">
        <v>100</v>
      </c>
      <c r="S145" s="29"/>
      <c r="T145" s="29">
        <v>100</v>
      </c>
      <c r="U145" s="29"/>
      <c r="V145" s="29">
        <v>100</v>
      </c>
      <c r="W145" s="25"/>
      <c r="X145" s="29">
        <v>100</v>
      </c>
      <c r="Y145" s="29"/>
    </row>
    <row r="146" spans="1:25" s="51" customFormat="1" ht="60" x14ac:dyDescent="0.25">
      <c r="A146" s="19"/>
      <c r="B146" s="20" t="s">
        <v>625</v>
      </c>
      <c r="C146" s="19"/>
      <c r="D146" s="19"/>
      <c r="E146" s="19"/>
      <c r="F146" s="19" t="s">
        <v>624</v>
      </c>
      <c r="G146" s="86"/>
      <c r="H146" s="86"/>
      <c r="I146" s="86"/>
      <c r="J146" s="64">
        <f>AVERAGE(J147,J152,J163,J172)</f>
        <v>63.541666666666671</v>
      </c>
      <c r="K146" s="63"/>
      <c r="L146" s="64">
        <f>AVERAGE(L147,L152,L163,L172)</f>
        <v>63.541666666666671</v>
      </c>
      <c r="M146" s="63"/>
      <c r="N146" s="64">
        <f>AVERAGE(N147,N152,N163,N172)</f>
        <v>63.541666666666671</v>
      </c>
      <c r="O146" s="63"/>
      <c r="P146" s="64">
        <f>AVERAGE(P147,P152,P163,P172)</f>
        <v>63.541666666666671</v>
      </c>
      <c r="Q146" s="63"/>
      <c r="R146" s="64">
        <f>AVERAGE(R147,R152,R163,R172)</f>
        <v>63.541666666666671</v>
      </c>
      <c r="S146" s="63"/>
      <c r="T146" s="64">
        <f>AVERAGE(T147,T152,T163,T172)</f>
        <v>63.541666666666671</v>
      </c>
      <c r="U146" s="63"/>
      <c r="V146" s="64">
        <f>AVERAGE(V147,V152,V163,V172)</f>
        <v>63.541666666666671</v>
      </c>
      <c r="W146" s="17"/>
      <c r="X146" s="64">
        <f>AVERAGE(X147,X152,X163,X172)</f>
        <v>61.979166666666671</v>
      </c>
      <c r="Y146" s="63"/>
    </row>
    <row r="147" spans="1:25" s="51" customFormat="1" ht="45" x14ac:dyDescent="0.25">
      <c r="A147" s="19"/>
      <c r="B147" s="19"/>
      <c r="C147" s="20" t="s">
        <v>623</v>
      </c>
      <c r="D147" s="19"/>
      <c r="E147" s="19"/>
      <c r="F147" s="19" t="s">
        <v>622</v>
      </c>
      <c r="G147" s="85"/>
      <c r="H147" s="85"/>
      <c r="I147" s="85"/>
      <c r="J147" s="64">
        <f>AVERAGE(J148:J151)</f>
        <v>50</v>
      </c>
      <c r="K147" s="63"/>
      <c r="L147" s="64">
        <f>AVERAGE(L148:L151)</f>
        <v>50</v>
      </c>
      <c r="M147" s="63"/>
      <c r="N147" s="64">
        <f>AVERAGE(N148:N151)</f>
        <v>50</v>
      </c>
      <c r="O147" s="63"/>
      <c r="P147" s="64">
        <f>AVERAGE(P148:P151)</f>
        <v>50</v>
      </c>
      <c r="Q147" s="63"/>
      <c r="R147" s="64">
        <f>AVERAGE(R148:R151)</f>
        <v>50</v>
      </c>
      <c r="S147" s="63"/>
      <c r="T147" s="64">
        <f>AVERAGE(T148:T151)</f>
        <v>50</v>
      </c>
      <c r="U147" s="63"/>
      <c r="V147" s="64">
        <f>AVERAGE(V148:V151)</f>
        <v>50</v>
      </c>
      <c r="W147" s="17"/>
      <c r="X147" s="64">
        <f>AVERAGE(X148:X151)</f>
        <v>50</v>
      </c>
      <c r="Y147" s="63"/>
    </row>
    <row r="148" spans="1:25" ht="105" x14ac:dyDescent="0.25">
      <c r="A148" s="4">
        <v>80</v>
      </c>
      <c r="B148" s="4"/>
      <c r="C148" s="4"/>
      <c r="D148" s="8" t="s">
        <v>621</v>
      </c>
      <c r="E148" s="8"/>
      <c r="F148" s="7" t="s">
        <v>620</v>
      </c>
      <c r="G148" s="7" t="s">
        <v>556</v>
      </c>
      <c r="H148" s="7" t="s">
        <v>499</v>
      </c>
      <c r="I148" s="7" t="s">
        <v>557</v>
      </c>
      <c r="J148" s="55">
        <v>50</v>
      </c>
      <c r="K148" s="7" t="s">
        <v>619</v>
      </c>
      <c r="L148" s="55">
        <v>50</v>
      </c>
      <c r="M148" s="55"/>
      <c r="N148" s="55">
        <v>50</v>
      </c>
      <c r="O148" s="55"/>
      <c r="P148" s="55">
        <v>50</v>
      </c>
      <c r="Q148" s="55"/>
      <c r="R148" s="55">
        <v>50</v>
      </c>
      <c r="S148" s="55"/>
      <c r="T148" s="55">
        <v>50</v>
      </c>
      <c r="U148" s="55"/>
      <c r="V148" s="55">
        <v>50</v>
      </c>
      <c r="W148" s="5"/>
      <c r="X148" s="55">
        <v>50</v>
      </c>
      <c r="Y148" s="55"/>
    </row>
    <row r="149" spans="1:25" ht="225" x14ac:dyDescent="0.25">
      <c r="A149" s="4">
        <v>81</v>
      </c>
      <c r="B149" s="4"/>
      <c r="C149" s="4"/>
      <c r="D149" s="8" t="s">
        <v>618</v>
      </c>
      <c r="E149" s="8"/>
      <c r="F149" s="7" t="s">
        <v>617</v>
      </c>
      <c r="G149" s="7" t="s">
        <v>616</v>
      </c>
      <c r="H149" s="7" t="s">
        <v>615</v>
      </c>
      <c r="I149" s="7" t="s">
        <v>614</v>
      </c>
      <c r="J149" s="30">
        <v>50</v>
      </c>
      <c r="K149" s="33" t="s">
        <v>613</v>
      </c>
      <c r="L149" s="30">
        <v>50</v>
      </c>
      <c r="M149" s="30"/>
      <c r="N149" s="30">
        <v>50</v>
      </c>
      <c r="O149" s="30"/>
      <c r="P149" s="30">
        <v>50</v>
      </c>
      <c r="Q149" s="30"/>
      <c r="R149" s="30">
        <v>50</v>
      </c>
      <c r="S149" s="30"/>
      <c r="T149" s="30">
        <v>50</v>
      </c>
      <c r="U149" s="33" t="s">
        <v>613</v>
      </c>
      <c r="V149" s="30">
        <v>0</v>
      </c>
      <c r="W149" s="5"/>
      <c r="X149" s="30">
        <v>0</v>
      </c>
      <c r="Y149" s="30"/>
    </row>
    <row r="150" spans="1:25" ht="75" x14ac:dyDescent="0.25">
      <c r="A150" s="4">
        <v>82</v>
      </c>
      <c r="B150" s="4"/>
      <c r="C150" s="4"/>
      <c r="D150" s="8" t="s">
        <v>612</v>
      </c>
      <c r="E150" s="8"/>
      <c r="F150" s="7" t="s">
        <v>611</v>
      </c>
      <c r="G150" s="7" t="s">
        <v>610</v>
      </c>
      <c r="H150" s="7" t="s">
        <v>609</v>
      </c>
      <c r="I150" s="7" t="s">
        <v>294</v>
      </c>
      <c r="J150" s="55">
        <v>50</v>
      </c>
      <c r="K150" s="29" t="s">
        <v>608</v>
      </c>
      <c r="L150" s="55">
        <v>50</v>
      </c>
      <c r="M150" s="55"/>
      <c r="N150" s="55">
        <v>50</v>
      </c>
      <c r="O150" s="55"/>
      <c r="P150" s="55">
        <v>50</v>
      </c>
      <c r="Q150" s="55"/>
      <c r="R150" s="55">
        <v>50</v>
      </c>
      <c r="S150" s="55"/>
      <c r="T150" s="55">
        <v>50</v>
      </c>
      <c r="U150" s="29" t="s">
        <v>608</v>
      </c>
      <c r="V150" s="55">
        <v>100</v>
      </c>
      <c r="W150" s="5"/>
      <c r="X150" s="55">
        <v>100</v>
      </c>
      <c r="Y150" s="55"/>
    </row>
    <row r="151" spans="1:25" ht="105" x14ac:dyDescent="0.25">
      <c r="A151" s="4">
        <v>83</v>
      </c>
      <c r="B151" s="4"/>
      <c r="C151" s="4"/>
      <c r="D151" s="8" t="s">
        <v>493</v>
      </c>
      <c r="E151" s="8"/>
      <c r="F151" s="7" t="s">
        <v>607</v>
      </c>
      <c r="G151" s="7" t="s">
        <v>491</v>
      </c>
      <c r="H151" s="7" t="s">
        <v>606</v>
      </c>
      <c r="I151" s="7" t="s">
        <v>605</v>
      </c>
      <c r="J151" s="55">
        <v>50</v>
      </c>
      <c r="K151" s="29" t="s">
        <v>604</v>
      </c>
      <c r="L151" s="55">
        <v>50</v>
      </c>
      <c r="M151" s="55"/>
      <c r="N151" s="55">
        <v>50</v>
      </c>
      <c r="O151" s="55"/>
      <c r="P151" s="55">
        <v>50</v>
      </c>
      <c r="Q151" s="55"/>
      <c r="R151" s="55">
        <v>50</v>
      </c>
      <c r="S151" s="55"/>
      <c r="T151" s="55">
        <v>50</v>
      </c>
      <c r="U151" s="55"/>
      <c r="V151" s="55">
        <v>50</v>
      </c>
      <c r="W151" s="5"/>
      <c r="X151" s="55">
        <v>50</v>
      </c>
      <c r="Y151" s="55"/>
    </row>
    <row r="152" spans="1:25" s="51" customFormat="1" ht="99.75" customHeight="1" x14ac:dyDescent="0.25">
      <c r="A152" s="19"/>
      <c r="B152" s="19"/>
      <c r="C152" s="20" t="s">
        <v>603</v>
      </c>
      <c r="D152" s="19"/>
      <c r="E152" s="54"/>
      <c r="F152" s="53" t="s">
        <v>602</v>
      </c>
      <c r="G152" s="52"/>
      <c r="H152" s="52"/>
      <c r="I152" s="52"/>
      <c r="J152" s="39">
        <f>AVERAGE(J153,J161:J162)</f>
        <v>66.666666666666671</v>
      </c>
      <c r="K152" s="38"/>
      <c r="L152" s="39">
        <f>AVERAGE(L153,L161:L162)</f>
        <v>66.666666666666671</v>
      </c>
      <c r="M152" s="42"/>
      <c r="N152" s="39">
        <f>AVERAGE(N153,N161:N162)</f>
        <v>66.666666666666671</v>
      </c>
      <c r="O152" s="41"/>
      <c r="P152" s="39">
        <f>AVERAGE(P153,P161:P162)</f>
        <v>66.666666666666671</v>
      </c>
      <c r="Q152" s="41"/>
      <c r="R152" s="39">
        <f>AVERAGE(R153,R161:R162)</f>
        <v>66.666666666666671</v>
      </c>
      <c r="S152" s="41"/>
      <c r="T152" s="39">
        <f>AVERAGE(T153,T161:T162)</f>
        <v>66.666666666666671</v>
      </c>
      <c r="U152" s="41"/>
      <c r="V152" s="39">
        <f>AVERAGE(V153,V161:V162)</f>
        <v>66.666666666666671</v>
      </c>
      <c r="W152" s="17"/>
      <c r="X152" s="39">
        <f>AVERAGE(X153,X161:X162)</f>
        <v>66.666666666666671</v>
      </c>
      <c r="Y152" s="41"/>
    </row>
    <row r="153" spans="1:25" s="66" customFormat="1" ht="99.75" customHeight="1" x14ac:dyDescent="0.25">
      <c r="A153" s="15">
        <v>84</v>
      </c>
      <c r="B153" s="15"/>
      <c r="C153" s="14"/>
      <c r="D153" s="71" t="s">
        <v>601</v>
      </c>
      <c r="E153" s="71"/>
      <c r="F153" s="21" t="s">
        <v>459</v>
      </c>
      <c r="G153" s="12"/>
      <c r="H153" s="12"/>
      <c r="I153" s="12"/>
      <c r="J153" s="68">
        <f>AVERAGE(J154:J160)</f>
        <v>100</v>
      </c>
      <c r="K153" s="70"/>
      <c r="L153" s="68">
        <f>AVERAGE(L154:L160)</f>
        <v>100</v>
      </c>
      <c r="M153" s="69"/>
      <c r="N153" s="68">
        <f>AVERAGE(N154:N160)</f>
        <v>100</v>
      </c>
      <c r="O153" s="67"/>
      <c r="P153" s="68">
        <f>AVERAGE(P154:P160)</f>
        <v>100</v>
      </c>
      <c r="Q153" s="67"/>
      <c r="R153" s="68">
        <f>AVERAGE(R154:R160)</f>
        <v>100</v>
      </c>
      <c r="S153" s="67"/>
      <c r="T153" s="68">
        <f>AVERAGE(T154:T160)</f>
        <v>100</v>
      </c>
      <c r="U153" s="67"/>
      <c r="V153" s="68">
        <f>AVERAGE(V154:V160)</f>
        <v>100</v>
      </c>
      <c r="W153" s="10"/>
      <c r="X153" s="68">
        <f>AVERAGE(X154:X160)</f>
        <v>100</v>
      </c>
      <c r="Y153" s="67"/>
    </row>
    <row r="154" spans="1:25" ht="90" x14ac:dyDescent="0.25">
      <c r="A154" s="4" t="s">
        <v>600</v>
      </c>
      <c r="B154" s="4"/>
      <c r="C154" s="4"/>
      <c r="D154" s="4"/>
      <c r="E154" s="8" t="s">
        <v>599</v>
      </c>
      <c r="F154" s="7" t="s">
        <v>598</v>
      </c>
      <c r="G154" s="7" t="s">
        <v>587</v>
      </c>
      <c r="H154" s="7" t="s">
        <v>597</v>
      </c>
      <c r="I154" s="7" t="s">
        <v>596</v>
      </c>
      <c r="J154" s="29">
        <v>100</v>
      </c>
      <c r="K154" s="29"/>
      <c r="L154" s="29">
        <v>100</v>
      </c>
      <c r="M154" s="48"/>
      <c r="N154" s="29">
        <v>100</v>
      </c>
      <c r="O154" s="29"/>
      <c r="P154" s="29">
        <v>100</v>
      </c>
      <c r="Q154" s="29"/>
      <c r="R154" s="29">
        <v>100</v>
      </c>
      <c r="S154" s="29"/>
      <c r="T154" s="29">
        <v>100</v>
      </c>
      <c r="U154" s="29"/>
      <c r="V154" s="29">
        <v>100</v>
      </c>
      <c r="W154" s="25"/>
      <c r="X154" s="29">
        <v>100</v>
      </c>
      <c r="Y154" s="29"/>
    </row>
    <row r="155" spans="1:25" ht="90" x14ac:dyDescent="0.25">
      <c r="A155" s="4" t="s">
        <v>595</v>
      </c>
      <c r="B155" s="4"/>
      <c r="C155" s="4"/>
      <c r="D155" s="4"/>
      <c r="E155" s="8" t="s">
        <v>594</v>
      </c>
      <c r="F155" s="7" t="s">
        <v>593</v>
      </c>
      <c r="G155" s="7" t="s">
        <v>592</v>
      </c>
      <c r="H155" s="7" t="s">
        <v>454</v>
      </c>
      <c r="I155" s="7" t="s">
        <v>591</v>
      </c>
      <c r="J155" s="29"/>
      <c r="K155" s="29"/>
      <c r="L155" s="29"/>
      <c r="M155" s="48"/>
      <c r="N155" s="29"/>
      <c r="O155" s="29"/>
      <c r="P155" s="29"/>
      <c r="Q155" s="29"/>
      <c r="R155" s="29"/>
      <c r="T155" s="29"/>
      <c r="V155" s="29"/>
      <c r="W155" s="25"/>
      <c r="X155" s="29"/>
      <c r="Y155" s="29"/>
    </row>
    <row r="156" spans="1:25" ht="60" x14ac:dyDescent="0.25">
      <c r="A156" s="4" t="s">
        <v>590</v>
      </c>
      <c r="B156" s="4"/>
      <c r="C156" s="4"/>
      <c r="D156" s="4"/>
      <c r="E156" s="8" t="s">
        <v>589</v>
      </c>
      <c r="F156" s="7" t="s">
        <v>588</v>
      </c>
      <c r="G156" s="7" t="s">
        <v>587</v>
      </c>
      <c r="H156" s="7" t="s">
        <v>586</v>
      </c>
      <c r="I156" s="7" t="s">
        <v>585</v>
      </c>
      <c r="J156" s="29"/>
      <c r="K156" s="29"/>
      <c r="L156" s="29"/>
      <c r="M156" s="48"/>
      <c r="N156" s="29"/>
      <c r="O156" s="29"/>
      <c r="P156" s="29"/>
      <c r="Q156" s="29"/>
      <c r="R156" s="29"/>
      <c r="S156" s="31"/>
      <c r="T156" s="29"/>
      <c r="U156" s="31"/>
      <c r="V156" s="29"/>
      <c r="W156" s="25"/>
      <c r="X156" s="29"/>
      <c r="Y156" s="29"/>
    </row>
    <row r="157" spans="1:25" ht="120" x14ac:dyDescent="0.25">
      <c r="A157" s="4" t="s">
        <v>584</v>
      </c>
      <c r="B157" s="4"/>
      <c r="C157" s="4"/>
      <c r="D157" s="4"/>
      <c r="E157" s="8" t="s">
        <v>583</v>
      </c>
      <c r="F157" s="7" t="s">
        <v>582</v>
      </c>
      <c r="G157" s="7" t="s">
        <v>425</v>
      </c>
      <c r="H157" s="7" t="s">
        <v>424</v>
      </c>
      <c r="I157" s="7" t="s">
        <v>212</v>
      </c>
      <c r="J157" s="29"/>
      <c r="K157" s="29"/>
      <c r="L157" s="29"/>
      <c r="M157" s="48"/>
      <c r="N157" s="29"/>
      <c r="O157" s="29"/>
      <c r="P157" s="29"/>
      <c r="Q157" s="29"/>
      <c r="R157" s="29"/>
      <c r="S157" s="29"/>
      <c r="T157" s="29"/>
      <c r="U157" s="29"/>
      <c r="V157" s="29"/>
      <c r="W157" s="25"/>
      <c r="X157" s="29"/>
      <c r="Y157" s="29"/>
    </row>
    <row r="158" spans="1:25" ht="75" x14ac:dyDescent="0.25">
      <c r="A158" s="4" t="s">
        <v>581</v>
      </c>
      <c r="B158" s="4"/>
      <c r="C158" s="4"/>
      <c r="D158" s="4"/>
      <c r="E158" s="8" t="s">
        <v>580</v>
      </c>
      <c r="F158" s="7" t="s">
        <v>420</v>
      </c>
      <c r="G158" s="7" t="s">
        <v>419</v>
      </c>
      <c r="H158" s="7" t="s">
        <v>418</v>
      </c>
      <c r="I158" s="7" t="s">
        <v>417</v>
      </c>
      <c r="J158" s="29"/>
      <c r="K158" s="29"/>
      <c r="L158" s="29"/>
      <c r="M158" s="29"/>
      <c r="N158" s="29"/>
      <c r="O158" s="29"/>
      <c r="P158" s="29"/>
      <c r="Q158" s="29"/>
      <c r="R158" s="29"/>
      <c r="S158" s="29"/>
      <c r="T158" s="29"/>
      <c r="U158" s="29"/>
      <c r="V158" s="29"/>
      <c r="W158" s="5"/>
      <c r="X158" s="29"/>
      <c r="Y158" s="29"/>
    </row>
    <row r="159" spans="1:25" ht="90" x14ac:dyDescent="0.25">
      <c r="A159" s="4" t="s">
        <v>579</v>
      </c>
      <c r="B159" s="4"/>
      <c r="C159" s="4"/>
      <c r="D159" s="4"/>
      <c r="E159" s="8" t="s">
        <v>578</v>
      </c>
      <c r="F159" s="7" t="s">
        <v>577</v>
      </c>
      <c r="G159" s="7" t="s">
        <v>224</v>
      </c>
      <c r="H159" s="7" t="s">
        <v>255</v>
      </c>
      <c r="I159" s="7" t="s">
        <v>412</v>
      </c>
      <c r="J159" s="29"/>
      <c r="K159" s="29"/>
      <c r="L159" s="29"/>
      <c r="M159" s="29"/>
      <c r="N159" s="29"/>
      <c r="O159" s="29"/>
      <c r="P159" s="29"/>
      <c r="Q159" s="29"/>
      <c r="R159" s="29"/>
      <c r="S159" s="29"/>
      <c r="T159" s="29"/>
      <c r="U159" s="29"/>
      <c r="V159" s="29"/>
      <c r="W159" s="25"/>
      <c r="X159" s="29"/>
      <c r="Y159" s="29"/>
    </row>
    <row r="160" spans="1:25" ht="45" x14ac:dyDescent="0.25">
      <c r="A160" s="4" t="s">
        <v>576</v>
      </c>
      <c r="B160" s="4"/>
      <c r="C160" s="4"/>
      <c r="D160" s="4"/>
      <c r="E160" s="8" t="s">
        <v>575</v>
      </c>
      <c r="F160" s="7" t="s">
        <v>409</v>
      </c>
      <c r="G160" s="7" t="s">
        <v>408</v>
      </c>
      <c r="H160" s="7" t="s">
        <v>407</v>
      </c>
      <c r="I160" s="7" t="s">
        <v>406</v>
      </c>
      <c r="J160" s="29"/>
      <c r="K160" s="29"/>
      <c r="L160" s="29"/>
      <c r="M160" s="29"/>
      <c r="N160" s="29"/>
      <c r="O160" s="29"/>
      <c r="P160" s="29"/>
      <c r="Q160" s="29"/>
      <c r="R160" s="29"/>
      <c r="S160" s="29"/>
      <c r="T160" s="29"/>
      <c r="U160" s="29"/>
      <c r="V160" s="29"/>
      <c r="W160" s="25"/>
      <c r="X160" s="29"/>
      <c r="Y160" s="33"/>
    </row>
    <row r="161" spans="1:25" ht="240" x14ac:dyDescent="0.25">
      <c r="A161" s="4">
        <v>85</v>
      </c>
      <c r="B161" s="4"/>
      <c r="C161" s="4"/>
      <c r="D161" s="8" t="s">
        <v>574</v>
      </c>
      <c r="E161" s="8"/>
      <c r="F161" s="7" t="s">
        <v>573</v>
      </c>
      <c r="G161" s="7" t="s">
        <v>572</v>
      </c>
      <c r="H161" s="7" t="s">
        <v>571</v>
      </c>
      <c r="I161" s="7" t="s">
        <v>570</v>
      </c>
      <c r="J161" s="55">
        <v>0</v>
      </c>
      <c r="K161" s="7" t="s">
        <v>569</v>
      </c>
      <c r="L161" s="55">
        <v>0</v>
      </c>
      <c r="M161" s="29"/>
      <c r="N161" s="55">
        <v>0</v>
      </c>
      <c r="O161" s="29"/>
      <c r="P161" s="55">
        <v>0</v>
      </c>
      <c r="Q161" s="29"/>
      <c r="R161" s="55">
        <v>0</v>
      </c>
      <c r="S161" s="29"/>
      <c r="T161" s="55">
        <v>0</v>
      </c>
      <c r="U161" s="29"/>
      <c r="V161" s="55">
        <v>0</v>
      </c>
      <c r="W161" s="5"/>
      <c r="X161" s="55">
        <v>0</v>
      </c>
      <c r="Y161" s="29"/>
    </row>
    <row r="162" spans="1:25" ht="120" x14ac:dyDescent="0.25">
      <c r="A162" s="4">
        <v>86</v>
      </c>
      <c r="B162" s="4"/>
      <c r="C162" s="4"/>
      <c r="D162" s="8" t="s">
        <v>391</v>
      </c>
      <c r="E162" s="8"/>
      <c r="F162" s="7" t="s">
        <v>568</v>
      </c>
      <c r="G162" s="7" t="s">
        <v>389</v>
      </c>
      <c r="H162" s="7" t="s">
        <v>567</v>
      </c>
      <c r="I162" s="7" t="s">
        <v>566</v>
      </c>
      <c r="J162" s="55">
        <v>100</v>
      </c>
      <c r="K162" s="29" t="s">
        <v>565</v>
      </c>
      <c r="L162" s="55">
        <v>100</v>
      </c>
      <c r="M162" s="48"/>
      <c r="N162" s="55">
        <v>100</v>
      </c>
      <c r="O162" s="29"/>
      <c r="P162" s="55">
        <v>100</v>
      </c>
      <c r="Q162" s="29"/>
      <c r="R162" s="55">
        <v>100</v>
      </c>
      <c r="S162" s="29"/>
      <c r="T162" s="55">
        <v>100</v>
      </c>
      <c r="U162" s="29"/>
      <c r="V162" s="55">
        <v>100</v>
      </c>
      <c r="W162" s="5"/>
      <c r="X162" s="55">
        <v>100</v>
      </c>
      <c r="Y162" s="29"/>
    </row>
    <row r="163" spans="1:25" s="51" customFormat="1" ht="95.25" customHeight="1" x14ac:dyDescent="0.25">
      <c r="A163" s="19"/>
      <c r="B163" s="19"/>
      <c r="C163" s="20" t="s">
        <v>564</v>
      </c>
      <c r="D163" s="19"/>
      <c r="E163" s="54"/>
      <c r="F163" s="53" t="s">
        <v>563</v>
      </c>
      <c r="G163" s="52"/>
      <c r="H163" s="52"/>
      <c r="I163" s="52"/>
      <c r="J163" s="39">
        <f>AVERAGE(J164:J171)</f>
        <v>37.5</v>
      </c>
      <c r="K163" s="38"/>
      <c r="L163" s="39">
        <f>AVERAGE(L164:L171)</f>
        <v>37.5</v>
      </c>
      <c r="M163" s="42"/>
      <c r="N163" s="39">
        <f>AVERAGE(N164:N171)</f>
        <v>37.5</v>
      </c>
      <c r="O163" s="41"/>
      <c r="P163" s="39">
        <f>AVERAGE(P164:P171)</f>
        <v>37.5</v>
      </c>
      <c r="Q163" s="41"/>
      <c r="R163" s="39">
        <f>AVERAGE(R164:R171)</f>
        <v>37.5</v>
      </c>
      <c r="S163" s="41"/>
      <c r="T163" s="39">
        <f>AVERAGE(T164:T171)</f>
        <v>37.5</v>
      </c>
      <c r="U163" s="41"/>
      <c r="V163" s="39">
        <f>AVERAGE(V164:V171)</f>
        <v>37.5</v>
      </c>
      <c r="W163" s="17"/>
      <c r="X163" s="39">
        <f>AVERAGE(X164:X171)</f>
        <v>31.25</v>
      </c>
      <c r="Y163" s="41"/>
    </row>
    <row r="164" spans="1:25" ht="75" x14ac:dyDescent="0.25">
      <c r="A164" s="4">
        <v>87</v>
      </c>
      <c r="B164" s="4"/>
      <c r="C164" s="4"/>
      <c r="D164" s="8" t="s">
        <v>562</v>
      </c>
      <c r="E164" s="8"/>
      <c r="F164" s="7" t="s">
        <v>382</v>
      </c>
      <c r="G164" s="7" t="s">
        <v>561</v>
      </c>
      <c r="H164" s="7" t="s">
        <v>380</v>
      </c>
      <c r="I164" s="7" t="s">
        <v>379</v>
      </c>
      <c r="J164" s="55">
        <v>100</v>
      </c>
      <c r="K164" s="29" t="s">
        <v>560</v>
      </c>
      <c r="L164" s="55">
        <v>100</v>
      </c>
      <c r="M164" s="29"/>
      <c r="N164" s="55">
        <v>100</v>
      </c>
      <c r="O164" s="29"/>
      <c r="P164" s="55">
        <v>100</v>
      </c>
      <c r="Q164" s="29"/>
      <c r="R164" s="55">
        <v>100</v>
      </c>
      <c r="S164" s="29"/>
      <c r="T164" s="55">
        <v>100</v>
      </c>
      <c r="U164" s="29"/>
      <c r="V164" s="55">
        <v>100</v>
      </c>
      <c r="W164" s="5"/>
      <c r="X164" s="55">
        <v>100</v>
      </c>
      <c r="Y164" s="29"/>
    </row>
    <row r="165" spans="1:25" ht="45" x14ac:dyDescent="0.25">
      <c r="A165" s="4">
        <v>88</v>
      </c>
      <c r="B165" s="4"/>
      <c r="C165" s="4"/>
      <c r="D165" s="8" t="s">
        <v>559</v>
      </c>
      <c r="E165" s="8"/>
      <c r="F165" s="7" t="s">
        <v>558</v>
      </c>
      <c r="G165" s="7" t="s">
        <v>557</v>
      </c>
      <c r="H165" s="7" t="s">
        <v>499</v>
      </c>
      <c r="I165" s="7" t="s">
        <v>556</v>
      </c>
      <c r="J165" s="55">
        <v>50</v>
      </c>
      <c r="K165" s="29" t="s">
        <v>555</v>
      </c>
      <c r="L165" s="55">
        <v>50</v>
      </c>
      <c r="M165" s="55"/>
      <c r="N165" s="55">
        <v>50</v>
      </c>
      <c r="O165" s="55"/>
      <c r="P165" s="55">
        <v>50</v>
      </c>
      <c r="Q165" s="55"/>
      <c r="R165" s="55">
        <v>50</v>
      </c>
      <c r="S165" s="55"/>
      <c r="T165" s="55">
        <v>50</v>
      </c>
      <c r="U165" s="55"/>
      <c r="V165" s="55">
        <v>50</v>
      </c>
      <c r="W165" s="5"/>
      <c r="X165" s="55">
        <v>50</v>
      </c>
      <c r="Y165" s="55"/>
    </row>
    <row r="166" spans="1:25" ht="45" x14ac:dyDescent="0.25">
      <c r="A166" s="4">
        <v>89</v>
      </c>
      <c r="B166" s="4"/>
      <c r="C166" s="4"/>
      <c r="D166" s="8" t="s">
        <v>554</v>
      </c>
      <c r="E166" s="8"/>
      <c r="F166" s="7" t="s">
        <v>554</v>
      </c>
      <c r="G166" s="7" t="s">
        <v>553</v>
      </c>
      <c r="H166" s="7" t="s">
        <v>552</v>
      </c>
      <c r="I166" s="7" t="s">
        <v>551</v>
      </c>
      <c r="J166" s="55">
        <v>50</v>
      </c>
      <c r="K166" s="55" t="s">
        <v>550</v>
      </c>
      <c r="L166" s="55">
        <v>50</v>
      </c>
      <c r="M166" s="48"/>
      <c r="N166" s="55">
        <v>50</v>
      </c>
      <c r="O166" s="29"/>
      <c r="P166" s="55">
        <v>50</v>
      </c>
      <c r="Q166" s="29"/>
      <c r="R166" s="55">
        <v>50</v>
      </c>
      <c r="S166" s="29"/>
      <c r="T166" s="55">
        <v>50</v>
      </c>
      <c r="U166" s="29"/>
      <c r="V166" s="55">
        <v>50</v>
      </c>
      <c r="W166" s="84"/>
      <c r="X166" s="55">
        <v>50</v>
      </c>
      <c r="Y166" s="55"/>
    </row>
    <row r="167" spans="1:25" ht="120" x14ac:dyDescent="0.25">
      <c r="A167" s="4">
        <v>90</v>
      </c>
      <c r="B167" s="4"/>
      <c r="C167" s="4"/>
      <c r="D167" s="8" t="s">
        <v>549</v>
      </c>
      <c r="E167" s="8"/>
      <c r="F167" s="7" t="s">
        <v>548</v>
      </c>
      <c r="G167" s="7" t="s">
        <v>547</v>
      </c>
      <c r="H167" s="7" t="s">
        <v>546</v>
      </c>
      <c r="I167" s="7" t="s">
        <v>545</v>
      </c>
      <c r="J167" s="55">
        <v>0</v>
      </c>
      <c r="K167" s="29" t="s">
        <v>544</v>
      </c>
      <c r="L167" s="55">
        <v>0</v>
      </c>
      <c r="M167" s="55"/>
      <c r="N167" s="55">
        <v>0</v>
      </c>
      <c r="O167" s="55"/>
      <c r="P167" s="55">
        <v>0</v>
      </c>
      <c r="Q167" s="55"/>
      <c r="R167" s="55">
        <v>0</v>
      </c>
      <c r="S167" s="55"/>
      <c r="T167" s="55">
        <v>0</v>
      </c>
      <c r="U167" s="55"/>
      <c r="V167" s="55">
        <v>0</v>
      </c>
      <c r="W167" s="5"/>
      <c r="X167" s="55">
        <v>0</v>
      </c>
      <c r="Y167" s="55"/>
    </row>
    <row r="168" spans="1:25" ht="255" x14ac:dyDescent="0.25">
      <c r="A168" s="4">
        <v>91</v>
      </c>
      <c r="B168" s="4"/>
      <c r="C168" s="4"/>
      <c r="D168" s="8" t="s">
        <v>543</v>
      </c>
      <c r="E168" s="8"/>
      <c r="F168" s="7" t="s">
        <v>542</v>
      </c>
      <c r="G168" s="7" t="s">
        <v>541</v>
      </c>
      <c r="H168" s="7" t="s">
        <v>540</v>
      </c>
      <c r="I168" s="7" t="s">
        <v>539</v>
      </c>
      <c r="J168" s="55">
        <v>0</v>
      </c>
      <c r="K168" s="29" t="s">
        <v>538</v>
      </c>
      <c r="L168" s="55">
        <v>0</v>
      </c>
      <c r="M168" s="55"/>
      <c r="N168" s="55">
        <v>0</v>
      </c>
      <c r="O168" s="55"/>
      <c r="P168" s="55">
        <v>0</v>
      </c>
      <c r="Q168" s="55"/>
      <c r="R168" s="55">
        <v>0</v>
      </c>
      <c r="S168" s="55"/>
      <c r="T168" s="55">
        <v>0</v>
      </c>
      <c r="U168" s="29"/>
      <c r="V168" s="55">
        <v>0</v>
      </c>
      <c r="W168" s="29" t="s">
        <v>537</v>
      </c>
      <c r="X168" s="55">
        <v>50</v>
      </c>
      <c r="Y168" s="55"/>
    </row>
    <row r="169" spans="1:25" ht="195" x14ac:dyDescent="0.25">
      <c r="A169" s="4">
        <v>92</v>
      </c>
      <c r="B169" s="4"/>
      <c r="C169" s="4"/>
      <c r="D169" s="8" t="s">
        <v>536</v>
      </c>
      <c r="E169" s="8"/>
      <c r="F169" s="7" t="s">
        <v>535</v>
      </c>
      <c r="G169" s="7" t="s">
        <v>534</v>
      </c>
      <c r="H169" s="7" t="s">
        <v>533</v>
      </c>
      <c r="I169" s="7" t="s">
        <v>532</v>
      </c>
      <c r="J169" s="55">
        <v>0</v>
      </c>
      <c r="K169" s="29" t="s">
        <v>531</v>
      </c>
      <c r="L169" s="55">
        <v>0</v>
      </c>
      <c r="M169" s="55"/>
      <c r="N169" s="55">
        <v>0</v>
      </c>
      <c r="O169" s="55"/>
      <c r="P169" s="55">
        <v>0</v>
      </c>
      <c r="Q169" s="55"/>
      <c r="R169" s="55">
        <v>0</v>
      </c>
      <c r="S169" s="55"/>
      <c r="T169" s="55">
        <v>0</v>
      </c>
      <c r="U169" s="29"/>
      <c r="V169" s="55">
        <v>0</v>
      </c>
      <c r="W169" s="29"/>
      <c r="X169" s="55">
        <v>0</v>
      </c>
      <c r="Y169" s="55"/>
    </row>
    <row r="170" spans="1:25" ht="120" x14ac:dyDescent="0.25">
      <c r="A170" s="4">
        <v>93</v>
      </c>
      <c r="B170" s="4"/>
      <c r="C170" s="4"/>
      <c r="D170" s="8" t="s">
        <v>530</v>
      </c>
      <c r="E170" s="8"/>
      <c r="F170" s="7" t="s">
        <v>529</v>
      </c>
      <c r="G170" s="7" t="s">
        <v>528</v>
      </c>
      <c r="H170" s="7" t="s">
        <v>527</v>
      </c>
      <c r="I170" s="7" t="s">
        <v>259</v>
      </c>
      <c r="J170" s="55">
        <v>0</v>
      </c>
      <c r="K170" s="29"/>
      <c r="L170" s="55">
        <v>0</v>
      </c>
      <c r="M170" s="55"/>
      <c r="N170" s="55">
        <v>0</v>
      </c>
      <c r="O170" s="55"/>
      <c r="P170" s="55">
        <v>0</v>
      </c>
      <c r="Q170" s="55"/>
      <c r="R170" s="55">
        <v>0</v>
      </c>
      <c r="S170" s="55"/>
      <c r="T170" s="55">
        <v>0</v>
      </c>
      <c r="U170" s="55"/>
      <c r="V170" s="55">
        <v>0</v>
      </c>
      <c r="W170" s="55"/>
      <c r="X170" s="55">
        <v>0</v>
      </c>
      <c r="Y170" s="55"/>
    </row>
    <row r="171" spans="1:25" ht="120" x14ac:dyDescent="0.25">
      <c r="A171" s="4">
        <v>94</v>
      </c>
      <c r="B171" s="4"/>
      <c r="C171" s="4"/>
      <c r="D171" s="8" t="s">
        <v>368</v>
      </c>
      <c r="E171" s="8"/>
      <c r="F171" s="7" t="s">
        <v>526</v>
      </c>
      <c r="G171" s="7" t="s">
        <v>525</v>
      </c>
      <c r="H171" s="7" t="s">
        <v>365</v>
      </c>
      <c r="I171" s="7" t="s">
        <v>364</v>
      </c>
      <c r="J171" s="55">
        <v>100</v>
      </c>
      <c r="K171" s="7" t="s">
        <v>524</v>
      </c>
      <c r="L171" s="55">
        <v>100</v>
      </c>
      <c r="M171" s="55"/>
      <c r="N171" s="55">
        <v>100</v>
      </c>
      <c r="O171" s="55"/>
      <c r="P171" s="55">
        <v>100</v>
      </c>
      <c r="Q171" s="55"/>
      <c r="R171" s="55">
        <v>100</v>
      </c>
      <c r="S171" s="55"/>
      <c r="T171" s="55">
        <v>100</v>
      </c>
      <c r="U171" s="7"/>
      <c r="V171" s="55">
        <v>100</v>
      </c>
      <c r="W171" s="7" t="s">
        <v>524</v>
      </c>
      <c r="X171" s="55">
        <v>0</v>
      </c>
      <c r="Y171" s="55"/>
    </row>
    <row r="172" spans="1:25" s="51" customFormat="1" ht="90" customHeight="1" x14ac:dyDescent="0.25">
      <c r="A172" s="19"/>
      <c r="B172" s="19"/>
      <c r="C172" s="20" t="s">
        <v>523</v>
      </c>
      <c r="D172" s="19"/>
      <c r="E172" s="54"/>
      <c r="F172" s="53" t="s">
        <v>522</v>
      </c>
      <c r="G172" s="52"/>
      <c r="H172" s="52"/>
      <c r="I172" s="52"/>
      <c r="J172" s="39">
        <f>AVERAGE(J173:J175)</f>
        <v>100</v>
      </c>
      <c r="K172" s="38"/>
      <c r="L172" s="39">
        <f>AVERAGE(L173:L175)</f>
        <v>100</v>
      </c>
      <c r="M172" s="42"/>
      <c r="N172" s="39">
        <f>AVERAGE(N173:N175)</f>
        <v>100</v>
      </c>
      <c r="O172" s="41"/>
      <c r="P172" s="39">
        <f>AVERAGE(P173:P175)</f>
        <v>100</v>
      </c>
      <c r="Q172" s="41"/>
      <c r="R172" s="39">
        <f>AVERAGE(R173:R175)</f>
        <v>100</v>
      </c>
      <c r="S172" s="41"/>
      <c r="T172" s="39">
        <f>AVERAGE(T173:T175)</f>
        <v>100</v>
      </c>
      <c r="U172" s="41"/>
      <c r="V172" s="39">
        <f>AVERAGE(V173:V175)</f>
        <v>100</v>
      </c>
      <c r="W172" s="17"/>
      <c r="X172" s="39">
        <f>AVERAGE(X173:X175)</f>
        <v>100</v>
      </c>
      <c r="Y172" s="41"/>
    </row>
    <row r="173" spans="1:25" ht="75" x14ac:dyDescent="0.25">
      <c r="A173" s="4">
        <v>95</v>
      </c>
      <c r="B173" s="4"/>
      <c r="C173" s="4"/>
      <c r="D173" s="8" t="s">
        <v>521</v>
      </c>
      <c r="E173" s="8"/>
      <c r="F173" s="7" t="s">
        <v>520</v>
      </c>
      <c r="G173" s="7" t="s">
        <v>519</v>
      </c>
      <c r="H173" s="7" t="s">
        <v>518</v>
      </c>
      <c r="I173" s="7" t="s">
        <v>510</v>
      </c>
      <c r="J173" s="55">
        <v>100</v>
      </c>
      <c r="K173" s="7" t="s">
        <v>517</v>
      </c>
      <c r="L173" s="55">
        <v>100</v>
      </c>
      <c r="M173" s="55"/>
      <c r="N173" s="55">
        <v>100</v>
      </c>
      <c r="O173" s="55"/>
      <c r="P173" s="55">
        <v>100</v>
      </c>
      <c r="Q173" s="55"/>
      <c r="R173" s="55">
        <v>100</v>
      </c>
      <c r="S173" s="55"/>
      <c r="T173" s="55">
        <v>100</v>
      </c>
      <c r="U173" s="7"/>
      <c r="V173" s="55">
        <v>100</v>
      </c>
      <c r="W173" s="25"/>
      <c r="X173" s="55">
        <v>100</v>
      </c>
      <c r="Y173" s="29"/>
    </row>
    <row r="174" spans="1:25" ht="75" x14ac:dyDescent="0.25">
      <c r="A174" s="4">
        <v>96</v>
      </c>
      <c r="B174" s="4"/>
      <c r="C174" s="4"/>
      <c r="D174" s="8" t="s">
        <v>516</v>
      </c>
      <c r="E174" s="8"/>
      <c r="F174" s="7" t="s">
        <v>515</v>
      </c>
      <c r="G174" s="7" t="s">
        <v>512</v>
      </c>
      <c r="H174" s="7" t="s">
        <v>511</v>
      </c>
      <c r="I174" s="7" t="s">
        <v>510</v>
      </c>
      <c r="J174" s="55">
        <v>100</v>
      </c>
      <c r="K174" s="7"/>
      <c r="L174" s="55">
        <v>100</v>
      </c>
      <c r="M174" s="55"/>
      <c r="N174" s="55">
        <v>100</v>
      </c>
      <c r="O174" s="55"/>
      <c r="P174" s="55">
        <v>100</v>
      </c>
      <c r="Q174" s="55"/>
      <c r="R174" s="55">
        <v>100</v>
      </c>
      <c r="S174" s="55"/>
      <c r="T174" s="55">
        <v>100</v>
      </c>
      <c r="U174" s="7"/>
      <c r="V174" s="55">
        <v>100</v>
      </c>
      <c r="W174" s="25"/>
      <c r="X174" s="55">
        <v>100</v>
      </c>
      <c r="Y174" s="29"/>
    </row>
    <row r="175" spans="1:25" ht="45" x14ac:dyDescent="0.25">
      <c r="A175" s="4">
        <v>97</v>
      </c>
      <c r="B175" s="4"/>
      <c r="C175" s="4"/>
      <c r="D175" s="8" t="s">
        <v>514</v>
      </c>
      <c r="E175" s="8"/>
      <c r="F175" s="7" t="s">
        <v>513</v>
      </c>
      <c r="G175" s="7" t="s">
        <v>512</v>
      </c>
      <c r="H175" s="7" t="s">
        <v>511</v>
      </c>
      <c r="I175" s="7" t="s">
        <v>510</v>
      </c>
      <c r="J175" s="55">
        <v>100</v>
      </c>
      <c r="K175" s="7"/>
      <c r="L175" s="55">
        <v>100</v>
      </c>
      <c r="M175" s="55"/>
      <c r="N175" s="55">
        <v>100</v>
      </c>
      <c r="O175" s="55"/>
      <c r="P175" s="55">
        <v>100</v>
      </c>
      <c r="Q175" s="55"/>
      <c r="R175" s="55">
        <v>100</v>
      </c>
      <c r="S175" s="55"/>
      <c r="T175" s="55">
        <v>100</v>
      </c>
      <c r="U175" s="7"/>
      <c r="V175" s="55">
        <v>100</v>
      </c>
      <c r="W175" s="25"/>
      <c r="X175" s="55">
        <v>100</v>
      </c>
      <c r="Y175" s="29"/>
    </row>
    <row r="176" spans="1:25" s="51" customFormat="1" ht="130.5" customHeight="1" x14ac:dyDescent="0.25">
      <c r="A176" s="19"/>
      <c r="B176" s="20" t="s">
        <v>509</v>
      </c>
      <c r="C176" s="19"/>
      <c r="D176" s="19"/>
      <c r="E176" s="19"/>
      <c r="F176" s="19" t="s">
        <v>508</v>
      </c>
      <c r="G176" s="19"/>
      <c r="H176" s="19"/>
      <c r="I176" s="19"/>
      <c r="J176" s="39">
        <f>AVERAGE(J177,J186,J203,J212)</f>
        <v>67.916666666666671</v>
      </c>
      <c r="K176" s="83"/>
      <c r="L176" s="39">
        <f>AVERAGE(L177,L186,L203,L212)</f>
        <v>67.916666666666671</v>
      </c>
      <c r="M176" s="42"/>
      <c r="N176" s="39">
        <f>AVERAGE(N177,N186,N203,N212)</f>
        <v>67.916666666666671</v>
      </c>
      <c r="O176" s="41"/>
      <c r="P176" s="39">
        <f>AVERAGE(P177,P186,P203,P212)</f>
        <v>67.916666666666671</v>
      </c>
      <c r="Q176" s="41"/>
      <c r="R176" s="39">
        <f>AVERAGE(R177,R186,R203,R212)</f>
        <v>67.916666666666671</v>
      </c>
      <c r="S176" s="41"/>
      <c r="T176" s="39">
        <f>AVERAGE(T177,T186,T203,T212)</f>
        <v>67.916666666666671</v>
      </c>
      <c r="U176" s="41"/>
      <c r="V176" s="39">
        <f>AVERAGE(V177,V186,V203,V212)</f>
        <v>67.916666666666671</v>
      </c>
      <c r="W176" s="17"/>
      <c r="X176" s="39">
        <f>AVERAGE(X177,X186,X203,X212)</f>
        <v>34.375</v>
      </c>
      <c r="Y176" s="41"/>
    </row>
    <row r="177" spans="1:25" s="51" customFormat="1" ht="60" x14ac:dyDescent="0.25">
      <c r="A177" s="19"/>
      <c r="B177" s="19"/>
      <c r="C177" s="20" t="s">
        <v>507</v>
      </c>
      <c r="D177" s="19"/>
      <c r="E177" s="19"/>
      <c r="F177" s="19" t="s">
        <v>506</v>
      </c>
      <c r="G177" s="19"/>
      <c r="H177" s="19"/>
      <c r="I177" s="19"/>
      <c r="J177" s="64">
        <f>AVERAGE(J178:J181,J184,J185)</f>
        <v>58.333333333333336</v>
      </c>
      <c r="K177" s="63"/>
      <c r="L177" s="64">
        <f>AVERAGE(L178:L181,L184,L185)</f>
        <v>58.333333333333336</v>
      </c>
      <c r="M177" s="63"/>
      <c r="N177" s="64">
        <f>AVERAGE(N178:N181,N184,N185)</f>
        <v>58.333333333333336</v>
      </c>
      <c r="O177" s="63"/>
      <c r="P177" s="64">
        <f>AVERAGE(P178:P181,P184,P185)</f>
        <v>58.333333333333336</v>
      </c>
      <c r="Q177" s="63"/>
      <c r="R177" s="64">
        <f>AVERAGE(R178:R181,R184,R185)</f>
        <v>58.333333333333336</v>
      </c>
      <c r="S177" s="63"/>
      <c r="T177" s="64">
        <f>AVERAGE(T178:T181,T184,T185)</f>
        <v>58.333333333333336</v>
      </c>
      <c r="U177" s="63"/>
      <c r="V177" s="64">
        <f>AVERAGE(V178:V181,V184,V185)</f>
        <v>58.333333333333336</v>
      </c>
      <c r="W177" s="17"/>
      <c r="X177" s="64">
        <f>AVERAGE(X178:X181,X184,X185)</f>
        <v>45.833333333333336</v>
      </c>
      <c r="Y177" s="63"/>
    </row>
    <row r="178" spans="1:25" ht="165" x14ac:dyDescent="0.25">
      <c r="A178" s="4">
        <v>98</v>
      </c>
      <c r="B178" s="4"/>
      <c r="C178" s="4"/>
      <c r="D178" s="8" t="s">
        <v>505</v>
      </c>
      <c r="E178" s="8"/>
      <c r="F178" s="7" t="s">
        <v>504</v>
      </c>
      <c r="G178" s="7" t="s">
        <v>503</v>
      </c>
      <c r="H178" s="7" t="s">
        <v>502</v>
      </c>
      <c r="I178" s="7" t="s">
        <v>501</v>
      </c>
      <c r="J178" s="30">
        <v>50</v>
      </c>
      <c r="K178" s="7" t="s">
        <v>500</v>
      </c>
      <c r="L178" s="30">
        <v>50</v>
      </c>
      <c r="M178" s="72"/>
      <c r="N178" s="30">
        <v>50</v>
      </c>
      <c r="O178" s="29"/>
      <c r="P178" s="30">
        <v>50</v>
      </c>
      <c r="Q178" s="29"/>
      <c r="R178" s="30">
        <v>50</v>
      </c>
      <c r="S178" s="82"/>
      <c r="T178" s="30">
        <v>50</v>
      </c>
      <c r="U178" s="7"/>
      <c r="V178" s="30">
        <v>50</v>
      </c>
      <c r="W178" s="7" t="s">
        <v>500</v>
      </c>
      <c r="X178" s="30">
        <v>100</v>
      </c>
      <c r="Y178" s="29" t="s">
        <v>499</v>
      </c>
    </row>
    <row r="179" spans="1:25" ht="60" x14ac:dyDescent="0.25">
      <c r="A179" s="4">
        <v>99</v>
      </c>
      <c r="B179" s="4"/>
      <c r="C179" s="4"/>
      <c r="D179" s="8" t="s">
        <v>498</v>
      </c>
      <c r="E179" s="8"/>
      <c r="F179" s="7" t="s">
        <v>497</v>
      </c>
      <c r="G179" s="7" t="s">
        <v>496</v>
      </c>
      <c r="H179" s="7" t="s">
        <v>495</v>
      </c>
      <c r="I179" s="7" t="s">
        <v>494</v>
      </c>
      <c r="J179" s="29">
        <v>100</v>
      </c>
      <c r="K179" s="29"/>
      <c r="L179" s="29">
        <v>100</v>
      </c>
      <c r="M179" s="29"/>
      <c r="N179" s="29">
        <v>100</v>
      </c>
      <c r="O179" s="29"/>
      <c r="P179" s="29">
        <v>100</v>
      </c>
      <c r="Q179" s="29"/>
      <c r="R179" s="29">
        <v>100</v>
      </c>
      <c r="S179" s="29"/>
      <c r="T179" s="29">
        <v>100</v>
      </c>
      <c r="U179" s="29"/>
      <c r="V179" s="29">
        <v>100</v>
      </c>
      <c r="W179" s="29"/>
      <c r="X179" s="29">
        <v>100</v>
      </c>
      <c r="Y179" s="29"/>
    </row>
    <row r="180" spans="1:25" ht="270" x14ac:dyDescent="0.25">
      <c r="A180" s="4">
        <v>100</v>
      </c>
      <c r="B180" s="4"/>
      <c r="C180" s="4"/>
      <c r="D180" s="8" t="s">
        <v>493</v>
      </c>
      <c r="E180" s="8"/>
      <c r="F180" s="7" t="s">
        <v>492</v>
      </c>
      <c r="G180" s="7" t="s">
        <v>491</v>
      </c>
      <c r="H180" s="7" t="s">
        <v>490</v>
      </c>
      <c r="I180" s="7" t="s">
        <v>489</v>
      </c>
      <c r="J180" s="29">
        <v>100</v>
      </c>
      <c r="K180" s="29" t="s">
        <v>488</v>
      </c>
      <c r="L180" s="29">
        <v>100</v>
      </c>
      <c r="M180" s="29"/>
      <c r="N180" s="29">
        <v>100</v>
      </c>
      <c r="O180" s="29"/>
      <c r="P180" s="29">
        <v>100</v>
      </c>
      <c r="Q180" s="29"/>
      <c r="R180" s="29">
        <v>100</v>
      </c>
      <c r="S180" s="29"/>
      <c r="T180" s="29">
        <v>100</v>
      </c>
      <c r="U180" s="29"/>
      <c r="V180" s="29">
        <v>100</v>
      </c>
      <c r="W180" s="29" t="s">
        <v>488</v>
      </c>
      <c r="X180" s="33">
        <v>50</v>
      </c>
      <c r="Y180" s="29" t="s">
        <v>487</v>
      </c>
    </row>
    <row r="181" spans="1:25" s="66" customFormat="1" ht="51.75" x14ac:dyDescent="0.25">
      <c r="A181" s="15">
        <v>101</v>
      </c>
      <c r="B181" s="15"/>
      <c r="C181" s="15"/>
      <c r="D181" s="76" t="s">
        <v>486</v>
      </c>
      <c r="E181" s="76"/>
      <c r="F181" s="12" t="s">
        <v>486</v>
      </c>
      <c r="G181" s="12"/>
      <c r="H181" s="12"/>
      <c r="I181" s="12"/>
      <c r="J181" s="68">
        <f>AVERAGE(J182:J183)</f>
        <v>0</v>
      </c>
      <c r="K181" s="70"/>
      <c r="L181" s="68">
        <f>AVERAGE(L182:L183)</f>
        <v>0</v>
      </c>
      <c r="M181" s="69"/>
      <c r="N181" s="68">
        <f>AVERAGE(N182:N183)</f>
        <v>0</v>
      </c>
      <c r="O181" s="67"/>
      <c r="P181" s="68">
        <f>AVERAGE(P182:P183)</f>
        <v>0</v>
      </c>
      <c r="Q181" s="67"/>
      <c r="R181" s="68">
        <f>AVERAGE(R182:R183)</f>
        <v>0</v>
      </c>
      <c r="S181" s="67"/>
      <c r="T181" s="68">
        <f>AVERAGE(T182:T183)</f>
        <v>0</v>
      </c>
      <c r="U181" s="67"/>
      <c r="V181" s="68">
        <f>AVERAGE(V182:V183)</f>
        <v>0</v>
      </c>
      <c r="W181" s="10"/>
      <c r="X181" s="68">
        <f>AVERAGE(X182:X183)</f>
        <v>25</v>
      </c>
      <c r="Y181" s="67"/>
    </row>
    <row r="182" spans="1:25" ht="285" x14ac:dyDescent="0.25">
      <c r="A182" s="4" t="s">
        <v>485</v>
      </c>
      <c r="B182" s="4"/>
      <c r="C182" s="4"/>
      <c r="D182" s="4"/>
      <c r="E182" s="8" t="s">
        <v>484</v>
      </c>
      <c r="F182" s="7" t="s">
        <v>483</v>
      </c>
      <c r="G182" s="7" t="s">
        <v>482</v>
      </c>
      <c r="H182" s="7" t="s">
        <v>481</v>
      </c>
      <c r="I182" s="7" t="s">
        <v>56</v>
      </c>
      <c r="J182" s="30">
        <v>0</v>
      </c>
      <c r="K182" s="7" t="s">
        <v>480</v>
      </c>
      <c r="L182" s="29">
        <v>0</v>
      </c>
      <c r="M182" s="72"/>
      <c r="N182" s="29">
        <v>0</v>
      </c>
      <c r="O182" s="7"/>
      <c r="P182" s="29">
        <v>0</v>
      </c>
      <c r="Q182" s="33"/>
      <c r="R182" s="30">
        <v>0</v>
      </c>
      <c r="S182" s="33"/>
      <c r="T182" s="33">
        <v>0</v>
      </c>
      <c r="U182" s="7"/>
      <c r="V182" s="33">
        <v>0</v>
      </c>
      <c r="W182" s="7" t="s">
        <v>479</v>
      </c>
      <c r="X182" s="30">
        <v>50</v>
      </c>
      <c r="Y182" s="33" t="s">
        <v>478</v>
      </c>
    </row>
    <row r="183" spans="1:25" ht="45" x14ac:dyDescent="0.25">
      <c r="A183" s="4" t="s">
        <v>477</v>
      </c>
      <c r="B183" s="4"/>
      <c r="C183" s="4"/>
      <c r="D183" s="4"/>
      <c r="E183" s="8" t="s">
        <v>476</v>
      </c>
      <c r="F183" s="7" t="s">
        <v>475</v>
      </c>
      <c r="G183" s="7" t="s">
        <v>474</v>
      </c>
      <c r="H183" s="7" t="s">
        <v>473</v>
      </c>
      <c r="I183" s="7" t="s">
        <v>472</v>
      </c>
      <c r="J183" s="30">
        <v>0</v>
      </c>
      <c r="K183" s="7"/>
      <c r="L183" s="29">
        <v>0</v>
      </c>
      <c r="M183" s="72"/>
      <c r="N183" s="29">
        <v>0</v>
      </c>
      <c r="O183" s="7"/>
      <c r="P183" s="29">
        <v>0</v>
      </c>
      <c r="Q183" s="33"/>
      <c r="R183" s="30">
        <v>0</v>
      </c>
      <c r="S183" s="33"/>
      <c r="T183" s="33">
        <v>0</v>
      </c>
      <c r="U183" s="7"/>
      <c r="V183" s="33">
        <v>0</v>
      </c>
      <c r="W183" s="7"/>
      <c r="X183" s="30">
        <v>0</v>
      </c>
      <c r="Y183" s="55"/>
    </row>
    <row r="184" spans="1:25" ht="105" x14ac:dyDescent="0.25">
      <c r="A184" s="4">
        <v>102</v>
      </c>
      <c r="B184" s="4"/>
      <c r="C184" s="4"/>
      <c r="D184" s="8" t="s">
        <v>471</v>
      </c>
      <c r="E184" s="8"/>
      <c r="F184" s="7" t="s">
        <v>470</v>
      </c>
      <c r="G184" s="7" t="s">
        <v>466</v>
      </c>
      <c r="H184" s="7" t="s">
        <v>465</v>
      </c>
      <c r="I184" s="7" t="s">
        <v>464</v>
      </c>
      <c r="J184" s="30">
        <v>0</v>
      </c>
      <c r="K184" s="7" t="s">
        <v>469</v>
      </c>
      <c r="L184" s="29">
        <v>0</v>
      </c>
      <c r="M184" s="72"/>
      <c r="N184" s="29">
        <v>0</v>
      </c>
      <c r="O184" s="7"/>
      <c r="P184" s="29">
        <v>0</v>
      </c>
      <c r="Q184" s="33"/>
      <c r="R184" s="30">
        <v>0</v>
      </c>
      <c r="S184" s="33"/>
      <c r="T184" s="33">
        <v>0</v>
      </c>
      <c r="U184" s="7"/>
      <c r="V184" s="33">
        <v>0</v>
      </c>
      <c r="W184" s="7"/>
      <c r="X184" s="30">
        <v>0</v>
      </c>
      <c r="Y184" s="55"/>
    </row>
    <row r="185" spans="1:25" ht="180" x14ac:dyDescent="0.25">
      <c r="A185" s="4">
        <v>103</v>
      </c>
      <c r="B185" s="4"/>
      <c r="C185" s="4"/>
      <c r="D185" s="8" t="s">
        <v>468</v>
      </c>
      <c r="E185" s="8"/>
      <c r="F185" s="7" t="s">
        <v>467</v>
      </c>
      <c r="G185" s="7" t="s">
        <v>466</v>
      </c>
      <c r="H185" s="7" t="s">
        <v>465</v>
      </c>
      <c r="I185" s="7" t="s">
        <v>464</v>
      </c>
      <c r="J185" s="55">
        <v>100</v>
      </c>
      <c r="K185" s="29" t="s">
        <v>463</v>
      </c>
      <c r="L185" s="29">
        <v>100</v>
      </c>
      <c r="M185" s="72"/>
      <c r="N185" s="29">
        <v>100</v>
      </c>
      <c r="O185" s="33"/>
      <c r="P185" s="29">
        <v>100</v>
      </c>
      <c r="Q185" s="33"/>
      <c r="R185" s="29">
        <v>100</v>
      </c>
      <c r="S185" s="55"/>
      <c r="T185" s="29">
        <v>100</v>
      </c>
      <c r="U185" s="29"/>
      <c r="V185" s="29">
        <v>100</v>
      </c>
      <c r="W185" s="29" t="s">
        <v>463</v>
      </c>
      <c r="X185" s="55">
        <v>0</v>
      </c>
      <c r="Y185" s="55"/>
    </row>
    <row r="186" spans="1:25" s="51" customFormat="1" ht="91.5" customHeight="1" x14ac:dyDescent="0.25">
      <c r="A186" s="19"/>
      <c r="B186" s="19"/>
      <c r="C186" s="20" t="s">
        <v>462</v>
      </c>
      <c r="D186" s="52"/>
      <c r="E186" s="53"/>
      <c r="F186" s="53" t="s">
        <v>461</v>
      </c>
      <c r="G186" s="52"/>
      <c r="H186" s="52"/>
      <c r="I186" s="52"/>
      <c r="J186" s="39">
        <f>AVERAGE(J187,J193,J199:J202)</f>
        <v>75</v>
      </c>
      <c r="K186" s="38"/>
      <c r="L186" s="39">
        <f>AVERAGE(L187,L193,L199:L202)</f>
        <v>75</v>
      </c>
      <c r="M186" s="42"/>
      <c r="N186" s="39">
        <f>AVERAGE(N187,N193,N199:N202)</f>
        <v>75</v>
      </c>
      <c r="O186" s="41"/>
      <c r="P186" s="39">
        <f>AVERAGE(P187,P193,P199:P202)</f>
        <v>75</v>
      </c>
      <c r="Q186" s="41"/>
      <c r="R186" s="39">
        <f>AVERAGE(R187,R193,R199:R202)</f>
        <v>75</v>
      </c>
      <c r="S186" s="41"/>
      <c r="T186" s="39">
        <f>AVERAGE(T187,T193,T199:T202)</f>
        <v>75</v>
      </c>
      <c r="U186" s="41"/>
      <c r="V186" s="39">
        <f>AVERAGE(V187,V193,V199:V202)</f>
        <v>75</v>
      </c>
      <c r="W186" s="17"/>
      <c r="X186" s="39">
        <f>AVERAGE(X187,X193,X199:X202)</f>
        <v>91.666666666666671</v>
      </c>
      <c r="Y186" s="41"/>
    </row>
    <row r="187" spans="1:25" s="66" customFormat="1" ht="91.5" customHeight="1" x14ac:dyDescent="0.25">
      <c r="A187" s="15">
        <v>104</v>
      </c>
      <c r="B187" s="15"/>
      <c r="C187" s="14"/>
      <c r="D187" s="71" t="s">
        <v>460</v>
      </c>
      <c r="E187" s="71"/>
      <c r="F187" s="21" t="s">
        <v>459</v>
      </c>
      <c r="G187" s="12"/>
      <c r="H187" s="12"/>
      <c r="I187" s="12"/>
      <c r="J187" s="68">
        <f>AVERAGE(J188:J192)</f>
        <v>70</v>
      </c>
      <c r="K187" s="70"/>
      <c r="L187" s="68">
        <f>AVERAGE(L188:L192)</f>
        <v>70</v>
      </c>
      <c r="M187" s="69"/>
      <c r="N187" s="68">
        <f>AVERAGE(N188:N192)</f>
        <v>70</v>
      </c>
      <c r="O187" s="67"/>
      <c r="P187" s="68">
        <f>AVERAGE(P188:P192)</f>
        <v>70</v>
      </c>
      <c r="Q187" s="67"/>
      <c r="R187" s="68">
        <f>AVERAGE(R188:R192)</f>
        <v>70</v>
      </c>
      <c r="S187" s="67"/>
      <c r="T187" s="68">
        <f>AVERAGE(T188:T192)</f>
        <v>70</v>
      </c>
      <c r="U187" s="67"/>
      <c r="V187" s="68">
        <f>AVERAGE(V188:V192)</f>
        <v>70</v>
      </c>
      <c r="W187" s="10"/>
      <c r="X187" s="68">
        <f>AVERAGE(X188:X192)</f>
        <v>50</v>
      </c>
      <c r="Y187" s="67"/>
    </row>
    <row r="188" spans="1:25" ht="120" x14ac:dyDescent="0.25">
      <c r="A188" s="4" t="s">
        <v>458</v>
      </c>
      <c r="B188" s="4"/>
      <c r="C188" s="4"/>
      <c r="D188" s="4"/>
      <c r="E188" s="8" t="s">
        <v>457</v>
      </c>
      <c r="F188" s="7" t="s">
        <v>456</v>
      </c>
      <c r="G188" s="7" t="s">
        <v>455</v>
      </c>
      <c r="H188" s="7" t="s">
        <v>454</v>
      </c>
      <c r="I188" s="7" t="s">
        <v>453</v>
      </c>
      <c r="J188" s="30">
        <v>0</v>
      </c>
      <c r="K188" s="7" t="s">
        <v>452</v>
      </c>
      <c r="L188" s="29">
        <v>0</v>
      </c>
      <c r="M188" s="72"/>
      <c r="N188" s="29">
        <v>0</v>
      </c>
      <c r="O188" s="7"/>
      <c r="P188" s="29">
        <v>0</v>
      </c>
      <c r="Q188" s="33"/>
      <c r="R188" s="30">
        <v>0</v>
      </c>
      <c r="S188" s="33"/>
      <c r="T188" s="33">
        <v>0</v>
      </c>
      <c r="U188" s="7"/>
      <c r="V188" s="33">
        <v>0</v>
      </c>
      <c r="W188" s="7" t="s">
        <v>452</v>
      </c>
      <c r="X188" s="30">
        <v>100</v>
      </c>
      <c r="Y188" s="29" t="s">
        <v>451</v>
      </c>
    </row>
    <row r="189" spans="1:25" ht="240" customHeight="1" x14ac:dyDescent="0.25">
      <c r="A189" s="4" t="s">
        <v>450</v>
      </c>
      <c r="B189" s="4"/>
      <c r="C189" s="4"/>
      <c r="D189" s="4"/>
      <c r="E189" s="8" t="s">
        <v>449</v>
      </c>
      <c r="F189" s="7" t="s">
        <v>448</v>
      </c>
      <c r="G189" s="7" t="s">
        <v>425</v>
      </c>
      <c r="H189" s="7" t="s">
        <v>424</v>
      </c>
      <c r="I189" s="7" t="s">
        <v>212</v>
      </c>
      <c r="J189" s="30">
        <v>50</v>
      </c>
      <c r="K189" s="33" t="s">
        <v>423</v>
      </c>
      <c r="L189" s="30">
        <v>50</v>
      </c>
      <c r="M189" s="72"/>
      <c r="N189" s="30">
        <v>50</v>
      </c>
      <c r="O189" s="33"/>
      <c r="P189" s="30">
        <v>50</v>
      </c>
      <c r="Q189" s="33"/>
      <c r="R189" s="30">
        <v>50</v>
      </c>
      <c r="T189" s="30">
        <v>50</v>
      </c>
      <c r="V189" s="30">
        <v>50</v>
      </c>
      <c r="W189" s="1"/>
      <c r="X189" s="30">
        <v>50</v>
      </c>
      <c r="Y189" s="29"/>
    </row>
    <row r="190" spans="1:25" ht="75" x14ac:dyDescent="0.25">
      <c r="A190" s="4" t="s">
        <v>447</v>
      </c>
      <c r="B190" s="4"/>
      <c r="C190" s="4"/>
      <c r="D190" s="4"/>
      <c r="E190" s="8" t="s">
        <v>446</v>
      </c>
      <c r="F190" s="78" t="s">
        <v>420</v>
      </c>
      <c r="G190" s="7" t="s">
        <v>419</v>
      </c>
      <c r="H190" s="7" t="s">
        <v>418</v>
      </c>
      <c r="I190" s="7" t="s">
        <v>417</v>
      </c>
      <c r="J190" s="30">
        <v>100</v>
      </c>
      <c r="K190" s="33" t="s">
        <v>445</v>
      </c>
      <c r="L190" s="30">
        <v>100</v>
      </c>
      <c r="M190" s="72"/>
      <c r="N190" s="30">
        <v>100</v>
      </c>
      <c r="O190" s="33"/>
      <c r="P190" s="30">
        <v>100</v>
      </c>
      <c r="Q190" s="72"/>
      <c r="R190" s="30">
        <v>100</v>
      </c>
      <c r="S190" s="31"/>
      <c r="T190" s="30">
        <v>100</v>
      </c>
      <c r="U190" s="72"/>
      <c r="V190" s="30">
        <v>100</v>
      </c>
      <c r="W190" s="72"/>
      <c r="X190" s="30">
        <v>100</v>
      </c>
      <c r="Y190" s="29"/>
    </row>
    <row r="191" spans="1:25" ht="251.25" customHeight="1" x14ac:dyDescent="0.25">
      <c r="A191" s="4" t="s">
        <v>444</v>
      </c>
      <c r="B191" s="4"/>
      <c r="C191" s="4"/>
      <c r="D191" s="4"/>
      <c r="E191" s="8" t="s">
        <v>443</v>
      </c>
      <c r="F191" s="78" t="s">
        <v>442</v>
      </c>
      <c r="G191" s="7" t="s">
        <v>224</v>
      </c>
      <c r="H191" s="7" t="s">
        <v>255</v>
      </c>
      <c r="I191" s="7" t="s">
        <v>412</v>
      </c>
      <c r="J191" s="30">
        <v>100</v>
      </c>
      <c r="K191" s="33" t="s">
        <v>441</v>
      </c>
      <c r="L191" s="30">
        <v>100</v>
      </c>
      <c r="M191" s="72"/>
      <c r="N191" s="30">
        <v>100</v>
      </c>
      <c r="O191" s="33"/>
      <c r="P191" s="30">
        <v>100</v>
      </c>
      <c r="Q191" s="72"/>
      <c r="R191" s="30">
        <v>100</v>
      </c>
      <c r="S191" s="31"/>
      <c r="T191" s="30">
        <v>100</v>
      </c>
      <c r="U191" s="72"/>
      <c r="V191" s="30">
        <v>100</v>
      </c>
      <c r="W191" s="72"/>
      <c r="X191" s="30">
        <v>0</v>
      </c>
      <c r="Y191" s="29"/>
    </row>
    <row r="192" spans="1:25" ht="243.75" customHeight="1" x14ac:dyDescent="0.25">
      <c r="A192" s="4" t="s">
        <v>440</v>
      </c>
      <c r="B192" s="4"/>
      <c r="C192" s="4"/>
      <c r="D192" s="4"/>
      <c r="E192" s="8" t="s">
        <v>439</v>
      </c>
      <c r="F192" s="7" t="s">
        <v>409</v>
      </c>
      <c r="G192" s="7" t="s">
        <v>408</v>
      </c>
      <c r="H192" s="7" t="s">
        <v>407</v>
      </c>
      <c r="I192" s="7" t="s">
        <v>406</v>
      </c>
      <c r="J192" s="30">
        <v>100</v>
      </c>
      <c r="K192" s="7" t="s">
        <v>438</v>
      </c>
      <c r="L192" s="30">
        <v>100</v>
      </c>
      <c r="M192" s="72"/>
      <c r="N192" s="30">
        <v>100</v>
      </c>
      <c r="O192" s="33"/>
      <c r="P192" s="30">
        <v>100</v>
      </c>
      <c r="Q192" s="72"/>
      <c r="R192" s="30">
        <v>100</v>
      </c>
      <c r="S192" s="31"/>
      <c r="T192" s="30">
        <v>100</v>
      </c>
      <c r="U192" s="7"/>
      <c r="V192" s="30">
        <v>100</v>
      </c>
      <c r="W192" s="7" t="s">
        <v>438</v>
      </c>
      <c r="X192" s="30">
        <v>0</v>
      </c>
      <c r="Y192" s="29"/>
    </row>
    <row r="193" spans="1:25" s="66" customFormat="1" ht="91.5" customHeight="1" x14ac:dyDescent="0.25">
      <c r="A193" s="15">
        <v>105</v>
      </c>
      <c r="B193" s="15"/>
      <c r="C193" s="14"/>
      <c r="D193" s="71" t="s">
        <v>437</v>
      </c>
      <c r="E193" s="71"/>
      <c r="F193" s="21" t="s">
        <v>436</v>
      </c>
      <c r="G193" s="12"/>
      <c r="H193" s="12"/>
      <c r="I193" s="12"/>
      <c r="J193" s="68">
        <f>AVERAGE(J194:J198)</f>
        <v>80</v>
      </c>
      <c r="K193" s="81"/>
      <c r="L193" s="68">
        <f>AVERAGE(L194:L198)</f>
        <v>80</v>
      </c>
      <c r="M193" s="69"/>
      <c r="N193" s="68">
        <f>AVERAGE(N194:N198)</f>
        <v>80</v>
      </c>
      <c r="O193" s="67"/>
      <c r="P193" s="68">
        <f>AVERAGE(P194:P198)</f>
        <v>80</v>
      </c>
      <c r="Q193" s="67"/>
      <c r="R193" s="68">
        <f>AVERAGE(R194:R198)</f>
        <v>80</v>
      </c>
      <c r="S193" s="67"/>
      <c r="T193" s="68">
        <f>AVERAGE(T194:T198)</f>
        <v>80</v>
      </c>
      <c r="U193" s="67"/>
      <c r="V193" s="68">
        <f>AVERAGE(V194:V198)</f>
        <v>80</v>
      </c>
      <c r="W193" s="10"/>
      <c r="X193" s="68">
        <f>AVERAGE(X194:X198)</f>
        <v>100</v>
      </c>
      <c r="Y193" s="67"/>
    </row>
    <row r="194" spans="1:25" ht="75" x14ac:dyDescent="0.25">
      <c r="A194" s="4" t="s">
        <v>435</v>
      </c>
      <c r="B194" s="4"/>
      <c r="C194" s="4"/>
      <c r="D194" s="4"/>
      <c r="E194" s="8" t="s">
        <v>434</v>
      </c>
      <c r="F194" s="7" t="s">
        <v>433</v>
      </c>
      <c r="G194" s="7" t="s">
        <v>432</v>
      </c>
      <c r="H194" s="7" t="s">
        <v>431</v>
      </c>
      <c r="I194" s="7" t="s">
        <v>430</v>
      </c>
      <c r="J194" s="30">
        <v>50</v>
      </c>
      <c r="K194" s="33" t="s">
        <v>429</v>
      </c>
      <c r="L194" s="30">
        <v>50</v>
      </c>
      <c r="M194" s="29"/>
      <c r="N194" s="30">
        <v>50</v>
      </c>
      <c r="O194" s="29"/>
      <c r="P194" s="30">
        <v>50</v>
      </c>
      <c r="Q194" s="33"/>
      <c r="R194" s="30">
        <v>50</v>
      </c>
      <c r="S194" s="31"/>
      <c r="T194" s="30">
        <v>50</v>
      </c>
      <c r="U194" s="33"/>
      <c r="V194" s="30">
        <v>50</v>
      </c>
      <c r="W194" s="33" t="s">
        <v>429</v>
      </c>
      <c r="X194" s="29">
        <v>100</v>
      </c>
      <c r="Y194" s="29"/>
    </row>
    <row r="195" spans="1:25" ht="135" x14ac:dyDescent="0.25">
      <c r="A195" s="4" t="s">
        <v>428</v>
      </c>
      <c r="B195" s="4"/>
      <c r="C195" s="4"/>
      <c r="D195" s="4"/>
      <c r="E195" s="8" t="s">
        <v>427</v>
      </c>
      <c r="F195" s="7" t="s">
        <v>426</v>
      </c>
      <c r="G195" s="7" t="s">
        <v>425</v>
      </c>
      <c r="H195" s="7" t="s">
        <v>424</v>
      </c>
      <c r="I195" s="7" t="s">
        <v>212</v>
      </c>
      <c r="J195" s="30">
        <v>50</v>
      </c>
      <c r="K195" s="33" t="s">
        <v>423</v>
      </c>
      <c r="L195" s="30">
        <v>50</v>
      </c>
      <c r="M195" s="72"/>
      <c r="N195" s="30">
        <v>50</v>
      </c>
      <c r="O195" s="33"/>
      <c r="P195" s="30">
        <v>50</v>
      </c>
      <c r="Q195" s="33"/>
      <c r="R195" s="30">
        <v>50</v>
      </c>
      <c r="T195" s="30">
        <v>50</v>
      </c>
      <c r="V195" s="30">
        <v>50</v>
      </c>
      <c r="W195" s="1"/>
      <c r="X195" s="30"/>
      <c r="Y195" s="29"/>
    </row>
    <row r="196" spans="1:25" ht="75" x14ac:dyDescent="0.25">
      <c r="A196" s="4" t="s">
        <v>422</v>
      </c>
      <c r="B196" s="4"/>
      <c r="C196" s="4"/>
      <c r="D196" s="4"/>
      <c r="E196" s="8" t="s">
        <v>421</v>
      </c>
      <c r="F196" s="7" t="s">
        <v>420</v>
      </c>
      <c r="G196" s="7" t="s">
        <v>419</v>
      </c>
      <c r="H196" s="7" t="s">
        <v>418</v>
      </c>
      <c r="I196" s="7" t="s">
        <v>417</v>
      </c>
      <c r="J196" s="55">
        <v>100</v>
      </c>
      <c r="K196" s="7" t="s">
        <v>416</v>
      </c>
      <c r="L196" s="55">
        <v>100</v>
      </c>
      <c r="M196" s="72"/>
      <c r="N196" s="55">
        <v>100</v>
      </c>
      <c r="O196" s="33"/>
      <c r="P196" s="55">
        <v>100</v>
      </c>
      <c r="Q196" s="33"/>
      <c r="R196" s="55">
        <v>100</v>
      </c>
      <c r="S196" s="29"/>
      <c r="T196" s="55">
        <v>100</v>
      </c>
      <c r="U196" s="29"/>
      <c r="V196" s="55">
        <v>100</v>
      </c>
      <c r="W196" s="29"/>
      <c r="X196" s="29"/>
      <c r="Y196" s="29"/>
    </row>
    <row r="197" spans="1:25" ht="90" x14ac:dyDescent="0.25">
      <c r="A197" s="4" t="s">
        <v>415</v>
      </c>
      <c r="B197" s="4"/>
      <c r="C197" s="4"/>
      <c r="D197" s="4"/>
      <c r="E197" s="8" t="s">
        <v>414</v>
      </c>
      <c r="F197" s="7" t="s">
        <v>413</v>
      </c>
      <c r="G197" s="7" t="s">
        <v>224</v>
      </c>
      <c r="H197" s="7" t="s">
        <v>255</v>
      </c>
      <c r="I197" s="7" t="s">
        <v>412</v>
      </c>
      <c r="J197" s="55">
        <v>100</v>
      </c>
      <c r="K197" s="7"/>
      <c r="L197" s="55">
        <v>100</v>
      </c>
      <c r="M197" s="72"/>
      <c r="N197" s="55">
        <v>100</v>
      </c>
      <c r="O197" s="33"/>
      <c r="P197" s="55">
        <v>100</v>
      </c>
      <c r="Q197" s="33"/>
      <c r="R197" s="55">
        <v>100</v>
      </c>
      <c r="S197" s="29"/>
      <c r="T197" s="55">
        <v>100</v>
      </c>
      <c r="U197" s="29"/>
      <c r="V197" s="55">
        <v>100</v>
      </c>
      <c r="W197" s="29"/>
      <c r="X197" s="29"/>
      <c r="Y197" s="29"/>
    </row>
    <row r="198" spans="1:25" ht="45" x14ac:dyDescent="0.25">
      <c r="A198" s="4" t="s">
        <v>411</v>
      </c>
      <c r="B198" s="4"/>
      <c r="C198" s="4"/>
      <c r="D198" s="4"/>
      <c r="E198" s="8" t="s">
        <v>410</v>
      </c>
      <c r="F198" s="7" t="s">
        <v>409</v>
      </c>
      <c r="G198" s="7" t="s">
        <v>408</v>
      </c>
      <c r="H198" s="7" t="s">
        <v>407</v>
      </c>
      <c r="I198" s="7" t="s">
        <v>406</v>
      </c>
      <c r="J198" s="55">
        <v>100</v>
      </c>
      <c r="K198" s="7"/>
      <c r="L198" s="55">
        <v>100</v>
      </c>
      <c r="M198" s="72"/>
      <c r="N198" s="55">
        <v>100</v>
      </c>
      <c r="O198" s="33"/>
      <c r="P198" s="55">
        <v>100</v>
      </c>
      <c r="Q198" s="33"/>
      <c r="R198" s="55">
        <v>100</v>
      </c>
      <c r="S198" s="29"/>
      <c r="T198" s="55">
        <v>100</v>
      </c>
      <c r="U198" s="29"/>
      <c r="V198" s="55">
        <v>100</v>
      </c>
      <c r="W198" s="29"/>
      <c r="X198" s="29"/>
      <c r="Y198" s="29"/>
    </row>
    <row r="199" spans="1:25" ht="90" x14ac:dyDescent="0.25">
      <c r="A199" s="4">
        <v>106</v>
      </c>
      <c r="B199" s="4"/>
      <c r="C199" s="4"/>
      <c r="D199" s="8" t="s">
        <v>405</v>
      </c>
      <c r="E199" s="8"/>
      <c r="F199" s="7" t="s">
        <v>404</v>
      </c>
      <c r="G199" s="7" t="s">
        <v>7</v>
      </c>
      <c r="H199" s="7" t="s">
        <v>403</v>
      </c>
      <c r="I199" s="7" t="s">
        <v>402</v>
      </c>
      <c r="J199" s="55">
        <v>100</v>
      </c>
      <c r="K199" s="7"/>
      <c r="L199" s="55">
        <v>100</v>
      </c>
      <c r="M199" s="72"/>
      <c r="N199" s="55">
        <v>100</v>
      </c>
      <c r="O199" s="33"/>
      <c r="P199" s="55">
        <v>100</v>
      </c>
      <c r="Q199" s="33"/>
      <c r="R199" s="55">
        <v>100</v>
      </c>
      <c r="S199" s="29"/>
      <c r="T199" s="55">
        <v>100</v>
      </c>
      <c r="U199" s="29"/>
      <c r="V199" s="55">
        <v>100</v>
      </c>
      <c r="W199" s="29"/>
      <c r="X199" s="29">
        <v>100</v>
      </c>
      <c r="Y199" s="29"/>
    </row>
    <row r="200" spans="1:25" ht="255" x14ac:dyDescent="0.25">
      <c r="A200" s="4">
        <v>107</v>
      </c>
      <c r="B200" s="4"/>
      <c r="C200" s="4"/>
      <c r="D200" s="8" t="s">
        <v>401</v>
      </c>
      <c r="E200" s="8"/>
      <c r="F200" s="7" t="s">
        <v>400</v>
      </c>
      <c r="G200" s="7" t="s">
        <v>399</v>
      </c>
      <c r="H200" s="7" t="s">
        <v>398</v>
      </c>
      <c r="I200" s="7" t="s">
        <v>397</v>
      </c>
      <c r="J200" s="30">
        <v>0</v>
      </c>
      <c r="K200" s="2" t="s">
        <v>396</v>
      </c>
      <c r="L200" s="30">
        <v>0</v>
      </c>
      <c r="M200" s="29"/>
      <c r="N200" s="30">
        <v>0</v>
      </c>
      <c r="O200" s="29"/>
      <c r="P200" s="30">
        <v>0</v>
      </c>
      <c r="Q200" s="29"/>
      <c r="R200" s="30">
        <v>0</v>
      </c>
      <c r="T200" s="30">
        <v>0</v>
      </c>
      <c r="U200" s="2"/>
      <c r="V200" s="30">
        <v>0</v>
      </c>
      <c r="W200" s="2" t="s">
        <v>396</v>
      </c>
      <c r="X200" s="29">
        <v>100</v>
      </c>
      <c r="Y200" s="29"/>
    </row>
    <row r="201" spans="1:25" ht="60" x14ac:dyDescent="0.25">
      <c r="A201" s="4">
        <v>108</v>
      </c>
      <c r="B201" s="4"/>
      <c r="C201" s="4"/>
      <c r="D201" s="8" t="s">
        <v>395</v>
      </c>
      <c r="E201" s="8"/>
      <c r="F201" s="7" t="s">
        <v>394</v>
      </c>
      <c r="G201" s="7" t="s">
        <v>7</v>
      </c>
      <c r="H201" s="7" t="s">
        <v>393</v>
      </c>
      <c r="I201" s="7" t="s">
        <v>392</v>
      </c>
      <c r="J201" s="55">
        <v>100</v>
      </c>
      <c r="K201" s="7"/>
      <c r="L201" s="55">
        <v>100</v>
      </c>
      <c r="M201" s="72"/>
      <c r="N201" s="55">
        <v>100</v>
      </c>
      <c r="O201" s="33"/>
      <c r="P201" s="55">
        <v>100</v>
      </c>
      <c r="Q201" s="33"/>
      <c r="R201" s="55">
        <v>100</v>
      </c>
      <c r="S201" s="29"/>
      <c r="T201" s="55">
        <v>100</v>
      </c>
      <c r="U201" s="29"/>
      <c r="V201" s="55">
        <v>100</v>
      </c>
      <c r="W201" s="29"/>
      <c r="X201" s="29">
        <v>100</v>
      </c>
      <c r="Y201" s="29"/>
    </row>
    <row r="202" spans="1:25" ht="105" x14ac:dyDescent="0.25">
      <c r="A202" s="4">
        <v>109</v>
      </c>
      <c r="B202" s="4"/>
      <c r="C202" s="4"/>
      <c r="D202" s="8" t="s">
        <v>391</v>
      </c>
      <c r="E202" s="8"/>
      <c r="F202" s="7" t="s">
        <v>390</v>
      </c>
      <c r="G202" s="7" t="s">
        <v>389</v>
      </c>
      <c r="H202" s="7" t="s">
        <v>388</v>
      </c>
      <c r="I202" s="7" t="s">
        <v>387</v>
      </c>
      <c r="J202" s="55">
        <v>100</v>
      </c>
      <c r="K202" s="7" t="s">
        <v>386</v>
      </c>
      <c r="L202" s="55">
        <v>100</v>
      </c>
      <c r="M202" s="72"/>
      <c r="N202" s="55">
        <v>100</v>
      </c>
      <c r="O202" s="33"/>
      <c r="P202" s="55">
        <v>100</v>
      </c>
      <c r="Q202" s="33"/>
      <c r="R202" s="55">
        <v>100</v>
      </c>
      <c r="S202" s="29"/>
      <c r="T202" s="55">
        <v>100</v>
      </c>
      <c r="U202" s="29"/>
      <c r="V202" s="55">
        <v>100</v>
      </c>
      <c r="W202" s="29"/>
      <c r="X202" s="29">
        <v>100</v>
      </c>
      <c r="Y202" s="29"/>
    </row>
    <row r="203" spans="1:25" s="51" customFormat="1" ht="84.75" customHeight="1" x14ac:dyDescent="0.25">
      <c r="A203" s="19"/>
      <c r="B203" s="19"/>
      <c r="C203" s="20" t="s">
        <v>385</v>
      </c>
      <c r="D203" s="19"/>
      <c r="E203" s="54"/>
      <c r="F203" s="53" t="s">
        <v>384</v>
      </c>
      <c r="G203" s="52"/>
      <c r="H203" s="52"/>
      <c r="I203" s="52"/>
      <c r="J203" s="39">
        <f>AVERAGE(J204:J208)</f>
        <v>63.333333333333336</v>
      </c>
      <c r="K203" s="38"/>
      <c r="L203" s="39">
        <f>AVERAGE(L204:L208)</f>
        <v>63.333333333333336</v>
      </c>
      <c r="M203" s="42"/>
      <c r="N203" s="39">
        <f>AVERAGE(N204:N208)</f>
        <v>63.333333333333336</v>
      </c>
      <c r="O203" s="41"/>
      <c r="P203" s="39">
        <f>AVERAGE(P204:P208)</f>
        <v>63.333333333333336</v>
      </c>
      <c r="Q203" s="41"/>
      <c r="R203" s="39">
        <f>AVERAGE(R204:R208)</f>
        <v>63.333333333333336</v>
      </c>
      <c r="S203" s="41"/>
      <c r="T203" s="39">
        <f>AVERAGE(T204:T208)</f>
        <v>63.333333333333336</v>
      </c>
      <c r="U203" s="41"/>
      <c r="V203" s="39">
        <f>AVERAGE(V204:V208)</f>
        <v>63.333333333333336</v>
      </c>
      <c r="W203" s="17"/>
      <c r="X203" s="39">
        <f>AVERAGE(X204:X208)</f>
        <v>0</v>
      </c>
      <c r="Y203" s="41"/>
    </row>
    <row r="204" spans="1:25" ht="195" x14ac:dyDescent="0.25">
      <c r="A204" s="4">
        <v>110</v>
      </c>
      <c r="B204" s="4"/>
      <c r="C204" s="4"/>
      <c r="D204" s="8" t="s">
        <v>383</v>
      </c>
      <c r="E204" s="8"/>
      <c r="F204" s="7" t="s">
        <v>382</v>
      </c>
      <c r="G204" s="7" t="s">
        <v>381</v>
      </c>
      <c r="H204" s="7" t="s">
        <v>380</v>
      </c>
      <c r="I204" s="7" t="s">
        <v>379</v>
      </c>
      <c r="J204" s="30">
        <v>50</v>
      </c>
      <c r="K204" s="33" t="s">
        <v>378</v>
      </c>
      <c r="L204" s="30">
        <v>50</v>
      </c>
      <c r="M204" s="72"/>
      <c r="N204" s="30">
        <v>50</v>
      </c>
      <c r="O204" s="33"/>
      <c r="P204" s="30">
        <v>50</v>
      </c>
      <c r="Q204" s="30"/>
      <c r="R204" s="30">
        <v>50</v>
      </c>
      <c r="S204" s="72"/>
      <c r="T204" s="30">
        <v>50</v>
      </c>
      <c r="U204" s="33"/>
      <c r="V204" s="30">
        <v>50</v>
      </c>
      <c r="W204" s="33" t="s">
        <v>378</v>
      </c>
      <c r="X204" s="30">
        <v>0</v>
      </c>
      <c r="Y204" s="29"/>
    </row>
    <row r="205" spans="1:25" s="77" customFormat="1" ht="409.5" x14ac:dyDescent="0.25">
      <c r="A205" s="80">
        <v>111</v>
      </c>
      <c r="B205" s="80"/>
      <c r="C205" s="80"/>
      <c r="D205" s="79" t="s">
        <v>377</v>
      </c>
      <c r="E205" s="79"/>
      <c r="F205" s="78" t="s">
        <v>376</v>
      </c>
      <c r="G205" s="78" t="s">
        <v>357</v>
      </c>
      <c r="H205" s="78" t="s">
        <v>356</v>
      </c>
      <c r="I205" s="78" t="s">
        <v>375</v>
      </c>
      <c r="J205" s="55">
        <v>100</v>
      </c>
      <c r="K205" s="78" t="s">
        <v>374</v>
      </c>
      <c r="L205" s="55">
        <v>100</v>
      </c>
      <c r="M205" s="72"/>
      <c r="N205" s="55">
        <v>100</v>
      </c>
      <c r="O205" s="33"/>
      <c r="P205" s="55">
        <v>100</v>
      </c>
      <c r="Q205" s="33"/>
      <c r="R205" s="55">
        <v>100</v>
      </c>
      <c r="S205" s="31"/>
      <c r="T205" s="55">
        <v>100</v>
      </c>
      <c r="U205" s="78"/>
      <c r="V205" s="55">
        <v>100</v>
      </c>
      <c r="W205" s="78" t="s">
        <v>374</v>
      </c>
      <c r="X205" s="29">
        <v>0</v>
      </c>
      <c r="Y205" s="29"/>
    </row>
    <row r="206" spans="1:25" ht="60" x14ac:dyDescent="0.25">
      <c r="A206" s="4">
        <v>112</v>
      </c>
      <c r="B206" s="4"/>
      <c r="C206" s="4"/>
      <c r="D206" s="8" t="s">
        <v>373</v>
      </c>
      <c r="E206" s="8"/>
      <c r="F206" s="7" t="s">
        <v>372</v>
      </c>
      <c r="G206" s="7" t="s">
        <v>371</v>
      </c>
      <c r="H206" s="7" t="s">
        <v>370</v>
      </c>
      <c r="I206" s="7" t="s">
        <v>369</v>
      </c>
      <c r="J206" s="55">
        <v>0</v>
      </c>
      <c r="K206" s="7"/>
      <c r="L206" s="55">
        <v>0</v>
      </c>
      <c r="M206" s="31"/>
      <c r="N206" s="55">
        <v>0</v>
      </c>
      <c r="O206" s="29"/>
      <c r="P206" s="55">
        <v>0</v>
      </c>
      <c r="Q206" s="33"/>
      <c r="R206" s="55">
        <v>0</v>
      </c>
      <c r="S206" s="31"/>
      <c r="T206" s="55">
        <v>0</v>
      </c>
      <c r="U206" s="31"/>
      <c r="V206" s="55">
        <v>0</v>
      </c>
      <c r="W206" s="31"/>
      <c r="X206" s="55">
        <v>0</v>
      </c>
      <c r="Y206" s="29"/>
    </row>
    <row r="207" spans="1:25" ht="409.5" x14ac:dyDescent="0.25">
      <c r="A207" s="4">
        <v>113</v>
      </c>
      <c r="B207" s="4"/>
      <c r="C207" s="4"/>
      <c r="D207" s="8" t="s">
        <v>368</v>
      </c>
      <c r="E207" s="8"/>
      <c r="F207" s="7" t="s">
        <v>367</v>
      </c>
      <c r="G207" s="7" t="s">
        <v>366</v>
      </c>
      <c r="H207" s="7" t="s">
        <v>365</v>
      </c>
      <c r="I207" s="7" t="s">
        <v>364</v>
      </c>
      <c r="J207" s="55">
        <v>100</v>
      </c>
      <c r="K207" s="7" t="s">
        <v>363</v>
      </c>
      <c r="L207" s="55">
        <v>100</v>
      </c>
      <c r="M207" s="31"/>
      <c r="N207" s="55">
        <v>100</v>
      </c>
      <c r="O207" s="29"/>
      <c r="P207" s="55">
        <v>100</v>
      </c>
      <c r="Q207" s="33"/>
      <c r="R207" s="55">
        <v>100</v>
      </c>
      <c r="S207" s="31"/>
      <c r="T207" s="55">
        <v>100</v>
      </c>
      <c r="U207" s="4"/>
      <c r="V207" s="55">
        <v>100</v>
      </c>
      <c r="W207" s="4" t="s">
        <v>362</v>
      </c>
      <c r="X207" s="55">
        <v>0</v>
      </c>
      <c r="Y207" s="29"/>
    </row>
    <row r="208" spans="1:25" s="66" customFormat="1" ht="69" x14ac:dyDescent="0.25">
      <c r="A208" s="15">
        <v>114</v>
      </c>
      <c r="B208" s="15"/>
      <c r="C208" s="15"/>
      <c r="D208" s="76" t="s">
        <v>361</v>
      </c>
      <c r="E208" s="76"/>
      <c r="F208" s="12" t="s">
        <v>361</v>
      </c>
      <c r="G208" s="75"/>
      <c r="H208" s="75"/>
      <c r="I208" s="75"/>
      <c r="J208" s="68">
        <f>AVERAGE(J209:J211)</f>
        <v>66.666666666666671</v>
      </c>
      <c r="K208" s="70"/>
      <c r="L208" s="68">
        <f>AVERAGE(L209:L211)</f>
        <v>66.666666666666671</v>
      </c>
      <c r="M208" s="69"/>
      <c r="N208" s="68">
        <f>AVERAGE(N209:N211)</f>
        <v>66.666666666666671</v>
      </c>
      <c r="O208" s="67"/>
      <c r="P208" s="68">
        <f>AVERAGE(P209:P211)</f>
        <v>66.666666666666671</v>
      </c>
      <c r="Q208" s="67"/>
      <c r="R208" s="68">
        <f>AVERAGE(R209:R211)</f>
        <v>66.666666666666671</v>
      </c>
      <c r="S208" s="74"/>
      <c r="T208" s="68">
        <f>AVERAGE(T209:T211)</f>
        <v>66.666666666666671</v>
      </c>
      <c r="U208" s="74"/>
      <c r="V208" s="68">
        <f>AVERAGE(V209:V211)</f>
        <v>66.666666666666671</v>
      </c>
      <c r="W208" s="74"/>
      <c r="X208" s="68">
        <f>AVERAGE(X209:X211)</f>
        <v>0</v>
      </c>
      <c r="Y208" s="67"/>
    </row>
    <row r="209" spans="1:26" ht="90" x14ac:dyDescent="0.25">
      <c r="A209" s="4" t="s">
        <v>360</v>
      </c>
      <c r="B209" s="4"/>
      <c r="C209" s="4"/>
      <c r="D209" s="4"/>
      <c r="E209" s="8" t="s">
        <v>359</v>
      </c>
      <c r="F209" s="7" t="s">
        <v>358</v>
      </c>
      <c r="G209" s="61" t="s">
        <v>357</v>
      </c>
      <c r="H209" s="61" t="s">
        <v>356</v>
      </c>
      <c r="I209" s="61" t="s">
        <v>355</v>
      </c>
      <c r="J209" s="55">
        <v>100</v>
      </c>
      <c r="K209" s="55"/>
      <c r="L209" s="55">
        <v>100</v>
      </c>
      <c r="M209" s="72"/>
      <c r="N209" s="55">
        <v>100</v>
      </c>
      <c r="O209" s="33"/>
      <c r="P209" s="55">
        <v>100</v>
      </c>
      <c r="Q209" s="33"/>
      <c r="R209" s="55">
        <v>100</v>
      </c>
      <c r="S209" s="31"/>
      <c r="T209" s="55">
        <v>100</v>
      </c>
      <c r="U209" s="31"/>
      <c r="V209" s="55">
        <v>100</v>
      </c>
      <c r="W209" s="31"/>
      <c r="X209" s="55">
        <v>0</v>
      </c>
      <c r="Y209" s="29"/>
    </row>
    <row r="210" spans="1:26" ht="45" x14ac:dyDescent="0.3">
      <c r="A210" s="4" t="s">
        <v>354</v>
      </c>
      <c r="B210" s="4"/>
      <c r="C210" s="4"/>
      <c r="D210" s="4"/>
      <c r="E210" s="73" t="s">
        <v>353</v>
      </c>
      <c r="F210" s="7" t="s">
        <v>352</v>
      </c>
      <c r="G210" s="7" t="s">
        <v>351</v>
      </c>
      <c r="H210" s="7" t="s">
        <v>350</v>
      </c>
      <c r="I210" s="7" t="s">
        <v>349</v>
      </c>
      <c r="J210" s="55">
        <v>0</v>
      </c>
      <c r="K210" s="55">
        <v>0</v>
      </c>
      <c r="L210" s="55">
        <v>0</v>
      </c>
      <c r="M210" s="55">
        <v>0</v>
      </c>
      <c r="N210" s="55">
        <v>0</v>
      </c>
      <c r="O210" s="55">
        <v>0</v>
      </c>
      <c r="P210" s="55">
        <v>0</v>
      </c>
      <c r="Q210" s="55">
        <v>0</v>
      </c>
      <c r="R210" s="55">
        <v>0</v>
      </c>
      <c r="S210" s="55">
        <v>0</v>
      </c>
      <c r="T210" s="55">
        <v>0</v>
      </c>
      <c r="U210" s="55">
        <v>0</v>
      </c>
      <c r="V210" s="55">
        <v>0</v>
      </c>
      <c r="W210" s="55"/>
      <c r="X210" s="55">
        <v>0</v>
      </c>
      <c r="Y210" s="29"/>
    </row>
    <row r="211" spans="1:26" ht="178.5" customHeight="1" x14ac:dyDescent="0.3">
      <c r="A211" s="4" t="s">
        <v>348</v>
      </c>
      <c r="B211" s="4"/>
      <c r="C211" s="4"/>
      <c r="D211" s="4"/>
      <c r="E211" s="73" t="s">
        <v>347</v>
      </c>
      <c r="F211" s="7" t="s">
        <v>346</v>
      </c>
      <c r="G211" s="7" t="s">
        <v>345</v>
      </c>
      <c r="H211" s="7" t="s">
        <v>344</v>
      </c>
      <c r="I211" s="7" t="s">
        <v>343</v>
      </c>
      <c r="J211" s="55">
        <v>100</v>
      </c>
      <c r="K211" s="55"/>
      <c r="L211" s="55">
        <v>100</v>
      </c>
      <c r="M211" s="72"/>
      <c r="N211" s="55">
        <v>100</v>
      </c>
      <c r="P211" s="55">
        <v>100</v>
      </c>
      <c r="Q211" s="33"/>
      <c r="R211" s="55">
        <v>100</v>
      </c>
      <c r="T211" s="55">
        <v>100</v>
      </c>
      <c r="U211" s="2"/>
      <c r="V211" s="55">
        <v>100</v>
      </c>
      <c r="W211" s="2" t="s">
        <v>342</v>
      </c>
      <c r="X211" s="29">
        <v>0</v>
      </c>
      <c r="Y211" s="29"/>
    </row>
    <row r="212" spans="1:26" s="51" customFormat="1" ht="80.25" customHeight="1" x14ac:dyDescent="0.25">
      <c r="A212" s="19"/>
      <c r="B212" s="19"/>
      <c r="C212" s="20" t="s">
        <v>341</v>
      </c>
      <c r="D212" s="19"/>
      <c r="E212" s="54"/>
      <c r="F212" s="53" t="s">
        <v>340</v>
      </c>
      <c r="G212" s="52"/>
      <c r="H212" s="52"/>
      <c r="I212" s="52"/>
      <c r="J212" s="39">
        <f>AVERAGE(J213,J216)</f>
        <v>75</v>
      </c>
      <c r="K212" s="38"/>
      <c r="L212" s="39">
        <f>AVERAGE(L213,L216)</f>
        <v>75</v>
      </c>
      <c r="M212" s="42"/>
      <c r="N212" s="39">
        <f>AVERAGE(N213,N216)</f>
        <v>75</v>
      </c>
      <c r="O212" s="41"/>
      <c r="P212" s="39">
        <f>AVERAGE(P213,P216)</f>
        <v>75</v>
      </c>
      <c r="Q212" s="41"/>
      <c r="R212" s="39">
        <f>AVERAGE(R213,R216)</f>
        <v>75</v>
      </c>
      <c r="S212" s="41"/>
      <c r="T212" s="39">
        <f>AVERAGE(T213,T216)</f>
        <v>75</v>
      </c>
      <c r="U212" s="41"/>
      <c r="V212" s="39">
        <f>AVERAGE(V213,V216)</f>
        <v>75</v>
      </c>
      <c r="W212" s="17"/>
      <c r="X212" s="39">
        <f>AVERAGE(X213,X216)</f>
        <v>0</v>
      </c>
      <c r="Y212" s="41"/>
    </row>
    <row r="213" spans="1:26" s="66" customFormat="1" ht="80.25" customHeight="1" x14ac:dyDescent="0.25">
      <c r="A213" s="15">
        <v>115</v>
      </c>
      <c r="B213" s="15"/>
      <c r="C213" s="14"/>
      <c r="D213" s="71" t="s">
        <v>339</v>
      </c>
      <c r="E213" s="71"/>
      <c r="F213" s="21" t="s">
        <v>339</v>
      </c>
      <c r="G213" s="12"/>
      <c r="H213" s="12"/>
      <c r="I213" s="12"/>
      <c r="J213" s="68">
        <f>AVERAGE(J214:J215)</f>
        <v>100</v>
      </c>
      <c r="K213" s="70"/>
      <c r="L213" s="68">
        <f>AVERAGE(L214:L215)</f>
        <v>100</v>
      </c>
      <c r="M213" s="69"/>
      <c r="N213" s="68">
        <f>AVERAGE(N214:N215)</f>
        <v>100</v>
      </c>
      <c r="O213" s="67"/>
      <c r="P213" s="68">
        <f>AVERAGE(P214:P215)</f>
        <v>100</v>
      </c>
      <c r="Q213" s="67"/>
      <c r="R213" s="68">
        <f>AVERAGE(R214:R215)</f>
        <v>100</v>
      </c>
      <c r="S213" s="67"/>
      <c r="T213" s="68">
        <f>AVERAGE(T214:T215)</f>
        <v>100</v>
      </c>
      <c r="U213" s="67"/>
      <c r="V213" s="68">
        <f>AVERAGE(V214:V215)</f>
        <v>100</v>
      </c>
      <c r="W213" s="10"/>
      <c r="X213" s="68">
        <f>AVERAGE(X214:X215)</f>
        <v>0</v>
      </c>
      <c r="Y213" s="67"/>
    </row>
    <row r="214" spans="1:26" ht="312" customHeight="1" x14ac:dyDescent="0.25">
      <c r="A214" s="4" t="s">
        <v>338</v>
      </c>
      <c r="B214" s="4"/>
      <c r="C214" s="4"/>
      <c r="D214" s="4"/>
      <c r="E214" s="8" t="s">
        <v>337</v>
      </c>
      <c r="F214" s="7" t="s">
        <v>336</v>
      </c>
      <c r="G214" s="7" t="s">
        <v>335</v>
      </c>
      <c r="H214" s="7" t="s">
        <v>334</v>
      </c>
      <c r="I214" s="7" t="s">
        <v>333</v>
      </c>
      <c r="J214" s="50">
        <v>100</v>
      </c>
      <c r="K214" s="7" t="s">
        <v>332</v>
      </c>
      <c r="L214" s="50">
        <v>100</v>
      </c>
      <c r="M214" s="29"/>
      <c r="N214" s="50">
        <v>100</v>
      </c>
      <c r="O214" s="33"/>
      <c r="P214" s="50">
        <v>100</v>
      </c>
      <c r="Q214" s="29"/>
      <c r="R214" s="50">
        <v>100</v>
      </c>
      <c r="S214" s="29"/>
      <c r="T214" s="50">
        <v>100</v>
      </c>
      <c r="U214" s="7"/>
      <c r="V214" s="50">
        <v>100</v>
      </c>
      <c r="W214" s="7" t="s">
        <v>332</v>
      </c>
      <c r="X214" s="29">
        <v>0</v>
      </c>
      <c r="Y214" s="2" t="s">
        <v>331</v>
      </c>
    </row>
    <row r="215" spans="1:26" ht="105" x14ac:dyDescent="0.25">
      <c r="A215" s="4" t="s">
        <v>330</v>
      </c>
      <c r="B215" s="4"/>
      <c r="C215" s="4"/>
      <c r="D215" s="4"/>
      <c r="E215" s="8" t="s">
        <v>329</v>
      </c>
      <c r="F215" s="7" t="s">
        <v>328</v>
      </c>
      <c r="G215" s="7" t="s">
        <v>327</v>
      </c>
      <c r="H215" s="7" t="s">
        <v>326</v>
      </c>
      <c r="I215" s="7" t="s">
        <v>325</v>
      </c>
      <c r="J215" s="7"/>
      <c r="K215" s="7"/>
      <c r="L215" s="7"/>
      <c r="M215" s="29"/>
      <c r="N215" s="7"/>
      <c r="O215" s="29"/>
      <c r="P215" s="7"/>
      <c r="Q215" s="29"/>
      <c r="R215" s="7"/>
      <c r="S215" s="29"/>
      <c r="T215" s="7"/>
      <c r="U215" s="29"/>
      <c r="V215" s="7"/>
      <c r="W215" s="29"/>
      <c r="X215" s="29"/>
      <c r="Y215" s="65"/>
    </row>
    <row r="216" spans="1:26" ht="195" x14ac:dyDescent="0.25">
      <c r="A216" s="4">
        <v>116</v>
      </c>
      <c r="B216" s="4"/>
      <c r="C216" s="4"/>
      <c r="D216" s="8" t="s">
        <v>324</v>
      </c>
      <c r="E216" s="8"/>
      <c r="F216" s="7" t="s">
        <v>323</v>
      </c>
      <c r="G216" s="7" t="s">
        <v>322</v>
      </c>
      <c r="H216" s="7" t="s">
        <v>321</v>
      </c>
      <c r="I216" s="7" t="s">
        <v>320</v>
      </c>
      <c r="J216" s="50">
        <v>50</v>
      </c>
      <c r="K216" s="7" t="s">
        <v>319</v>
      </c>
      <c r="L216" s="50">
        <v>50</v>
      </c>
      <c r="N216" s="50">
        <v>50</v>
      </c>
      <c r="P216" s="50">
        <v>50</v>
      </c>
      <c r="Q216" s="33"/>
      <c r="R216" s="50">
        <v>50</v>
      </c>
      <c r="T216" s="50">
        <v>50</v>
      </c>
      <c r="U216" s="7"/>
      <c r="V216" s="50">
        <v>50</v>
      </c>
      <c r="W216" s="7" t="s">
        <v>319</v>
      </c>
      <c r="X216" s="29">
        <v>0</v>
      </c>
      <c r="Y216" s="29"/>
    </row>
    <row r="217" spans="1:26" s="51" customFormat="1" ht="60" x14ac:dyDescent="0.25">
      <c r="A217" s="19"/>
      <c r="B217" s="20" t="s">
        <v>318</v>
      </c>
      <c r="C217" s="19"/>
      <c r="D217" s="19"/>
      <c r="E217" s="19"/>
      <c r="F217" s="19" t="s">
        <v>317</v>
      </c>
      <c r="G217" s="19"/>
      <c r="H217" s="19"/>
      <c r="I217" s="19"/>
      <c r="J217" s="64">
        <f>AVERAGE(J218,J225,J231,J240)</f>
        <v>49.305555555555557</v>
      </c>
      <c r="K217" s="63"/>
      <c r="L217" s="64">
        <f>AVERAGE(L218,L225,L231,L240)</f>
        <v>49.305555555555557</v>
      </c>
      <c r="M217" s="63"/>
      <c r="N217" s="64">
        <f>AVERAGE(N218,N225,N231,N240)</f>
        <v>49.305555555555557</v>
      </c>
      <c r="O217" s="63"/>
      <c r="P217" s="64">
        <f>AVERAGE(P218,P225,P231,P240)</f>
        <v>49.305555555555557</v>
      </c>
      <c r="Q217" s="63"/>
      <c r="R217" s="64">
        <f>AVERAGE(R218,R225,R231,R240)</f>
        <v>49.305555555555557</v>
      </c>
      <c r="S217" s="63"/>
      <c r="T217" s="64">
        <f>AVERAGE(T218,T225,T231,T240)</f>
        <v>49.305555555555557</v>
      </c>
      <c r="U217" s="63"/>
      <c r="V217" s="64">
        <f>AVERAGE(V218,V225,V231,V240)</f>
        <v>49.305555555555557</v>
      </c>
      <c r="W217" s="17"/>
      <c r="X217" s="64">
        <f>AVERAGE(X218,X225,X231,X240)</f>
        <v>47.743055555555557</v>
      </c>
      <c r="Y217" s="63"/>
    </row>
    <row r="218" spans="1:26" s="51" customFormat="1" ht="45" x14ac:dyDescent="0.25">
      <c r="A218" s="19"/>
      <c r="B218" s="19"/>
      <c r="C218" s="20" t="s">
        <v>316</v>
      </c>
      <c r="D218" s="19"/>
      <c r="E218" s="19"/>
      <c r="F218" s="19" t="s">
        <v>315</v>
      </c>
      <c r="G218" s="19"/>
      <c r="H218" s="19"/>
      <c r="I218" s="19"/>
      <c r="J218" s="64">
        <f>AVERAGE(J219:J224)</f>
        <v>50</v>
      </c>
      <c r="K218" s="63"/>
      <c r="L218" s="64">
        <f>AVERAGE(L219:L224)</f>
        <v>50</v>
      </c>
      <c r="M218" s="63"/>
      <c r="N218" s="64">
        <f>AVERAGE(N219:N224)</f>
        <v>50</v>
      </c>
      <c r="O218" s="63"/>
      <c r="P218" s="64">
        <f>AVERAGE(P219:P224)</f>
        <v>50</v>
      </c>
      <c r="Q218" s="63"/>
      <c r="R218" s="64">
        <f>AVERAGE(R219:R224)</f>
        <v>50</v>
      </c>
      <c r="S218" s="63"/>
      <c r="T218" s="64">
        <f>AVERAGE(T219:T224)</f>
        <v>50</v>
      </c>
      <c r="U218" s="63"/>
      <c r="V218" s="64">
        <f>AVERAGE(V219:V224)</f>
        <v>50</v>
      </c>
      <c r="W218" s="17"/>
      <c r="X218" s="64">
        <f>AVERAGE(X219:X224)</f>
        <v>50</v>
      </c>
      <c r="Y218" s="63"/>
    </row>
    <row r="219" spans="1:26" ht="195" x14ac:dyDescent="0.25">
      <c r="A219" s="4">
        <v>117</v>
      </c>
      <c r="B219" s="4"/>
      <c r="C219" s="4"/>
      <c r="D219" s="8" t="s">
        <v>314</v>
      </c>
      <c r="E219" s="8"/>
      <c r="F219" s="7" t="s">
        <v>313</v>
      </c>
      <c r="G219" s="7" t="s">
        <v>239</v>
      </c>
      <c r="H219" s="7" t="s">
        <v>238</v>
      </c>
      <c r="I219" s="7" t="s">
        <v>281</v>
      </c>
      <c r="J219" s="50">
        <v>50</v>
      </c>
      <c r="K219" s="7" t="s">
        <v>312</v>
      </c>
      <c r="L219" s="50">
        <v>50</v>
      </c>
      <c r="N219" s="50">
        <v>50</v>
      </c>
      <c r="P219" s="50">
        <v>50</v>
      </c>
      <c r="Q219" s="56"/>
      <c r="R219" s="50">
        <v>50</v>
      </c>
      <c r="S219" s="29"/>
      <c r="T219" s="50">
        <v>50</v>
      </c>
      <c r="V219" s="50">
        <v>50</v>
      </c>
      <c r="W219" s="5"/>
      <c r="X219" s="50">
        <v>50</v>
      </c>
      <c r="Y219" s="29"/>
    </row>
    <row r="220" spans="1:26" ht="168.75" x14ac:dyDescent="0.25">
      <c r="A220" s="4">
        <v>118</v>
      </c>
      <c r="B220" s="4"/>
      <c r="C220" s="4"/>
      <c r="D220" s="8" t="s">
        <v>311</v>
      </c>
      <c r="E220" s="8"/>
      <c r="F220" s="29" t="s">
        <v>310</v>
      </c>
      <c r="G220" s="7" t="s">
        <v>239</v>
      </c>
      <c r="H220" s="7" t="s">
        <v>238</v>
      </c>
      <c r="I220" s="7" t="s">
        <v>281</v>
      </c>
      <c r="J220" s="7">
        <v>0</v>
      </c>
      <c r="K220" s="7" t="s">
        <v>309</v>
      </c>
      <c r="L220" s="7">
        <v>0</v>
      </c>
      <c r="M220" s="31"/>
      <c r="N220" s="7">
        <v>0</v>
      </c>
      <c r="O220" s="31"/>
      <c r="P220" s="7">
        <v>0</v>
      </c>
      <c r="Q220" s="29"/>
      <c r="R220" s="7">
        <v>0</v>
      </c>
      <c r="S220" s="31"/>
      <c r="T220" s="7">
        <v>0</v>
      </c>
      <c r="U220" s="31"/>
      <c r="V220" s="7">
        <v>0</v>
      </c>
      <c r="W220" s="5"/>
      <c r="X220" s="7">
        <v>0</v>
      </c>
      <c r="Y220" s="29"/>
    </row>
    <row r="221" spans="1:26" ht="135" x14ac:dyDescent="0.25">
      <c r="A221" s="4">
        <v>119</v>
      </c>
      <c r="B221" s="4"/>
      <c r="C221" s="4"/>
      <c r="D221" s="8" t="s">
        <v>308</v>
      </c>
      <c r="E221" s="8"/>
      <c r="F221" s="7" t="s">
        <v>307</v>
      </c>
      <c r="G221" s="7" t="s">
        <v>224</v>
      </c>
      <c r="H221" s="7" t="s">
        <v>260</v>
      </c>
      <c r="I221" s="7" t="s">
        <v>7</v>
      </c>
      <c r="J221" s="7">
        <v>100</v>
      </c>
      <c r="K221" s="7" t="s">
        <v>306</v>
      </c>
      <c r="L221" s="61">
        <v>100</v>
      </c>
      <c r="M221" s="62"/>
      <c r="N221" s="61">
        <v>100</v>
      </c>
      <c r="O221" s="59"/>
      <c r="P221" s="61">
        <v>100</v>
      </c>
      <c r="Q221" s="59"/>
      <c r="R221" s="61">
        <v>100</v>
      </c>
      <c r="T221" s="61">
        <v>100</v>
      </c>
      <c r="V221" s="7">
        <v>100</v>
      </c>
      <c r="W221" s="5"/>
      <c r="X221" s="7">
        <v>100</v>
      </c>
      <c r="Y221" s="29"/>
    </row>
    <row r="222" spans="1:26" ht="60" x14ac:dyDescent="0.25">
      <c r="A222" s="4">
        <v>120</v>
      </c>
      <c r="B222" s="4"/>
      <c r="C222" s="4"/>
      <c r="D222" s="8" t="s">
        <v>305</v>
      </c>
      <c r="E222" s="8"/>
      <c r="F222" s="7" t="s">
        <v>304</v>
      </c>
      <c r="G222" s="7" t="s">
        <v>224</v>
      </c>
      <c r="H222" s="7" t="s">
        <v>260</v>
      </c>
      <c r="I222" s="7" t="s">
        <v>7</v>
      </c>
      <c r="J222" s="50">
        <v>100</v>
      </c>
      <c r="K222" s="7"/>
      <c r="L222" s="7">
        <v>100</v>
      </c>
      <c r="M222" s="29"/>
      <c r="N222" s="7">
        <v>100</v>
      </c>
      <c r="O222" s="29"/>
      <c r="P222" s="7">
        <v>100</v>
      </c>
      <c r="Q222" s="29"/>
      <c r="R222" s="7">
        <v>100</v>
      </c>
      <c r="S222" s="31"/>
      <c r="T222" s="7">
        <v>100</v>
      </c>
      <c r="U222" s="31"/>
      <c r="V222" s="7">
        <v>100</v>
      </c>
      <c r="W222" s="5"/>
      <c r="X222" s="7">
        <v>100</v>
      </c>
      <c r="Y222" s="29"/>
      <c r="Z222" s="60"/>
    </row>
    <row r="223" spans="1:26" ht="150" x14ac:dyDescent="0.25">
      <c r="A223" s="4">
        <v>121</v>
      </c>
      <c r="B223" s="4"/>
      <c r="C223" s="4"/>
      <c r="D223" s="8" t="s">
        <v>303</v>
      </c>
      <c r="E223" s="8"/>
      <c r="F223" s="7" t="s">
        <v>302</v>
      </c>
      <c r="G223" s="7" t="s">
        <v>301</v>
      </c>
      <c r="H223" s="7" t="s">
        <v>300</v>
      </c>
      <c r="I223" s="7" t="s">
        <v>299</v>
      </c>
      <c r="J223" s="50">
        <v>50</v>
      </c>
      <c r="K223" s="7"/>
      <c r="L223" s="50">
        <v>50</v>
      </c>
      <c r="N223" s="58">
        <v>50</v>
      </c>
      <c r="P223" s="58">
        <v>50</v>
      </c>
      <c r="Q223" s="59"/>
      <c r="R223" s="58">
        <v>50</v>
      </c>
      <c r="T223" s="58">
        <v>50</v>
      </c>
      <c r="V223" s="58">
        <v>50</v>
      </c>
      <c r="W223" s="5"/>
      <c r="X223" s="58">
        <v>50</v>
      </c>
      <c r="Y223" s="29"/>
    </row>
    <row r="224" spans="1:26" ht="75" x14ac:dyDescent="0.25">
      <c r="A224" s="4">
        <v>122</v>
      </c>
      <c r="B224" s="4"/>
      <c r="C224" s="4"/>
      <c r="D224" s="8" t="s">
        <v>298</v>
      </c>
      <c r="E224" s="8"/>
      <c r="F224" s="7" t="s">
        <v>297</v>
      </c>
      <c r="G224" s="7" t="s">
        <v>296</v>
      </c>
      <c r="H224" s="7" t="s">
        <v>295</v>
      </c>
      <c r="I224" s="7" t="s">
        <v>294</v>
      </c>
      <c r="J224" s="55">
        <v>0</v>
      </c>
      <c r="K224" s="57"/>
      <c r="L224" s="7">
        <v>0</v>
      </c>
      <c r="M224" s="31"/>
      <c r="N224" s="7">
        <v>0</v>
      </c>
      <c r="O224" s="31"/>
      <c r="P224" s="7">
        <v>0</v>
      </c>
      <c r="Q224" s="29"/>
      <c r="R224" s="7">
        <v>0</v>
      </c>
      <c r="S224" s="31"/>
      <c r="T224" s="7">
        <v>0</v>
      </c>
      <c r="U224" s="31"/>
      <c r="V224" s="7">
        <v>0</v>
      </c>
      <c r="W224" s="5"/>
      <c r="X224" s="7">
        <v>0</v>
      </c>
      <c r="Y224" s="56"/>
    </row>
    <row r="225" spans="1:25" s="51" customFormat="1" ht="77.25" customHeight="1" x14ac:dyDescent="0.25">
      <c r="A225" s="19"/>
      <c r="B225" s="19"/>
      <c r="C225" s="20" t="s">
        <v>293</v>
      </c>
      <c r="D225" s="19"/>
      <c r="E225" s="54"/>
      <c r="F225" s="53" t="s">
        <v>292</v>
      </c>
      <c r="G225" s="52"/>
      <c r="H225" s="52"/>
      <c r="I225" s="52"/>
      <c r="J225" s="39">
        <f>AVERAGE(J226:J230)</f>
        <v>50</v>
      </c>
      <c r="K225" s="38"/>
      <c r="L225" s="39">
        <f>AVERAGE(L226:L230)</f>
        <v>50</v>
      </c>
      <c r="M225" s="42"/>
      <c r="N225" s="39">
        <f>AVERAGE(N226:N230)</f>
        <v>50</v>
      </c>
      <c r="O225" s="41"/>
      <c r="P225" s="39">
        <f>AVERAGE(P226:P230)</f>
        <v>50</v>
      </c>
      <c r="Q225" s="41"/>
      <c r="R225" s="39">
        <f>AVERAGE(R226:R230)</f>
        <v>50</v>
      </c>
      <c r="S225" s="41"/>
      <c r="T225" s="39">
        <f>AVERAGE(T226:T230)</f>
        <v>50</v>
      </c>
      <c r="U225" s="41"/>
      <c r="V225" s="39">
        <f>AVERAGE(V226:V230)</f>
        <v>50</v>
      </c>
      <c r="W225" s="17"/>
      <c r="X225" s="39">
        <f>AVERAGE(X226:X230)</f>
        <v>50</v>
      </c>
      <c r="Y225" s="41"/>
    </row>
    <row r="226" spans="1:25" ht="105" x14ac:dyDescent="0.25">
      <c r="A226" s="4">
        <v>123</v>
      </c>
      <c r="B226" s="4"/>
      <c r="C226" s="4"/>
      <c r="D226" s="8" t="s">
        <v>291</v>
      </c>
      <c r="E226" s="8"/>
      <c r="F226" s="7" t="s">
        <v>290</v>
      </c>
      <c r="G226" s="7" t="s">
        <v>239</v>
      </c>
      <c r="H226" s="7" t="s">
        <v>238</v>
      </c>
      <c r="I226" s="7" t="s">
        <v>281</v>
      </c>
      <c r="J226" s="55">
        <v>50</v>
      </c>
      <c r="K226" s="7" t="s">
        <v>280</v>
      </c>
      <c r="L226" s="55">
        <v>50</v>
      </c>
      <c r="M226" s="48"/>
      <c r="N226" s="55">
        <v>50</v>
      </c>
      <c r="O226" s="29"/>
      <c r="P226" s="55">
        <v>50</v>
      </c>
      <c r="Q226" s="29"/>
      <c r="R226" s="55">
        <v>50</v>
      </c>
      <c r="S226" s="29"/>
      <c r="T226" s="55">
        <v>50</v>
      </c>
      <c r="U226" s="29"/>
      <c r="V226" s="55">
        <v>50</v>
      </c>
      <c r="W226" s="5"/>
      <c r="X226" s="55">
        <v>50</v>
      </c>
      <c r="Y226" s="29"/>
    </row>
    <row r="227" spans="1:25" ht="105" x14ac:dyDescent="0.25">
      <c r="A227" s="4">
        <v>124</v>
      </c>
      <c r="B227" s="4"/>
      <c r="C227" s="4"/>
      <c r="D227" s="8" t="s">
        <v>289</v>
      </c>
      <c r="E227" s="8"/>
      <c r="F227" s="7" t="s">
        <v>288</v>
      </c>
      <c r="G227" s="7" t="s">
        <v>239</v>
      </c>
      <c r="H227" s="7" t="s">
        <v>238</v>
      </c>
      <c r="I227" s="7" t="s">
        <v>281</v>
      </c>
      <c r="J227" s="55">
        <v>50</v>
      </c>
      <c r="K227" s="7" t="s">
        <v>280</v>
      </c>
      <c r="L227" s="55">
        <v>50</v>
      </c>
      <c r="M227" s="48"/>
      <c r="N227" s="55">
        <v>50</v>
      </c>
      <c r="O227" s="29"/>
      <c r="P227" s="55">
        <v>50</v>
      </c>
      <c r="Q227" s="29"/>
      <c r="R227" s="55">
        <v>50</v>
      </c>
      <c r="S227" s="29"/>
      <c r="T227" s="55">
        <v>50</v>
      </c>
      <c r="U227" s="29"/>
      <c r="V227" s="55">
        <v>50</v>
      </c>
      <c r="W227" s="5"/>
      <c r="X227" s="55">
        <v>50</v>
      </c>
      <c r="Y227" s="29"/>
    </row>
    <row r="228" spans="1:25" ht="105" x14ac:dyDescent="0.25">
      <c r="A228" s="4">
        <v>125</v>
      </c>
      <c r="B228" s="4"/>
      <c r="C228" s="4"/>
      <c r="D228" s="8" t="s">
        <v>287</v>
      </c>
      <c r="E228" s="8"/>
      <c r="F228" s="7" t="s">
        <v>286</v>
      </c>
      <c r="G228" s="7" t="s">
        <v>239</v>
      </c>
      <c r="H228" s="7" t="s">
        <v>238</v>
      </c>
      <c r="I228" s="7" t="s">
        <v>281</v>
      </c>
      <c r="J228" s="55">
        <v>50</v>
      </c>
      <c r="K228" s="7" t="s">
        <v>280</v>
      </c>
      <c r="L228" s="55">
        <v>50</v>
      </c>
      <c r="M228" s="48"/>
      <c r="N228" s="55">
        <v>50</v>
      </c>
      <c r="O228" s="29"/>
      <c r="P228" s="55">
        <v>50</v>
      </c>
      <c r="Q228" s="29"/>
      <c r="R228" s="55">
        <v>50</v>
      </c>
      <c r="S228" s="29"/>
      <c r="T228" s="55">
        <v>50</v>
      </c>
      <c r="U228" s="29"/>
      <c r="V228" s="55">
        <v>50</v>
      </c>
      <c r="W228" s="5"/>
      <c r="X228" s="55">
        <v>50</v>
      </c>
      <c r="Y228" s="29"/>
    </row>
    <row r="229" spans="1:25" ht="105" x14ac:dyDescent="0.25">
      <c r="A229" s="4">
        <v>126</v>
      </c>
      <c r="B229" s="4"/>
      <c r="C229" s="4"/>
      <c r="D229" s="8" t="s">
        <v>285</v>
      </c>
      <c r="E229" s="8"/>
      <c r="F229" s="7" t="s">
        <v>284</v>
      </c>
      <c r="G229" s="7" t="s">
        <v>239</v>
      </c>
      <c r="H229" s="7" t="s">
        <v>238</v>
      </c>
      <c r="I229" s="7" t="s">
        <v>281</v>
      </c>
      <c r="J229" s="55">
        <v>50</v>
      </c>
      <c r="K229" s="7" t="s">
        <v>280</v>
      </c>
      <c r="L229" s="55">
        <v>50</v>
      </c>
      <c r="M229" s="48"/>
      <c r="N229" s="55">
        <v>50</v>
      </c>
      <c r="O229" s="29"/>
      <c r="P229" s="55">
        <v>50</v>
      </c>
      <c r="Q229" s="29"/>
      <c r="R229" s="55">
        <v>50</v>
      </c>
      <c r="S229" s="29"/>
      <c r="T229" s="55">
        <v>50</v>
      </c>
      <c r="U229" s="29"/>
      <c r="V229" s="55">
        <v>50</v>
      </c>
      <c r="W229" s="5"/>
      <c r="X229" s="55">
        <v>50</v>
      </c>
      <c r="Y229" s="29"/>
    </row>
    <row r="230" spans="1:25" ht="105" x14ac:dyDescent="0.25">
      <c r="A230" s="4">
        <v>127</v>
      </c>
      <c r="B230" s="4"/>
      <c r="C230" s="4"/>
      <c r="D230" s="8" t="s">
        <v>283</v>
      </c>
      <c r="E230" s="8"/>
      <c r="F230" s="7" t="s">
        <v>282</v>
      </c>
      <c r="G230" s="7" t="s">
        <v>239</v>
      </c>
      <c r="H230" s="7" t="s">
        <v>238</v>
      </c>
      <c r="I230" s="7" t="s">
        <v>281</v>
      </c>
      <c r="J230" s="55">
        <v>50</v>
      </c>
      <c r="K230" s="7" t="s">
        <v>280</v>
      </c>
      <c r="L230" s="55">
        <v>50</v>
      </c>
      <c r="M230" s="48"/>
      <c r="N230" s="55">
        <v>50</v>
      </c>
      <c r="O230" s="29"/>
      <c r="P230" s="55">
        <v>50</v>
      </c>
      <c r="Q230" s="29"/>
      <c r="R230" s="55">
        <v>50</v>
      </c>
      <c r="S230" s="29"/>
      <c r="T230" s="55">
        <v>50</v>
      </c>
      <c r="U230" s="29"/>
      <c r="V230" s="55">
        <v>50</v>
      </c>
      <c r="W230" s="5"/>
      <c r="X230" s="55">
        <v>50</v>
      </c>
      <c r="Y230" s="29"/>
    </row>
    <row r="231" spans="1:25" s="51" customFormat="1" ht="140.25" customHeight="1" x14ac:dyDescent="0.25">
      <c r="A231" s="19"/>
      <c r="B231" s="19"/>
      <c r="C231" s="20" t="s">
        <v>279</v>
      </c>
      <c r="D231" s="19"/>
      <c r="E231" s="54"/>
      <c r="F231" s="53" t="s">
        <v>278</v>
      </c>
      <c r="G231" s="52"/>
      <c r="H231" s="52"/>
      <c r="I231" s="52"/>
      <c r="J231" s="39">
        <f>AVERAGE(J232:J239)</f>
        <v>75</v>
      </c>
      <c r="K231" s="38"/>
      <c r="L231" s="39">
        <f>AVERAGE(L232:L239)</f>
        <v>75</v>
      </c>
      <c r="M231" s="42"/>
      <c r="N231" s="39">
        <f>AVERAGE(N232:N239)</f>
        <v>75</v>
      </c>
      <c r="O231" s="41"/>
      <c r="P231" s="39">
        <f>AVERAGE(P232:P239)</f>
        <v>75</v>
      </c>
      <c r="Q231" s="41"/>
      <c r="R231" s="39">
        <f>AVERAGE(R232:R239)</f>
        <v>75</v>
      </c>
      <c r="S231" s="41"/>
      <c r="T231" s="39">
        <f>AVERAGE(T232:T239)</f>
        <v>75</v>
      </c>
      <c r="U231" s="41"/>
      <c r="V231" s="39">
        <f>AVERAGE(V232:V239)</f>
        <v>75</v>
      </c>
      <c r="W231" s="17"/>
      <c r="X231" s="39">
        <f>AVERAGE(X232:X239)</f>
        <v>68.75</v>
      </c>
      <c r="Y231" s="41"/>
    </row>
    <row r="232" spans="1:25" ht="75" x14ac:dyDescent="0.25">
      <c r="A232" s="4">
        <v>128</v>
      </c>
      <c r="B232" s="4"/>
      <c r="C232" s="4"/>
      <c r="D232" s="32" t="s">
        <v>277</v>
      </c>
      <c r="E232" s="32"/>
      <c r="F232" s="7" t="s">
        <v>276</v>
      </c>
      <c r="G232" s="7" t="s">
        <v>220</v>
      </c>
      <c r="H232" s="7" t="s">
        <v>275</v>
      </c>
      <c r="I232" s="7" t="s">
        <v>69</v>
      </c>
      <c r="J232" s="50">
        <v>100</v>
      </c>
      <c r="K232" s="7"/>
      <c r="L232" s="50">
        <v>100</v>
      </c>
      <c r="M232" s="29"/>
      <c r="N232" s="50">
        <v>100</v>
      </c>
      <c r="O232" s="29"/>
      <c r="P232" s="50">
        <v>100</v>
      </c>
      <c r="Q232" s="29"/>
      <c r="R232" s="50">
        <v>100</v>
      </c>
      <c r="S232" s="31"/>
      <c r="T232" s="50">
        <v>100</v>
      </c>
      <c r="U232" s="31"/>
      <c r="V232" s="50">
        <v>100</v>
      </c>
      <c r="W232" s="5"/>
      <c r="X232" s="50">
        <v>100</v>
      </c>
      <c r="Y232" s="29"/>
    </row>
    <row r="233" spans="1:25" ht="60" x14ac:dyDescent="0.25">
      <c r="A233" s="4">
        <v>129</v>
      </c>
      <c r="B233" s="4"/>
      <c r="C233" s="4"/>
      <c r="D233" s="32" t="s">
        <v>274</v>
      </c>
      <c r="E233" s="32"/>
      <c r="F233" s="7" t="s">
        <v>273</v>
      </c>
      <c r="G233" s="7" t="s">
        <v>224</v>
      </c>
      <c r="H233" s="7" t="s">
        <v>272</v>
      </c>
      <c r="I233" s="7" t="s">
        <v>7</v>
      </c>
      <c r="J233" s="30">
        <v>100</v>
      </c>
      <c r="K233" s="30"/>
      <c r="L233" s="30">
        <v>100</v>
      </c>
      <c r="M233" s="48"/>
      <c r="N233" s="30">
        <v>100</v>
      </c>
      <c r="O233" s="29"/>
      <c r="P233" s="30">
        <v>100</v>
      </c>
      <c r="Q233" s="29"/>
      <c r="R233" s="30">
        <v>100</v>
      </c>
      <c r="S233" s="29"/>
      <c r="T233" s="30">
        <v>100</v>
      </c>
      <c r="U233" s="29"/>
      <c r="V233" s="30">
        <v>100</v>
      </c>
      <c r="W233" s="5"/>
      <c r="X233" s="30">
        <v>100</v>
      </c>
      <c r="Y233" s="29"/>
    </row>
    <row r="234" spans="1:25" ht="75" x14ac:dyDescent="0.25">
      <c r="A234" s="4">
        <v>130</v>
      </c>
      <c r="B234" s="4"/>
      <c r="C234" s="4"/>
      <c r="D234" s="32" t="s">
        <v>271</v>
      </c>
      <c r="E234" s="32"/>
      <c r="F234" s="7" t="s">
        <v>270</v>
      </c>
      <c r="G234" s="7" t="s">
        <v>269</v>
      </c>
      <c r="H234" s="7" t="s">
        <v>268</v>
      </c>
      <c r="I234" s="7" t="s">
        <v>212</v>
      </c>
      <c r="J234" s="30">
        <v>0</v>
      </c>
      <c r="K234" s="30"/>
      <c r="L234" s="30">
        <v>0</v>
      </c>
      <c r="M234" s="29"/>
      <c r="N234" s="30">
        <v>0</v>
      </c>
      <c r="O234" s="29"/>
      <c r="P234" s="30">
        <v>0</v>
      </c>
      <c r="Q234" s="29"/>
      <c r="R234" s="30">
        <v>0</v>
      </c>
      <c r="S234" s="29"/>
      <c r="T234" s="30">
        <v>0</v>
      </c>
      <c r="U234" s="29"/>
      <c r="V234" s="30">
        <v>0</v>
      </c>
      <c r="W234" s="5"/>
      <c r="X234" s="30">
        <v>0</v>
      </c>
      <c r="Y234" s="49"/>
    </row>
    <row r="235" spans="1:25" ht="225" x14ac:dyDescent="0.25">
      <c r="A235" s="4">
        <v>131</v>
      </c>
      <c r="B235" s="4"/>
      <c r="C235" s="4"/>
      <c r="D235" s="32" t="s">
        <v>267</v>
      </c>
      <c r="E235" s="32"/>
      <c r="F235" s="7" t="s">
        <v>266</v>
      </c>
      <c r="G235" s="7" t="s">
        <v>265</v>
      </c>
      <c r="H235" s="7" t="s">
        <v>224</v>
      </c>
      <c r="I235" s="7" t="s">
        <v>264</v>
      </c>
      <c r="J235" s="30">
        <v>100</v>
      </c>
      <c r="K235" s="7" t="s">
        <v>263</v>
      </c>
      <c r="L235" s="30">
        <v>100</v>
      </c>
      <c r="M235" s="48"/>
      <c r="N235" s="30">
        <v>100</v>
      </c>
      <c r="O235" s="29"/>
      <c r="P235" s="30">
        <v>100</v>
      </c>
      <c r="Q235" s="29"/>
      <c r="R235" s="30">
        <v>100</v>
      </c>
      <c r="T235" s="30">
        <v>100</v>
      </c>
      <c r="U235" s="7"/>
      <c r="V235" s="30">
        <v>100</v>
      </c>
      <c r="W235" s="7" t="s">
        <v>263</v>
      </c>
      <c r="X235" s="30">
        <v>50</v>
      </c>
      <c r="Y235" s="29"/>
    </row>
    <row r="236" spans="1:25" ht="120" x14ac:dyDescent="0.25">
      <c r="A236" s="4">
        <v>132</v>
      </c>
      <c r="B236" s="4"/>
      <c r="C236" s="4"/>
      <c r="D236" s="32" t="s">
        <v>262</v>
      </c>
      <c r="E236" s="32"/>
      <c r="F236" s="7" t="s">
        <v>261</v>
      </c>
      <c r="G236" s="7" t="s">
        <v>224</v>
      </c>
      <c r="H236" s="7" t="s">
        <v>260</v>
      </c>
      <c r="I236" s="7" t="s">
        <v>259</v>
      </c>
      <c r="J236" s="30">
        <v>100</v>
      </c>
      <c r="K236" s="30"/>
      <c r="L236" s="30">
        <v>100</v>
      </c>
      <c r="M236" s="31"/>
      <c r="N236" s="30">
        <v>100</v>
      </c>
      <c r="O236" s="31"/>
      <c r="P236" s="30">
        <v>100</v>
      </c>
      <c r="Q236" s="29"/>
      <c r="R236" s="30">
        <v>100</v>
      </c>
      <c r="S236" s="31"/>
      <c r="T236" s="30">
        <v>100</v>
      </c>
      <c r="U236" s="31"/>
      <c r="V236" s="30">
        <v>100</v>
      </c>
      <c r="W236" s="5"/>
      <c r="X236" s="30">
        <v>100</v>
      </c>
      <c r="Y236" s="29"/>
    </row>
    <row r="237" spans="1:25" ht="180" x14ac:dyDescent="0.25">
      <c r="A237" s="4">
        <v>133</v>
      </c>
      <c r="B237" s="4"/>
      <c r="C237" s="4"/>
      <c r="D237" s="32" t="s">
        <v>258</v>
      </c>
      <c r="E237" s="32"/>
      <c r="F237" s="7" t="s">
        <v>257</v>
      </c>
      <c r="G237" s="7" t="s">
        <v>256</v>
      </c>
      <c r="H237" s="7" t="s">
        <v>255</v>
      </c>
      <c r="I237" s="7" t="s">
        <v>254</v>
      </c>
      <c r="J237" s="30">
        <v>50</v>
      </c>
      <c r="K237" s="7" t="s">
        <v>253</v>
      </c>
      <c r="L237" s="30">
        <v>50</v>
      </c>
      <c r="N237" s="30">
        <v>50</v>
      </c>
      <c r="P237" s="30">
        <v>50</v>
      </c>
      <c r="Q237" s="29"/>
      <c r="R237" s="30">
        <v>50</v>
      </c>
      <c r="S237" s="29"/>
      <c r="T237" s="30">
        <v>50</v>
      </c>
      <c r="U237" s="29"/>
      <c r="V237" s="30">
        <v>50</v>
      </c>
      <c r="W237" s="5"/>
      <c r="X237" s="30">
        <v>50</v>
      </c>
      <c r="Y237" s="29"/>
    </row>
    <row r="238" spans="1:25" ht="135" x14ac:dyDescent="0.25">
      <c r="A238" s="4">
        <v>134</v>
      </c>
      <c r="B238" s="4"/>
      <c r="C238" s="4"/>
      <c r="D238" s="32" t="s">
        <v>252</v>
      </c>
      <c r="E238" s="32"/>
      <c r="F238" s="7" t="s">
        <v>251</v>
      </c>
      <c r="G238" s="7" t="s">
        <v>220</v>
      </c>
      <c r="H238" s="7" t="s">
        <v>104</v>
      </c>
      <c r="I238" s="7" t="s">
        <v>250</v>
      </c>
      <c r="J238" s="30">
        <v>50</v>
      </c>
      <c r="K238" s="7" t="s">
        <v>249</v>
      </c>
      <c r="L238" s="30">
        <v>50</v>
      </c>
      <c r="M238" s="48"/>
      <c r="N238" s="30">
        <v>50</v>
      </c>
      <c r="O238" s="29"/>
      <c r="P238" s="30">
        <v>50</v>
      </c>
      <c r="Q238" s="29"/>
      <c r="R238" s="30">
        <v>50</v>
      </c>
      <c r="T238" s="30">
        <v>50</v>
      </c>
      <c r="V238" s="30">
        <v>50</v>
      </c>
      <c r="W238" s="5"/>
      <c r="X238" s="30">
        <v>50</v>
      </c>
      <c r="Y238" s="29"/>
    </row>
    <row r="239" spans="1:25" ht="285" x14ac:dyDescent="0.25">
      <c r="A239" s="4">
        <v>135</v>
      </c>
      <c r="B239" s="4"/>
      <c r="C239" s="4"/>
      <c r="D239" s="32" t="s">
        <v>248</v>
      </c>
      <c r="E239" s="32"/>
      <c r="F239" s="7" t="s">
        <v>247</v>
      </c>
      <c r="G239" s="7" t="s">
        <v>246</v>
      </c>
      <c r="H239" s="7" t="s">
        <v>245</v>
      </c>
      <c r="I239" s="7" t="s">
        <v>244</v>
      </c>
      <c r="J239" s="30">
        <v>100</v>
      </c>
      <c r="K239" s="30"/>
      <c r="L239" s="30">
        <v>100</v>
      </c>
      <c r="M239" s="29"/>
      <c r="N239" s="30">
        <v>100</v>
      </c>
      <c r="O239" s="29"/>
      <c r="P239" s="30">
        <v>100</v>
      </c>
      <c r="Q239" s="29"/>
      <c r="R239" s="30">
        <v>100</v>
      </c>
      <c r="S239" s="29"/>
      <c r="T239" s="30">
        <v>100</v>
      </c>
      <c r="U239" s="29"/>
      <c r="V239" s="30">
        <v>100</v>
      </c>
      <c r="W239" s="5"/>
      <c r="X239" s="30">
        <v>100</v>
      </c>
      <c r="Y239" s="29"/>
    </row>
    <row r="240" spans="1:25" ht="120.75" x14ac:dyDescent="0.25">
      <c r="A240" s="46"/>
      <c r="B240" s="46"/>
      <c r="C240" s="47" t="s">
        <v>243</v>
      </c>
      <c r="D240" s="46"/>
      <c r="E240" s="45"/>
      <c r="F240" s="44" t="s">
        <v>242</v>
      </c>
      <c r="G240" s="43"/>
      <c r="H240" s="43"/>
      <c r="I240" s="43"/>
      <c r="J240" s="39">
        <f>AVERAGE(J241:J249)</f>
        <v>22.222222222222221</v>
      </c>
      <c r="K240" s="38"/>
      <c r="L240" s="39">
        <f>AVERAGE(L241:L249)</f>
        <v>22.222222222222221</v>
      </c>
      <c r="M240" s="42"/>
      <c r="N240" s="39">
        <f>AVERAGE(N241:N249)</f>
        <v>22.222222222222221</v>
      </c>
      <c r="O240" s="41"/>
      <c r="P240" s="39">
        <f>AVERAGE(P241:P249)</f>
        <v>22.222222222222221</v>
      </c>
      <c r="Q240" s="41"/>
      <c r="R240" s="39">
        <f>AVERAGE(R241:R249)</f>
        <v>22.222222222222221</v>
      </c>
      <c r="S240" s="41"/>
      <c r="T240" s="39">
        <f>AVERAGE(T241:T249)</f>
        <v>22.222222222222221</v>
      </c>
      <c r="U240" s="41"/>
      <c r="V240" s="39">
        <f>AVERAGE(V241:V249)</f>
        <v>22.222222222222221</v>
      </c>
      <c r="W240" s="40"/>
      <c r="X240" s="39">
        <f>AVERAGE(X241:X249)</f>
        <v>22.222222222222221</v>
      </c>
      <c r="Y240" s="38"/>
    </row>
    <row r="241" spans="1:25" ht="309.75" customHeight="1" x14ac:dyDescent="0.25">
      <c r="A241" s="4">
        <v>136</v>
      </c>
      <c r="B241" s="4"/>
      <c r="C241" s="4"/>
      <c r="D241" s="32" t="s">
        <v>241</v>
      </c>
      <c r="E241" s="32"/>
      <c r="F241" s="7" t="s">
        <v>240</v>
      </c>
      <c r="G241" s="7" t="s">
        <v>239</v>
      </c>
      <c r="H241" s="7" t="s">
        <v>238</v>
      </c>
      <c r="I241" s="7" t="s">
        <v>237</v>
      </c>
      <c r="J241" s="30">
        <v>50</v>
      </c>
      <c r="K241" s="30"/>
      <c r="L241" s="30">
        <v>50</v>
      </c>
      <c r="N241" s="30">
        <v>50</v>
      </c>
      <c r="P241" s="30">
        <v>50</v>
      </c>
      <c r="Q241" s="29"/>
      <c r="R241" s="30">
        <v>50</v>
      </c>
      <c r="S241" s="31"/>
      <c r="T241" s="30">
        <v>50</v>
      </c>
      <c r="U241" s="29"/>
      <c r="V241" s="30">
        <v>50</v>
      </c>
      <c r="W241" s="5"/>
      <c r="X241" s="30">
        <v>50</v>
      </c>
      <c r="Y241" s="29"/>
    </row>
    <row r="242" spans="1:25" s="35" customFormat="1" ht="90" x14ac:dyDescent="0.25">
      <c r="A242" s="4">
        <v>137</v>
      </c>
      <c r="B242" s="34"/>
      <c r="C242" s="34"/>
      <c r="D242" s="37" t="s">
        <v>236</v>
      </c>
      <c r="E242" s="37"/>
      <c r="F242" s="36" t="s">
        <v>235</v>
      </c>
      <c r="G242" s="36" t="s">
        <v>231</v>
      </c>
      <c r="H242" s="36" t="s">
        <v>234</v>
      </c>
      <c r="I242" s="36" t="s">
        <v>7</v>
      </c>
      <c r="J242" s="30">
        <v>100</v>
      </c>
      <c r="K242" s="30"/>
      <c r="L242" s="30">
        <v>100</v>
      </c>
      <c r="M242" s="29"/>
      <c r="N242" s="30">
        <v>100</v>
      </c>
      <c r="O242" s="29"/>
      <c r="P242" s="30">
        <v>100</v>
      </c>
      <c r="Q242" s="33"/>
      <c r="R242" s="30">
        <v>100</v>
      </c>
      <c r="S242" s="29"/>
      <c r="T242" s="30">
        <v>100</v>
      </c>
      <c r="U242" s="29"/>
      <c r="V242" s="30">
        <v>100</v>
      </c>
      <c r="W242" s="25"/>
      <c r="X242" s="30">
        <v>100</v>
      </c>
      <c r="Y242" s="29"/>
    </row>
    <row r="243" spans="1:25" ht="75" x14ac:dyDescent="0.25">
      <c r="A243" s="34">
        <v>138</v>
      </c>
      <c r="B243" s="4"/>
      <c r="C243" s="4"/>
      <c r="D243" s="32" t="s">
        <v>233</v>
      </c>
      <c r="E243" s="32"/>
      <c r="F243" s="7" t="s">
        <v>232</v>
      </c>
      <c r="G243" s="7" t="s">
        <v>231</v>
      </c>
      <c r="H243" s="7" t="s">
        <v>69</v>
      </c>
      <c r="I243" s="7" t="s">
        <v>212</v>
      </c>
      <c r="J243" s="30">
        <v>0</v>
      </c>
      <c r="K243" s="30"/>
      <c r="L243" s="30">
        <v>0</v>
      </c>
      <c r="M243" s="29"/>
      <c r="N243" s="30">
        <v>0</v>
      </c>
      <c r="O243" s="29"/>
      <c r="P243" s="30">
        <v>0</v>
      </c>
      <c r="Q243" s="33"/>
      <c r="R243" s="30">
        <v>0</v>
      </c>
      <c r="S243" s="29"/>
      <c r="T243" s="30">
        <v>0</v>
      </c>
      <c r="U243" s="29"/>
      <c r="V243" s="30">
        <v>0</v>
      </c>
      <c r="W243" s="5"/>
      <c r="X243" s="30">
        <v>0</v>
      </c>
      <c r="Y243" s="29"/>
    </row>
    <row r="244" spans="1:25" ht="90" x14ac:dyDescent="0.25">
      <c r="A244" s="4">
        <v>139</v>
      </c>
      <c r="B244" s="4"/>
      <c r="C244" s="4"/>
      <c r="D244" s="32" t="s">
        <v>230</v>
      </c>
      <c r="E244" s="32"/>
      <c r="F244" s="7" t="s">
        <v>229</v>
      </c>
      <c r="G244" s="7" t="s">
        <v>224</v>
      </c>
      <c r="H244" s="7" t="s">
        <v>228</v>
      </c>
      <c r="I244" s="7" t="s">
        <v>227</v>
      </c>
      <c r="J244" s="30">
        <v>0</v>
      </c>
      <c r="K244" s="30"/>
      <c r="L244" s="30">
        <v>0</v>
      </c>
      <c r="N244" s="30">
        <v>0</v>
      </c>
      <c r="P244" s="30">
        <v>0</v>
      </c>
      <c r="Q244" s="29"/>
      <c r="R244" s="30">
        <v>0</v>
      </c>
      <c r="S244" s="31"/>
      <c r="T244" s="30">
        <v>0</v>
      </c>
      <c r="U244" s="31"/>
      <c r="V244" s="30">
        <v>0</v>
      </c>
      <c r="W244" s="5"/>
      <c r="X244" s="30">
        <v>0</v>
      </c>
      <c r="Y244" s="29"/>
    </row>
    <row r="245" spans="1:25" ht="51.75" x14ac:dyDescent="0.25">
      <c r="A245" s="4">
        <v>140</v>
      </c>
      <c r="B245" s="4"/>
      <c r="C245" s="4"/>
      <c r="D245" s="32" t="s">
        <v>226</v>
      </c>
      <c r="E245" s="32"/>
      <c r="F245" s="7" t="s">
        <v>225</v>
      </c>
      <c r="G245" s="7" t="s">
        <v>224</v>
      </c>
      <c r="H245" s="7" t="s">
        <v>223</v>
      </c>
      <c r="I245" s="7" t="s">
        <v>7</v>
      </c>
      <c r="J245" s="30">
        <v>0</v>
      </c>
      <c r="K245" s="30"/>
      <c r="L245" s="30">
        <v>0</v>
      </c>
      <c r="M245" s="29"/>
      <c r="N245" s="30">
        <v>0</v>
      </c>
      <c r="O245" s="29"/>
      <c r="P245" s="30">
        <v>0</v>
      </c>
      <c r="Q245" s="33"/>
      <c r="R245" s="30">
        <v>0</v>
      </c>
      <c r="S245" s="29"/>
      <c r="T245" s="30">
        <v>0</v>
      </c>
      <c r="U245" s="29"/>
      <c r="V245" s="30">
        <v>0</v>
      </c>
      <c r="W245" s="5"/>
      <c r="X245" s="30">
        <v>0</v>
      </c>
      <c r="Y245" s="29"/>
    </row>
    <row r="246" spans="1:25" ht="300" x14ac:dyDescent="0.25">
      <c r="A246" s="4">
        <v>141</v>
      </c>
      <c r="B246" s="4"/>
      <c r="C246" s="4"/>
      <c r="D246" s="32" t="s">
        <v>222</v>
      </c>
      <c r="E246" s="32"/>
      <c r="F246" s="7" t="s">
        <v>221</v>
      </c>
      <c r="G246" s="7" t="s">
        <v>220</v>
      </c>
      <c r="H246" s="7" t="s">
        <v>219</v>
      </c>
      <c r="I246" s="7" t="s">
        <v>7</v>
      </c>
      <c r="J246" s="30">
        <v>50</v>
      </c>
      <c r="K246" s="7" t="s">
        <v>218</v>
      </c>
      <c r="L246" s="30">
        <v>50</v>
      </c>
      <c r="M246" s="29"/>
      <c r="N246" s="30">
        <v>50</v>
      </c>
      <c r="O246" s="29"/>
      <c r="P246" s="30">
        <v>50</v>
      </c>
      <c r="Q246" s="33"/>
      <c r="R246" s="30">
        <v>50</v>
      </c>
      <c r="S246" s="29"/>
      <c r="T246" s="30">
        <v>50</v>
      </c>
      <c r="U246" s="29"/>
      <c r="V246" s="30">
        <v>50</v>
      </c>
      <c r="W246" s="5"/>
      <c r="X246" s="30">
        <v>50</v>
      </c>
      <c r="Y246" s="29"/>
    </row>
    <row r="247" spans="1:25" ht="165" x14ac:dyDescent="0.25">
      <c r="A247" s="4">
        <v>142</v>
      </c>
      <c r="B247" s="4"/>
      <c r="C247" s="4"/>
      <c r="D247" s="32" t="s">
        <v>217</v>
      </c>
      <c r="E247" s="32"/>
      <c r="F247" s="7" t="s">
        <v>216</v>
      </c>
      <c r="G247" s="7" t="s">
        <v>209</v>
      </c>
      <c r="H247" s="7" t="s">
        <v>69</v>
      </c>
      <c r="I247" s="7" t="s">
        <v>212</v>
      </c>
      <c r="J247" s="30">
        <v>0</v>
      </c>
      <c r="K247" s="7" t="s">
        <v>215</v>
      </c>
      <c r="L247" s="30">
        <v>0</v>
      </c>
      <c r="M247" s="31"/>
      <c r="N247" s="30">
        <v>0</v>
      </c>
      <c r="O247" s="31"/>
      <c r="P247" s="30">
        <v>0</v>
      </c>
      <c r="Q247" s="29"/>
      <c r="R247" s="30">
        <v>0</v>
      </c>
      <c r="S247" s="29"/>
      <c r="T247" s="30">
        <v>0</v>
      </c>
      <c r="U247" s="29"/>
      <c r="V247" s="30">
        <v>0</v>
      </c>
      <c r="W247" s="5"/>
      <c r="X247" s="30">
        <v>0</v>
      </c>
      <c r="Y247" s="29"/>
    </row>
    <row r="248" spans="1:25" ht="135" x14ac:dyDescent="0.25">
      <c r="A248" s="4">
        <v>143</v>
      </c>
      <c r="B248" s="4"/>
      <c r="C248" s="4"/>
      <c r="D248" s="32" t="s">
        <v>214</v>
      </c>
      <c r="E248" s="32"/>
      <c r="F248" s="7" t="s">
        <v>213</v>
      </c>
      <c r="G248" s="7" t="s">
        <v>209</v>
      </c>
      <c r="H248" s="7" t="s">
        <v>69</v>
      </c>
      <c r="I248" s="7" t="s">
        <v>212</v>
      </c>
      <c r="J248" s="30">
        <v>0</v>
      </c>
      <c r="K248" s="30"/>
      <c r="L248" s="30">
        <v>0</v>
      </c>
      <c r="M248" s="31"/>
      <c r="N248" s="30">
        <v>0</v>
      </c>
      <c r="O248" s="31"/>
      <c r="P248" s="30">
        <v>0</v>
      </c>
      <c r="Q248" s="29"/>
      <c r="R248" s="30">
        <v>0</v>
      </c>
      <c r="S248" s="31"/>
      <c r="T248" s="30">
        <v>0</v>
      </c>
      <c r="U248" s="4"/>
      <c r="V248" s="30">
        <v>0</v>
      </c>
      <c r="W248" s="5"/>
      <c r="X248" s="30">
        <v>0</v>
      </c>
      <c r="Y248" s="29"/>
    </row>
    <row r="249" spans="1:25" ht="180" x14ac:dyDescent="0.25">
      <c r="A249" s="4">
        <v>144</v>
      </c>
      <c r="B249" s="4"/>
      <c r="C249" s="4"/>
      <c r="D249" s="32" t="s">
        <v>211</v>
      </c>
      <c r="E249" s="32"/>
      <c r="F249" s="7" t="s">
        <v>210</v>
      </c>
      <c r="G249" s="7" t="s">
        <v>209</v>
      </c>
      <c r="H249" s="7" t="s">
        <v>208</v>
      </c>
      <c r="I249" s="7" t="s">
        <v>42</v>
      </c>
      <c r="J249" s="30">
        <v>0</v>
      </c>
      <c r="K249" s="7" t="s">
        <v>207</v>
      </c>
      <c r="L249" s="30">
        <v>0</v>
      </c>
      <c r="M249" s="31"/>
      <c r="N249" s="30">
        <v>0</v>
      </c>
      <c r="O249" s="31"/>
      <c r="P249" s="30">
        <v>0</v>
      </c>
      <c r="Q249" s="29"/>
      <c r="R249" s="30">
        <v>0</v>
      </c>
      <c r="S249" s="31"/>
      <c r="T249" s="30">
        <v>0</v>
      </c>
      <c r="U249" s="29"/>
      <c r="V249" s="30">
        <v>0</v>
      </c>
      <c r="W249" s="5"/>
      <c r="X249" s="30">
        <v>0</v>
      </c>
      <c r="Y249" s="29"/>
    </row>
    <row r="250" spans="1:25" s="16" customFormat="1" ht="30" x14ac:dyDescent="0.25">
      <c r="A250" s="19"/>
      <c r="B250" s="20" t="s">
        <v>206</v>
      </c>
      <c r="C250" s="19"/>
      <c r="D250" s="19"/>
      <c r="E250" s="19"/>
      <c r="F250" s="19" t="s">
        <v>205</v>
      </c>
      <c r="G250" s="19"/>
      <c r="H250" s="19"/>
      <c r="I250" s="19"/>
      <c r="J250" s="18">
        <f>AVERAGE(J251,J267,J283,J294)</f>
        <v>42.777777777777779</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204</v>
      </c>
      <c r="D251" s="19"/>
      <c r="E251" s="19"/>
      <c r="F251" s="19" t="s">
        <v>203</v>
      </c>
      <c r="G251" s="19"/>
      <c r="H251" s="19"/>
      <c r="I251" s="19"/>
      <c r="J251" s="18">
        <f>AVERAGE(J252,J256,J260,J264:J266)</f>
        <v>69.444444444444443</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202</v>
      </c>
      <c r="E252" s="23"/>
      <c r="F252" s="21" t="s">
        <v>201</v>
      </c>
      <c r="G252" s="12"/>
      <c r="H252" s="12"/>
      <c r="I252" s="12"/>
      <c r="J252" s="11">
        <f>AVERAGE(J253:J255)</f>
        <v>100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200</v>
      </c>
      <c r="B253" s="4"/>
      <c r="C253" s="4"/>
      <c r="D253" s="4"/>
      <c r="E253" s="8" t="s">
        <v>199</v>
      </c>
      <c r="F253" s="7" t="s">
        <v>198</v>
      </c>
      <c r="G253" s="7" t="s">
        <v>175</v>
      </c>
      <c r="H253" s="7" t="s">
        <v>174</v>
      </c>
      <c r="I253" s="7" t="s">
        <v>173</v>
      </c>
      <c r="J253" s="26">
        <v>100</v>
      </c>
      <c r="K253" s="25" t="s">
        <v>197</v>
      </c>
      <c r="L253" s="25"/>
      <c r="M253" s="25"/>
      <c r="N253" s="25"/>
      <c r="O253" s="25"/>
      <c r="P253" s="25"/>
      <c r="Q253" s="25"/>
      <c r="R253" s="25"/>
      <c r="S253" s="25"/>
      <c r="T253" s="25"/>
      <c r="U253" s="25"/>
      <c r="V253" s="25"/>
      <c r="W253" s="25"/>
      <c r="X253" s="25"/>
      <c r="Y253" s="25"/>
    </row>
    <row r="254" spans="1:25" s="2" customFormat="1" ht="60" x14ac:dyDescent="0.25">
      <c r="A254" s="4" t="s">
        <v>196</v>
      </c>
      <c r="B254" s="4"/>
      <c r="C254" s="4"/>
      <c r="D254" s="4"/>
      <c r="E254" s="8" t="s">
        <v>195</v>
      </c>
      <c r="F254" s="27" t="s">
        <v>194</v>
      </c>
      <c r="G254" s="7" t="s">
        <v>168</v>
      </c>
      <c r="H254" s="7" t="s">
        <v>167</v>
      </c>
      <c r="I254" s="7" t="s">
        <v>166</v>
      </c>
      <c r="J254" s="26">
        <v>100</v>
      </c>
      <c r="K254" s="25"/>
      <c r="L254" s="25"/>
      <c r="M254" s="25"/>
      <c r="N254" s="25"/>
      <c r="O254" s="25"/>
      <c r="P254" s="25"/>
      <c r="Q254" s="25"/>
      <c r="R254" s="25"/>
      <c r="S254" s="25"/>
      <c r="T254" s="25"/>
      <c r="U254" s="25"/>
      <c r="V254" s="25"/>
      <c r="W254" s="25"/>
      <c r="X254" s="25"/>
      <c r="Y254" s="25"/>
    </row>
    <row r="255" spans="1:25" s="2" customFormat="1" ht="240" x14ac:dyDescent="0.25">
      <c r="A255" s="4" t="s">
        <v>193</v>
      </c>
      <c r="B255" s="4"/>
      <c r="C255" s="28"/>
      <c r="D255" s="28"/>
      <c r="E255" s="8" t="s">
        <v>192</v>
      </c>
      <c r="F255" s="7" t="s">
        <v>163</v>
      </c>
      <c r="G255" s="7" t="s">
        <v>162</v>
      </c>
      <c r="H255" s="7" t="s">
        <v>161</v>
      </c>
      <c r="I255" s="7" t="s">
        <v>160</v>
      </c>
      <c r="J255" s="5"/>
      <c r="K255" s="6"/>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191</v>
      </c>
      <c r="E256" s="23"/>
      <c r="F256" s="21" t="s">
        <v>190</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189</v>
      </c>
      <c r="B257" s="4"/>
      <c r="C257" s="4"/>
      <c r="D257" s="4"/>
      <c r="E257" s="8" t="s">
        <v>188</v>
      </c>
      <c r="F257" s="7" t="s">
        <v>187</v>
      </c>
      <c r="G257" s="7" t="s">
        <v>175</v>
      </c>
      <c r="H257" s="7" t="s">
        <v>174</v>
      </c>
      <c r="I257" s="7" t="s">
        <v>173</v>
      </c>
      <c r="J257" s="26">
        <v>100</v>
      </c>
      <c r="K257" s="25" t="s">
        <v>186</v>
      </c>
      <c r="L257" s="25"/>
      <c r="M257" s="25"/>
      <c r="N257" s="25"/>
      <c r="O257" s="25"/>
      <c r="P257" s="25"/>
      <c r="Q257" s="25"/>
      <c r="R257" s="25"/>
      <c r="S257" s="25"/>
      <c r="T257" s="25"/>
      <c r="U257" s="25"/>
      <c r="V257" s="25"/>
      <c r="W257" s="25"/>
      <c r="X257" s="25"/>
      <c r="Y257" s="25"/>
    </row>
    <row r="258" spans="1:25" s="2" customFormat="1" ht="60" x14ac:dyDescent="0.25">
      <c r="A258" s="4" t="s">
        <v>185</v>
      </c>
      <c r="B258" s="4"/>
      <c r="C258" s="4"/>
      <c r="D258" s="4"/>
      <c r="E258" s="8" t="s">
        <v>184</v>
      </c>
      <c r="F258" s="27" t="s">
        <v>183</v>
      </c>
      <c r="G258" s="7" t="s">
        <v>168</v>
      </c>
      <c r="H258" s="7" t="s">
        <v>167</v>
      </c>
      <c r="I258" s="7" t="s">
        <v>166</v>
      </c>
      <c r="J258" s="26">
        <v>100</v>
      </c>
      <c r="K258" s="25"/>
      <c r="L258" s="25"/>
      <c r="M258" s="25"/>
      <c r="N258" s="25"/>
      <c r="O258" s="25"/>
      <c r="P258" s="25"/>
      <c r="Q258" s="25"/>
      <c r="R258" s="25"/>
      <c r="S258" s="25"/>
      <c r="T258" s="25"/>
      <c r="U258" s="25"/>
      <c r="V258" s="25"/>
      <c r="W258" s="25"/>
      <c r="X258" s="25"/>
      <c r="Y258" s="25"/>
    </row>
    <row r="259" spans="1:25" s="2" customFormat="1" ht="240" x14ac:dyDescent="0.25">
      <c r="A259" s="4" t="s">
        <v>182</v>
      </c>
      <c r="B259" s="4"/>
      <c r="C259" s="28"/>
      <c r="D259" s="28"/>
      <c r="E259" s="8" t="s">
        <v>181</v>
      </c>
      <c r="F259" s="7" t="s">
        <v>163</v>
      </c>
      <c r="G259" s="7" t="s">
        <v>162</v>
      </c>
      <c r="H259" s="7" t="s">
        <v>161</v>
      </c>
      <c r="I259" s="7" t="s">
        <v>160</v>
      </c>
      <c r="J259" s="5"/>
      <c r="K259" s="6"/>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180</v>
      </c>
      <c r="E260" s="23"/>
      <c r="F260" s="21" t="s">
        <v>179</v>
      </c>
      <c r="G260" s="12"/>
      <c r="H260" s="12"/>
      <c r="I260" s="12"/>
      <c r="J260" s="11">
        <f>AVERAGE(J261:J263)</f>
        <v>66.666666666666671</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178</v>
      </c>
      <c r="B261" s="4"/>
      <c r="C261" s="4"/>
      <c r="D261" s="4"/>
      <c r="E261" s="8" t="s">
        <v>177</v>
      </c>
      <c r="F261" s="7" t="s">
        <v>176</v>
      </c>
      <c r="G261" s="7" t="s">
        <v>175</v>
      </c>
      <c r="H261" s="7" t="s">
        <v>174</v>
      </c>
      <c r="I261" s="7" t="s">
        <v>173</v>
      </c>
      <c r="J261" s="26">
        <v>50</v>
      </c>
      <c r="K261" s="25" t="s">
        <v>172</v>
      </c>
      <c r="L261" s="25"/>
      <c r="M261" s="25"/>
      <c r="N261" s="25"/>
      <c r="O261" s="25"/>
      <c r="P261" s="25"/>
      <c r="Q261" s="25"/>
      <c r="R261" s="25"/>
      <c r="S261" s="25"/>
      <c r="T261" s="25"/>
      <c r="U261" s="25"/>
      <c r="V261" s="25"/>
      <c r="W261" s="25"/>
      <c r="X261" s="25"/>
      <c r="Y261" s="25"/>
    </row>
    <row r="262" spans="1:25" s="2" customFormat="1" ht="72" x14ac:dyDescent="0.25">
      <c r="A262" s="4" t="s">
        <v>171</v>
      </c>
      <c r="B262" s="4"/>
      <c r="C262" s="4"/>
      <c r="D262" s="4"/>
      <c r="E262" s="8" t="s">
        <v>170</v>
      </c>
      <c r="F262" s="27" t="s">
        <v>169</v>
      </c>
      <c r="G262" s="7" t="s">
        <v>168</v>
      </c>
      <c r="H262" s="7" t="s">
        <v>167</v>
      </c>
      <c r="I262" s="7" t="s">
        <v>166</v>
      </c>
      <c r="J262" s="26">
        <v>100</v>
      </c>
      <c r="K262" s="25"/>
      <c r="L262" s="25"/>
      <c r="M262" s="25"/>
      <c r="N262" s="25"/>
      <c r="O262" s="25"/>
      <c r="P262" s="25"/>
      <c r="Q262" s="25"/>
      <c r="R262" s="25"/>
      <c r="S262" s="25"/>
      <c r="T262" s="25"/>
      <c r="U262" s="25"/>
      <c r="V262" s="25"/>
      <c r="W262" s="25"/>
      <c r="X262" s="25"/>
      <c r="Y262" s="25"/>
    </row>
    <row r="263" spans="1:25" s="2" customFormat="1" ht="409.5" x14ac:dyDescent="0.25">
      <c r="A263" s="4" t="s">
        <v>165</v>
      </c>
      <c r="B263" s="4"/>
      <c r="C263" s="4"/>
      <c r="D263" s="4"/>
      <c r="E263" s="8" t="s">
        <v>164</v>
      </c>
      <c r="F263" s="7" t="s">
        <v>163</v>
      </c>
      <c r="G263" s="7" t="s">
        <v>162</v>
      </c>
      <c r="H263" s="7" t="s">
        <v>161</v>
      </c>
      <c r="I263" s="7" t="s">
        <v>160</v>
      </c>
      <c r="J263" s="5">
        <v>50</v>
      </c>
      <c r="K263" s="6" t="s">
        <v>159</v>
      </c>
      <c r="L263" s="5"/>
      <c r="M263" s="5"/>
      <c r="N263" s="5"/>
      <c r="O263" s="5"/>
      <c r="P263" s="5"/>
      <c r="Q263" s="5"/>
      <c r="R263" s="5"/>
      <c r="S263" s="5"/>
      <c r="T263" s="5"/>
      <c r="U263" s="5"/>
      <c r="V263" s="5"/>
      <c r="W263" s="5"/>
      <c r="X263" s="5"/>
      <c r="Y263" s="5"/>
    </row>
    <row r="264" spans="1:25" s="2" customFormat="1" ht="300" x14ac:dyDescent="0.25">
      <c r="A264" s="4">
        <v>148</v>
      </c>
      <c r="B264" s="4"/>
      <c r="C264" s="4"/>
      <c r="D264" s="8" t="s">
        <v>158</v>
      </c>
      <c r="E264" s="8"/>
      <c r="F264" s="7" t="s">
        <v>153</v>
      </c>
      <c r="G264" s="7" t="s">
        <v>152</v>
      </c>
      <c r="H264" s="7" t="s">
        <v>151</v>
      </c>
      <c r="I264" s="7" t="s">
        <v>56</v>
      </c>
      <c r="J264" s="5">
        <v>50</v>
      </c>
      <c r="K264" s="6" t="s">
        <v>157</v>
      </c>
      <c r="L264" s="5"/>
      <c r="M264" s="5"/>
      <c r="N264" s="5"/>
      <c r="O264" s="5"/>
      <c r="P264" s="5"/>
      <c r="Q264" s="5"/>
      <c r="R264" s="5"/>
      <c r="S264" s="5"/>
      <c r="T264" s="5"/>
      <c r="U264" s="5"/>
      <c r="V264" s="5"/>
      <c r="W264" s="5"/>
      <c r="X264" s="5"/>
      <c r="Y264" s="5"/>
    </row>
    <row r="265" spans="1:25" s="2" customFormat="1" ht="300" x14ac:dyDescent="0.25">
      <c r="A265" s="4">
        <v>149</v>
      </c>
      <c r="B265" s="4"/>
      <c r="C265" s="4"/>
      <c r="D265" s="8" t="s">
        <v>156</v>
      </c>
      <c r="E265" s="8"/>
      <c r="F265" s="7" t="s">
        <v>153</v>
      </c>
      <c r="G265" s="7" t="s">
        <v>152</v>
      </c>
      <c r="H265" s="7" t="s">
        <v>151</v>
      </c>
      <c r="I265" s="7" t="s">
        <v>56</v>
      </c>
      <c r="J265" s="5">
        <v>50</v>
      </c>
      <c r="K265" s="6" t="s">
        <v>155</v>
      </c>
      <c r="L265" s="5"/>
      <c r="M265" s="5"/>
      <c r="N265" s="5"/>
      <c r="O265" s="5"/>
      <c r="P265" s="5"/>
      <c r="Q265" s="5"/>
      <c r="R265" s="5"/>
      <c r="S265" s="5"/>
      <c r="T265" s="5"/>
      <c r="U265" s="5"/>
      <c r="V265" s="5"/>
      <c r="W265" s="5"/>
      <c r="X265" s="5"/>
      <c r="Y265" s="5"/>
    </row>
    <row r="266" spans="1:25" s="2" customFormat="1" ht="300" x14ac:dyDescent="0.25">
      <c r="A266" s="4">
        <v>150</v>
      </c>
      <c r="B266" s="4"/>
      <c r="C266" s="4"/>
      <c r="D266" s="8" t="s">
        <v>154</v>
      </c>
      <c r="E266" s="8"/>
      <c r="F266" s="7" t="s">
        <v>153</v>
      </c>
      <c r="G266" s="7" t="s">
        <v>152</v>
      </c>
      <c r="H266" s="7" t="s">
        <v>151</v>
      </c>
      <c r="I266" s="7" t="s">
        <v>56</v>
      </c>
      <c r="J266" s="5">
        <v>50</v>
      </c>
      <c r="K266" s="24" t="s">
        <v>150</v>
      </c>
      <c r="L266" s="5"/>
      <c r="M266" s="5"/>
      <c r="N266" s="5"/>
      <c r="O266" s="5"/>
      <c r="P266" s="5"/>
      <c r="Q266" s="5"/>
      <c r="R266" s="5"/>
      <c r="S266" s="5"/>
      <c r="T266" s="5"/>
      <c r="U266" s="5"/>
      <c r="V266" s="5"/>
      <c r="W266" s="5"/>
      <c r="X266" s="5"/>
      <c r="Y266" s="5"/>
    </row>
    <row r="267" spans="1:25" s="16" customFormat="1" ht="34.5" x14ac:dyDescent="0.25">
      <c r="A267" s="19"/>
      <c r="B267" s="19"/>
      <c r="C267" s="20" t="s">
        <v>149</v>
      </c>
      <c r="D267" s="19"/>
      <c r="E267" s="19"/>
      <c r="F267" s="19" t="s">
        <v>148</v>
      </c>
      <c r="G267" s="19"/>
      <c r="H267" s="19"/>
      <c r="I267" s="19"/>
      <c r="J267" s="18">
        <f>AVERAGE(J268,J269,J273,J277,J280)</f>
        <v>51.666666666666671</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147</v>
      </c>
      <c r="E268" s="8"/>
      <c r="F268" s="7" t="s">
        <v>146</v>
      </c>
      <c r="G268" s="7" t="s">
        <v>15</v>
      </c>
      <c r="H268" s="7" t="s">
        <v>145</v>
      </c>
      <c r="I268" s="7" t="s">
        <v>56</v>
      </c>
      <c r="J268" s="5">
        <v>0</v>
      </c>
      <c r="K268" s="6" t="s">
        <v>144</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143</v>
      </c>
      <c r="E269" s="21"/>
      <c r="F269" s="21" t="s">
        <v>142</v>
      </c>
      <c r="G269" s="12"/>
      <c r="H269" s="12"/>
      <c r="I269" s="12"/>
      <c r="J269" s="11">
        <f>AVERAGE(J270:J272)</f>
        <v>66.666666666666671</v>
      </c>
      <c r="K269" s="10"/>
      <c r="L269" s="11"/>
      <c r="M269" s="10"/>
      <c r="N269" s="11"/>
      <c r="O269" s="10"/>
      <c r="P269" s="11"/>
      <c r="Q269" s="10"/>
      <c r="R269" s="11"/>
      <c r="S269" s="10"/>
      <c r="T269" s="11"/>
      <c r="U269" s="10"/>
      <c r="V269" s="11"/>
      <c r="W269" s="10"/>
      <c r="X269" s="11"/>
      <c r="Y269" s="10"/>
    </row>
    <row r="270" spans="1:25" s="2" customFormat="1" ht="135" x14ac:dyDescent="0.25">
      <c r="A270" s="4" t="s">
        <v>141</v>
      </c>
      <c r="B270" s="4"/>
      <c r="C270" s="4"/>
      <c r="D270" s="4"/>
      <c r="E270" s="8" t="s">
        <v>131</v>
      </c>
      <c r="F270" s="7" t="s">
        <v>130</v>
      </c>
      <c r="G270" s="7" t="s">
        <v>129</v>
      </c>
      <c r="H270" s="7" t="s">
        <v>69</v>
      </c>
      <c r="I270" s="7" t="s">
        <v>42</v>
      </c>
      <c r="J270" s="5">
        <v>100</v>
      </c>
      <c r="K270" s="6" t="s">
        <v>140</v>
      </c>
      <c r="L270" s="5"/>
      <c r="M270" s="5"/>
      <c r="N270" s="5"/>
      <c r="O270" s="5"/>
      <c r="P270" s="5"/>
      <c r="Q270" s="5"/>
      <c r="R270" s="5"/>
      <c r="S270" s="5"/>
      <c r="T270" s="5"/>
      <c r="U270" s="5"/>
      <c r="V270" s="5"/>
      <c r="W270" s="5"/>
      <c r="X270" s="5"/>
      <c r="Y270" s="5"/>
    </row>
    <row r="271" spans="1:25" s="2" customFormat="1" ht="120" x14ac:dyDescent="0.25">
      <c r="A271" s="4" t="s">
        <v>139</v>
      </c>
      <c r="B271" s="4"/>
      <c r="C271" s="4"/>
      <c r="D271" s="4"/>
      <c r="E271" s="8" t="s">
        <v>126</v>
      </c>
      <c r="F271" s="7" t="s">
        <v>138</v>
      </c>
      <c r="G271" s="7" t="s">
        <v>124</v>
      </c>
      <c r="H271" s="7" t="s">
        <v>123</v>
      </c>
      <c r="I271" s="7" t="s">
        <v>122</v>
      </c>
      <c r="J271" s="5">
        <v>50</v>
      </c>
      <c r="K271" s="6" t="s">
        <v>137</v>
      </c>
      <c r="L271" s="5"/>
      <c r="M271" s="5"/>
      <c r="N271" s="5"/>
      <c r="O271" s="5"/>
      <c r="P271" s="5"/>
      <c r="Q271" s="5"/>
      <c r="R271" s="5"/>
      <c r="S271" s="5"/>
      <c r="T271" s="5"/>
      <c r="U271" s="5"/>
      <c r="V271" s="5"/>
      <c r="W271" s="5"/>
      <c r="X271" s="5"/>
      <c r="Y271" s="5"/>
    </row>
    <row r="272" spans="1:25" s="2" customFormat="1" ht="135" x14ac:dyDescent="0.25">
      <c r="A272" s="4" t="s">
        <v>136</v>
      </c>
      <c r="B272" s="4"/>
      <c r="C272" s="4"/>
      <c r="D272" s="4"/>
      <c r="E272" s="8" t="s">
        <v>119</v>
      </c>
      <c r="F272" s="7" t="s">
        <v>135</v>
      </c>
      <c r="G272" s="7" t="s">
        <v>105</v>
      </c>
      <c r="H272" s="7" t="s">
        <v>104</v>
      </c>
      <c r="I272" s="7" t="s">
        <v>69</v>
      </c>
      <c r="J272" s="5">
        <v>50</v>
      </c>
      <c r="K272" s="6" t="s">
        <v>134</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133</v>
      </c>
      <c r="E273" s="21"/>
      <c r="F273" s="21" t="s">
        <v>133</v>
      </c>
      <c r="G273" s="12"/>
      <c r="H273" s="12"/>
      <c r="I273" s="12"/>
      <c r="J273" s="11">
        <f>AVERAGE(J274:J276)</f>
        <v>66.666666666666671</v>
      </c>
      <c r="K273" s="10"/>
      <c r="L273" s="11"/>
      <c r="M273" s="10"/>
      <c r="N273" s="11"/>
      <c r="O273" s="10"/>
      <c r="P273" s="11"/>
      <c r="Q273" s="10"/>
      <c r="R273" s="11"/>
      <c r="S273" s="10"/>
      <c r="T273" s="11"/>
      <c r="U273" s="10"/>
      <c r="V273" s="11"/>
      <c r="W273" s="10"/>
      <c r="X273" s="11"/>
      <c r="Y273" s="10"/>
    </row>
    <row r="274" spans="1:25" s="2" customFormat="1" ht="112.5" x14ac:dyDescent="0.25">
      <c r="A274" s="4" t="s">
        <v>132</v>
      </c>
      <c r="B274" s="4"/>
      <c r="C274" s="4"/>
      <c r="D274" s="4"/>
      <c r="E274" s="8" t="s">
        <v>131</v>
      </c>
      <c r="F274" s="7" t="s">
        <v>130</v>
      </c>
      <c r="G274" s="7" t="s">
        <v>129</v>
      </c>
      <c r="H274" s="7" t="s">
        <v>69</v>
      </c>
      <c r="I274" s="7" t="s">
        <v>42</v>
      </c>
      <c r="J274" s="5">
        <v>100</v>
      </c>
      <c r="K274" s="6" t="s">
        <v>128</v>
      </c>
      <c r="L274" s="5"/>
      <c r="M274" s="5"/>
      <c r="N274" s="5"/>
      <c r="O274" s="5"/>
      <c r="P274" s="5"/>
      <c r="Q274" s="5"/>
      <c r="R274" s="5"/>
      <c r="S274" s="5"/>
      <c r="T274" s="5"/>
      <c r="U274" s="5"/>
      <c r="V274" s="5"/>
      <c r="W274" s="5"/>
      <c r="X274" s="5"/>
      <c r="Y274" s="5"/>
    </row>
    <row r="275" spans="1:25" s="2" customFormat="1" ht="105" x14ac:dyDescent="0.25">
      <c r="A275" s="4" t="s">
        <v>127</v>
      </c>
      <c r="B275" s="4"/>
      <c r="C275" s="4"/>
      <c r="D275" s="4"/>
      <c r="E275" s="8" t="s">
        <v>126</v>
      </c>
      <c r="F275" s="7" t="s">
        <v>125</v>
      </c>
      <c r="G275" s="7" t="s">
        <v>124</v>
      </c>
      <c r="H275" s="7" t="s">
        <v>123</v>
      </c>
      <c r="I275" s="7" t="s">
        <v>122</v>
      </c>
      <c r="J275" s="5">
        <v>50</v>
      </c>
      <c r="K275" s="6" t="s">
        <v>121</v>
      </c>
      <c r="L275" s="5"/>
      <c r="M275" s="5"/>
      <c r="N275" s="5"/>
      <c r="O275" s="5"/>
      <c r="P275" s="5"/>
      <c r="Q275" s="5"/>
      <c r="R275" s="5"/>
      <c r="S275" s="5"/>
      <c r="T275" s="5"/>
      <c r="U275" s="5"/>
      <c r="V275" s="5"/>
      <c r="W275" s="5"/>
      <c r="X275" s="5"/>
      <c r="Y275" s="5"/>
    </row>
    <row r="276" spans="1:25" s="2" customFormat="1" ht="135" x14ac:dyDescent="0.25">
      <c r="A276" s="4" t="s">
        <v>120</v>
      </c>
      <c r="B276" s="4"/>
      <c r="C276" s="4"/>
      <c r="D276" s="4"/>
      <c r="E276" s="8" t="s">
        <v>119</v>
      </c>
      <c r="F276" s="7" t="s">
        <v>118</v>
      </c>
      <c r="G276" s="7" t="s">
        <v>105</v>
      </c>
      <c r="H276" s="7" t="s">
        <v>104</v>
      </c>
      <c r="I276" s="7" t="s">
        <v>69</v>
      </c>
      <c r="J276" s="5">
        <v>50</v>
      </c>
      <c r="K276" s="6" t="s">
        <v>117</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116</v>
      </c>
      <c r="E277" s="23"/>
      <c r="F277" s="21" t="s">
        <v>113</v>
      </c>
      <c r="G277" s="12"/>
      <c r="H277" s="12"/>
      <c r="I277" s="12"/>
      <c r="J277" s="11">
        <f>AVERAGE(J278:J279)</f>
        <v>75</v>
      </c>
      <c r="K277" s="10"/>
      <c r="L277" s="11"/>
      <c r="M277" s="10"/>
      <c r="N277" s="11"/>
      <c r="O277" s="10"/>
      <c r="P277" s="11"/>
      <c r="Q277" s="10"/>
      <c r="R277" s="11"/>
      <c r="S277" s="10"/>
      <c r="T277" s="11"/>
      <c r="U277" s="10"/>
      <c r="V277" s="11"/>
      <c r="W277" s="10"/>
      <c r="X277" s="11"/>
      <c r="Y277" s="10"/>
    </row>
    <row r="278" spans="1:25" s="2" customFormat="1" ht="303.75" x14ac:dyDescent="0.25">
      <c r="A278" s="4" t="s">
        <v>115</v>
      </c>
      <c r="B278" s="4"/>
      <c r="C278" s="4"/>
      <c r="D278" s="4"/>
      <c r="E278" s="8" t="s">
        <v>114</v>
      </c>
      <c r="F278" s="7" t="s">
        <v>113</v>
      </c>
      <c r="G278" s="7" t="s">
        <v>112</v>
      </c>
      <c r="H278" s="7" t="s">
        <v>111</v>
      </c>
      <c r="I278" s="7" t="s">
        <v>110</v>
      </c>
      <c r="J278" s="5">
        <v>50</v>
      </c>
      <c r="K278" s="6" t="s">
        <v>109</v>
      </c>
      <c r="L278" s="5"/>
      <c r="M278" s="5"/>
      <c r="N278" s="5"/>
      <c r="O278" s="5"/>
      <c r="P278" s="5"/>
      <c r="Q278" s="5"/>
      <c r="R278" s="5"/>
      <c r="S278" s="5"/>
      <c r="T278" s="5"/>
      <c r="U278" s="5"/>
      <c r="V278" s="5"/>
      <c r="W278" s="5"/>
      <c r="X278" s="5"/>
      <c r="Y278" s="5"/>
    </row>
    <row r="279" spans="1:25" s="2" customFormat="1" ht="135" x14ac:dyDescent="0.25">
      <c r="A279" s="4" t="s">
        <v>108</v>
      </c>
      <c r="B279" s="4"/>
      <c r="C279" s="4"/>
      <c r="D279" s="4"/>
      <c r="E279" s="8" t="s">
        <v>107</v>
      </c>
      <c r="F279" s="7" t="s">
        <v>106</v>
      </c>
      <c r="G279" s="7" t="s">
        <v>105</v>
      </c>
      <c r="H279" s="7" t="s">
        <v>104</v>
      </c>
      <c r="I279" s="7" t="s">
        <v>69</v>
      </c>
      <c r="J279" s="5">
        <v>100</v>
      </c>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103</v>
      </c>
      <c r="E280" s="22"/>
      <c r="F280" s="21" t="s">
        <v>103</v>
      </c>
      <c r="G280" s="12"/>
      <c r="H280" s="12"/>
      <c r="I280" s="12"/>
      <c r="J280" s="11">
        <f>AVERAGE(J281:J282)</f>
        <v>50</v>
      </c>
      <c r="K280" s="10"/>
      <c r="L280" s="11"/>
      <c r="M280" s="10"/>
      <c r="N280" s="11"/>
      <c r="O280" s="10"/>
      <c r="P280" s="11"/>
      <c r="Q280" s="10"/>
      <c r="R280" s="11"/>
      <c r="S280" s="10"/>
      <c r="T280" s="11"/>
      <c r="U280" s="10"/>
      <c r="V280" s="11"/>
      <c r="W280" s="10"/>
      <c r="X280" s="11"/>
      <c r="Y280" s="10"/>
    </row>
    <row r="281" spans="1:25" s="2" customFormat="1" ht="90" x14ac:dyDescent="0.25">
      <c r="A281" s="4" t="s">
        <v>102</v>
      </c>
      <c r="B281" s="4"/>
      <c r="C281" s="4"/>
      <c r="D281" s="4"/>
      <c r="E281" s="8" t="s">
        <v>101</v>
      </c>
      <c r="F281" s="7" t="s">
        <v>100</v>
      </c>
      <c r="G281" s="7" t="s">
        <v>99</v>
      </c>
      <c r="H281" s="7" t="s">
        <v>98</v>
      </c>
      <c r="I281" s="7" t="s">
        <v>97</v>
      </c>
      <c r="J281" s="5">
        <v>50</v>
      </c>
      <c r="K281" s="6" t="s">
        <v>96</v>
      </c>
      <c r="L281" s="5"/>
      <c r="M281" s="5"/>
      <c r="N281" s="5"/>
      <c r="O281" s="5"/>
      <c r="P281" s="5"/>
      <c r="Q281" s="5"/>
      <c r="R281" s="5"/>
      <c r="S281" s="5"/>
      <c r="T281" s="5"/>
      <c r="U281" s="5"/>
      <c r="V281" s="5"/>
      <c r="W281" s="5"/>
      <c r="X281" s="5"/>
      <c r="Y281" s="5"/>
    </row>
    <row r="282" spans="1:25" s="2" customFormat="1" ht="105" x14ac:dyDescent="0.25">
      <c r="A282" s="4" t="s">
        <v>95</v>
      </c>
      <c r="B282" s="4"/>
      <c r="C282" s="4"/>
      <c r="D282" s="4"/>
      <c r="E282" s="8" t="s">
        <v>94</v>
      </c>
      <c r="F282" s="7" t="s">
        <v>93</v>
      </c>
      <c r="G282" s="7" t="s">
        <v>92</v>
      </c>
      <c r="H282" s="7" t="s">
        <v>91</v>
      </c>
      <c r="I282" s="7" t="s">
        <v>90</v>
      </c>
      <c r="J282" s="5">
        <v>50</v>
      </c>
      <c r="K282" s="6" t="s">
        <v>89</v>
      </c>
      <c r="L282" s="5"/>
      <c r="M282" s="5"/>
      <c r="N282" s="5"/>
      <c r="O282" s="5"/>
      <c r="P282" s="5"/>
      <c r="Q282" s="5"/>
      <c r="R282" s="5"/>
      <c r="S282" s="5"/>
      <c r="T282" s="5"/>
      <c r="U282" s="5"/>
      <c r="V282" s="5"/>
      <c r="W282" s="5"/>
      <c r="X282" s="5"/>
      <c r="Y282" s="5"/>
    </row>
    <row r="283" spans="1:25" s="16" customFormat="1" ht="45" x14ac:dyDescent="0.25">
      <c r="A283" s="19"/>
      <c r="B283" s="19"/>
      <c r="C283" s="20" t="s">
        <v>88</v>
      </c>
      <c r="D283" s="19"/>
      <c r="E283" s="19"/>
      <c r="F283" s="19" t="s">
        <v>87</v>
      </c>
      <c r="G283" s="19"/>
      <c r="H283" s="19"/>
      <c r="I283" s="19"/>
      <c r="J283" s="18">
        <f>AVERAGE(J284,J287,J288,J289,J290,J291)</f>
        <v>41.666666666666664</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86</v>
      </c>
      <c r="E284" s="14"/>
      <c r="F284" s="13" t="s">
        <v>86</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75" x14ac:dyDescent="0.25">
      <c r="A285" s="4" t="s">
        <v>85</v>
      </c>
      <c r="B285" s="4"/>
      <c r="C285" s="4"/>
      <c r="D285" s="4"/>
      <c r="E285" s="8" t="s">
        <v>84</v>
      </c>
      <c r="F285" s="7" t="s">
        <v>83</v>
      </c>
      <c r="G285" s="7" t="s">
        <v>82</v>
      </c>
      <c r="H285" s="7" t="s">
        <v>81</v>
      </c>
      <c r="I285" s="7" t="s">
        <v>80</v>
      </c>
      <c r="J285" s="5">
        <v>100</v>
      </c>
      <c r="K285" s="6" t="s">
        <v>79</v>
      </c>
      <c r="L285" s="5"/>
      <c r="M285" s="5"/>
      <c r="N285" s="5"/>
      <c r="O285" s="5"/>
      <c r="P285" s="5"/>
      <c r="Q285" s="5"/>
      <c r="R285" s="5"/>
      <c r="S285" s="5"/>
      <c r="T285" s="5"/>
      <c r="U285" s="5"/>
      <c r="V285" s="5"/>
      <c r="W285" s="5"/>
      <c r="X285" s="5"/>
      <c r="Y285" s="5"/>
    </row>
    <row r="286" spans="1:25" s="2" customFormat="1" ht="135" x14ac:dyDescent="0.25">
      <c r="A286" s="4" t="s">
        <v>78</v>
      </c>
      <c r="B286" s="4"/>
      <c r="C286" s="4"/>
      <c r="D286" s="4"/>
      <c r="E286" s="8" t="s">
        <v>77</v>
      </c>
      <c r="F286" s="7" t="s">
        <v>76</v>
      </c>
      <c r="G286" s="7" t="s">
        <v>75</v>
      </c>
      <c r="H286" s="7" t="s">
        <v>74</v>
      </c>
      <c r="I286" s="7" t="s">
        <v>73</v>
      </c>
      <c r="J286" s="5">
        <v>100</v>
      </c>
      <c r="K286" s="6" t="s">
        <v>72</v>
      </c>
      <c r="L286" s="5"/>
      <c r="M286" s="5"/>
      <c r="N286" s="5"/>
      <c r="O286" s="5"/>
      <c r="P286" s="5"/>
      <c r="Q286" s="5"/>
      <c r="R286" s="5"/>
      <c r="S286" s="5"/>
      <c r="T286" s="5"/>
      <c r="U286" s="5"/>
      <c r="V286" s="5"/>
      <c r="W286" s="5"/>
      <c r="X286" s="5"/>
      <c r="Y286" s="5"/>
    </row>
    <row r="287" spans="1:25" s="2" customFormat="1" ht="225" x14ac:dyDescent="0.25">
      <c r="A287" s="4">
        <v>157</v>
      </c>
      <c r="B287" s="4"/>
      <c r="C287" s="4"/>
      <c r="D287" s="8" t="s">
        <v>71</v>
      </c>
      <c r="E287" s="8"/>
      <c r="F287" s="7" t="s">
        <v>70</v>
      </c>
      <c r="G287" s="7" t="s">
        <v>15</v>
      </c>
      <c r="H287" s="7" t="s">
        <v>69</v>
      </c>
      <c r="I287" s="7" t="s">
        <v>56</v>
      </c>
      <c r="J287" s="5">
        <v>0</v>
      </c>
      <c r="K287" s="6" t="s">
        <v>68</v>
      </c>
      <c r="L287" s="5"/>
      <c r="M287" s="5"/>
      <c r="N287" s="5"/>
      <c r="O287" s="5"/>
      <c r="P287" s="5"/>
      <c r="Q287" s="5"/>
      <c r="R287" s="5"/>
      <c r="S287" s="5"/>
      <c r="T287" s="5"/>
      <c r="U287" s="5"/>
      <c r="V287" s="5"/>
      <c r="W287" s="5"/>
      <c r="X287" s="5"/>
      <c r="Y287" s="5"/>
    </row>
    <row r="288" spans="1:25" s="2" customFormat="1" ht="120" x14ac:dyDescent="0.25">
      <c r="A288" s="4">
        <v>158</v>
      </c>
      <c r="B288" s="4"/>
      <c r="C288" s="4"/>
      <c r="D288" s="8" t="s">
        <v>67</v>
      </c>
      <c r="E288" s="8"/>
      <c r="F288" s="7" t="s">
        <v>66</v>
      </c>
      <c r="G288" s="7" t="s">
        <v>58</v>
      </c>
      <c r="H288" s="7" t="s">
        <v>57</v>
      </c>
      <c r="I288" s="7" t="s">
        <v>56</v>
      </c>
      <c r="J288" s="5">
        <v>50</v>
      </c>
      <c r="K288" s="6" t="s">
        <v>65</v>
      </c>
      <c r="L288" s="5"/>
      <c r="M288" s="5"/>
      <c r="N288" s="5"/>
      <c r="O288" s="5"/>
      <c r="P288" s="5"/>
      <c r="Q288" s="5"/>
      <c r="R288" s="5"/>
      <c r="S288" s="5"/>
      <c r="T288" s="5"/>
      <c r="U288" s="5"/>
      <c r="V288" s="5"/>
      <c r="W288" s="5"/>
      <c r="X288" s="5"/>
      <c r="Y288" s="5"/>
    </row>
    <row r="289" spans="1:25" s="2" customFormat="1" ht="330" x14ac:dyDescent="0.25">
      <c r="A289" s="4">
        <v>159</v>
      </c>
      <c r="B289" s="4"/>
      <c r="C289" s="4"/>
      <c r="D289" s="8" t="s">
        <v>64</v>
      </c>
      <c r="E289" s="8"/>
      <c r="F289" s="7" t="s">
        <v>63</v>
      </c>
      <c r="G289" s="7" t="s">
        <v>62</v>
      </c>
      <c r="H289" s="7" t="s">
        <v>29</v>
      </c>
      <c r="I289" s="7" t="s">
        <v>42</v>
      </c>
      <c r="J289" s="5">
        <v>0</v>
      </c>
      <c r="K289" s="6" t="s">
        <v>61</v>
      </c>
      <c r="L289" s="5"/>
      <c r="M289" s="5"/>
      <c r="N289" s="5"/>
      <c r="O289" s="5"/>
      <c r="P289" s="5"/>
      <c r="Q289" s="5"/>
      <c r="R289" s="5"/>
      <c r="S289" s="5"/>
      <c r="T289" s="5"/>
      <c r="U289" s="5"/>
      <c r="V289" s="5"/>
      <c r="W289" s="5"/>
      <c r="X289" s="5"/>
      <c r="Y289" s="5"/>
    </row>
    <row r="290" spans="1:25" s="2" customFormat="1" ht="165" x14ac:dyDescent="0.25">
      <c r="A290" s="4">
        <v>160</v>
      </c>
      <c r="B290" s="4"/>
      <c r="C290" s="4"/>
      <c r="D290" s="8" t="s">
        <v>60</v>
      </c>
      <c r="E290" s="8"/>
      <c r="F290" s="7" t="s">
        <v>59</v>
      </c>
      <c r="G290" s="7" t="s">
        <v>58</v>
      </c>
      <c r="H290" s="7" t="s">
        <v>57</v>
      </c>
      <c r="I290" s="7" t="s">
        <v>56</v>
      </c>
      <c r="J290" s="5">
        <v>50</v>
      </c>
      <c r="K290" s="6" t="s">
        <v>55</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54</v>
      </c>
      <c r="E291" s="14"/>
      <c r="F291" s="13" t="s">
        <v>54</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53</v>
      </c>
      <c r="B292" s="4"/>
      <c r="C292" s="4"/>
      <c r="D292" s="4"/>
      <c r="E292" s="8" t="s">
        <v>52</v>
      </c>
      <c r="F292" s="7" t="s">
        <v>51</v>
      </c>
      <c r="G292" s="7" t="s">
        <v>50</v>
      </c>
      <c r="H292" s="7" t="s">
        <v>49</v>
      </c>
      <c r="I292" s="7" t="s">
        <v>48</v>
      </c>
      <c r="J292" s="5">
        <v>50</v>
      </c>
      <c r="K292" s="6" t="s">
        <v>47</v>
      </c>
      <c r="L292" s="5"/>
      <c r="M292" s="5"/>
      <c r="N292" s="5"/>
      <c r="O292" s="5"/>
      <c r="P292" s="5"/>
      <c r="Q292" s="5"/>
      <c r="R292" s="5"/>
      <c r="S292" s="5"/>
      <c r="T292" s="5"/>
      <c r="U292" s="5"/>
      <c r="V292" s="5"/>
      <c r="W292" s="5"/>
      <c r="X292" s="5"/>
      <c r="Y292" s="5"/>
    </row>
    <row r="293" spans="1:25" s="2" customFormat="1" ht="225" x14ac:dyDescent="0.25">
      <c r="A293" s="4" t="s">
        <v>46</v>
      </c>
      <c r="B293" s="4"/>
      <c r="C293" s="4"/>
      <c r="D293" s="4"/>
      <c r="E293" s="8" t="s">
        <v>45</v>
      </c>
      <c r="F293" s="7" t="s">
        <v>44</v>
      </c>
      <c r="G293" s="7" t="s">
        <v>43</v>
      </c>
      <c r="H293" s="7" t="s">
        <v>29</v>
      </c>
      <c r="I293" s="7" t="s">
        <v>42</v>
      </c>
      <c r="J293" s="5">
        <v>50</v>
      </c>
      <c r="K293" s="6" t="s">
        <v>41</v>
      </c>
      <c r="L293" s="5"/>
      <c r="M293" s="5"/>
      <c r="N293" s="5"/>
      <c r="O293" s="5"/>
      <c r="P293" s="5"/>
      <c r="Q293" s="5"/>
      <c r="R293" s="5"/>
      <c r="S293" s="5"/>
      <c r="T293" s="5"/>
      <c r="U293" s="5"/>
      <c r="V293" s="5"/>
      <c r="W293" s="5"/>
      <c r="X293" s="5"/>
      <c r="Y293" s="5"/>
    </row>
    <row r="294" spans="1:25" s="16" customFormat="1" ht="45" x14ac:dyDescent="0.25">
      <c r="A294" s="19"/>
      <c r="B294" s="19"/>
      <c r="C294" s="20" t="s">
        <v>40</v>
      </c>
      <c r="D294" s="19"/>
      <c r="E294" s="19"/>
      <c r="F294" s="19" t="s">
        <v>39</v>
      </c>
      <c r="G294" s="19"/>
      <c r="H294" s="19"/>
      <c r="I294" s="19"/>
      <c r="J294" s="18">
        <f>AVERAGE(J295:J300)</f>
        <v>8.3333333333333339</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38</v>
      </c>
      <c r="E295" s="8"/>
      <c r="F295" s="7" t="s">
        <v>37</v>
      </c>
      <c r="G295" s="7" t="s">
        <v>36</v>
      </c>
      <c r="H295" s="7" t="s">
        <v>35</v>
      </c>
      <c r="I295" s="7" t="s">
        <v>34</v>
      </c>
      <c r="J295" s="5">
        <v>50</v>
      </c>
      <c r="K295" s="6" t="s">
        <v>33</v>
      </c>
      <c r="L295" s="5"/>
      <c r="M295" s="5"/>
      <c r="N295" s="5"/>
      <c r="O295" s="5"/>
      <c r="P295" s="5"/>
      <c r="Q295" s="5"/>
      <c r="R295" s="5"/>
      <c r="S295" s="5"/>
      <c r="T295" s="5"/>
      <c r="U295" s="5"/>
      <c r="V295" s="5"/>
      <c r="W295" s="5"/>
      <c r="X295" s="5"/>
      <c r="Y295" s="5"/>
    </row>
    <row r="296" spans="1:25" s="2" customFormat="1" ht="240" x14ac:dyDescent="0.25">
      <c r="A296" s="4">
        <v>163</v>
      </c>
      <c r="B296" s="4"/>
      <c r="C296" s="4"/>
      <c r="D296" s="8" t="s">
        <v>32</v>
      </c>
      <c r="E296" s="8"/>
      <c r="F296" s="7" t="s">
        <v>31</v>
      </c>
      <c r="G296" s="7" t="s">
        <v>30</v>
      </c>
      <c r="H296" s="7" t="s">
        <v>29</v>
      </c>
      <c r="I296" s="7" t="s">
        <v>28</v>
      </c>
      <c r="J296" s="5">
        <v>0</v>
      </c>
      <c r="K296" s="6"/>
      <c r="L296" s="5"/>
      <c r="M296" s="5"/>
      <c r="N296" s="5"/>
      <c r="O296" s="5"/>
      <c r="P296" s="5"/>
      <c r="Q296" s="5"/>
      <c r="R296" s="5"/>
      <c r="S296" s="5"/>
      <c r="T296" s="5"/>
      <c r="U296" s="5"/>
      <c r="V296" s="5"/>
      <c r="W296" s="5"/>
      <c r="X296" s="5"/>
      <c r="Y296" s="5"/>
    </row>
    <row r="297" spans="1:25" s="2" customFormat="1" ht="90" x14ac:dyDescent="0.25">
      <c r="A297" s="4">
        <v>164</v>
      </c>
      <c r="B297" s="4"/>
      <c r="C297" s="4"/>
      <c r="D297" s="8" t="s">
        <v>27</v>
      </c>
      <c r="E297" s="8"/>
      <c r="F297" s="7" t="s">
        <v>26</v>
      </c>
      <c r="G297" s="7" t="s">
        <v>25</v>
      </c>
      <c r="H297" s="7" t="s">
        <v>24</v>
      </c>
      <c r="I297" s="7" t="s">
        <v>23</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22</v>
      </c>
      <c r="E298" s="8"/>
      <c r="F298" s="7" t="s">
        <v>21</v>
      </c>
      <c r="G298" s="7" t="s">
        <v>20</v>
      </c>
      <c r="H298" s="7" t="s">
        <v>19</v>
      </c>
      <c r="I298" s="7" t="s">
        <v>18</v>
      </c>
      <c r="J298" s="5">
        <v>0</v>
      </c>
      <c r="K298" s="6"/>
      <c r="L298" s="5"/>
      <c r="M298" s="5"/>
      <c r="N298" s="5"/>
      <c r="O298" s="5"/>
      <c r="P298" s="5"/>
      <c r="Q298" s="5"/>
      <c r="R298" s="5"/>
      <c r="S298" s="5"/>
      <c r="T298" s="5"/>
      <c r="U298" s="5"/>
      <c r="V298" s="5"/>
      <c r="W298" s="5"/>
      <c r="X298" s="5"/>
      <c r="Y298" s="5"/>
    </row>
    <row r="299" spans="1:25" s="2" customFormat="1" ht="90" x14ac:dyDescent="0.25">
      <c r="A299" s="4">
        <v>166</v>
      </c>
      <c r="B299" s="4"/>
      <c r="C299" s="4"/>
      <c r="D299" s="8" t="s">
        <v>17</v>
      </c>
      <c r="E299" s="8"/>
      <c r="F299" s="7" t="s">
        <v>16</v>
      </c>
      <c r="G299" s="7" t="s">
        <v>15</v>
      </c>
      <c r="H299" s="7" t="s">
        <v>14</v>
      </c>
      <c r="I299" s="7" t="s">
        <v>13</v>
      </c>
      <c r="J299" s="5">
        <v>0</v>
      </c>
      <c r="K299" s="6"/>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12</v>
      </c>
      <c r="E300" s="14"/>
      <c r="F300" s="13" t="s">
        <v>12</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11</v>
      </c>
      <c r="B301" s="4"/>
      <c r="C301" s="4"/>
      <c r="D301" s="4"/>
      <c r="E301" s="8" t="s">
        <v>10</v>
      </c>
      <c r="F301" s="7" t="s">
        <v>9</v>
      </c>
      <c r="G301" s="7" t="s">
        <v>8</v>
      </c>
      <c r="H301" s="7" t="s">
        <v>1</v>
      </c>
      <c r="I301" s="7" t="s">
        <v>7</v>
      </c>
      <c r="J301" s="5">
        <v>0</v>
      </c>
      <c r="K301" s="6" t="s">
        <v>6</v>
      </c>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2015-06-04T11:46:41Z</dcterms:created>
  <dcterms:modified xsi:type="dcterms:W3CDTF">2015-06-04T13:33:09Z</dcterms:modified>
</cp:coreProperties>
</file>