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IT"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R74" i="1"/>
  <c r="P81" i="1"/>
  <c r="J83" i="1"/>
  <c r="J81" i="1" s="1"/>
  <c r="L83" i="1"/>
  <c r="L81" i="1" s="1"/>
  <c r="L73" i="1" s="1"/>
  <c r="N83" i="1"/>
  <c r="N81" i="1" s="1"/>
  <c r="P83" i="1"/>
  <c r="R83" i="1"/>
  <c r="R81" i="1" s="1"/>
  <c r="T83" i="1"/>
  <c r="T81" i="1" s="1"/>
  <c r="J91" i="1"/>
  <c r="J90" i="1" s="1"/>
  <c r="L91" i="1"/>
  <c r="L90" i="1" s="1"/>
  <c r="N91" i="1"/>
  <c r="N90" i="1" s="1"/>
  <c r="P91" i="1"/>
  <c r="R91" i="1"/>
  <c r="R90" i="1" s="1"/>
  <c r="T91" i="1"/>
  <c r="T90" i="1" s="1"/>
  <c r="J94" i="1"/>
  <c r="L94" i="1"/>
  <c r="N94" i="1"/>
  <c r="P94" i="1"/>
  <c r="P90" i="1" s="1"/>
  <c r="R94" i="1"/>
  <c r="T94" i="1"/>
  <c r="J100" i="1"/>
  <c r="L100" i="1"/>
  <c r="N100" i="1"/>
  <c r="P100" i="1"/>
  <c r="R100" i="1"/>
  <c r="T100" i="1"/>
  <c r="V100" i="1"/>
  <c r="X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P217" i="1" s="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T256" i="1"/>
  <c r="T251" i="1" s="1"/>
  <c r="T250" i="1" s="1"/>
  <c r="J260" i="1"/>
  <c r="L260" i="1"/>
  <c r="L256" i="1" s="1"/>
  <c r="N260" i="1"/>
  <c r="N256" i="1" s="1"/>
  <c r="P260" i="1"/>
  <c r="P256" i="1" s="1"/>
  <c r="R260" i="1"/>
  <c r="R256" i="1" s="1"/>
  <c r="T260" i="1"/>
  <c r="V260" i="1"/>
  <c r="V256" i="1" s="1"/>
  <c r="X260" i="1"/>
  <c r="X256" i="1" s="1"/>
  <c r="J269" i="1"/>
  <c r="J273" i="1"/>
  <c r="J277" i="1"/>
  <c r="J280" i="1"/>
  <c r="N283" i="1"/>
  <c r="V283" i="1"/>
  <c r="J284" i="1"/>
  <c r="J283" i="1" s="1"/>
  <c r="J291" i="1"/>
  <c r="L294" i="1"/>
  <c r="L283" i="1" s="1"/>
  <c r="N294" i="1"/>
  <c r="P294" i="1"/>
  <c r="P283" i="1" s="1"/>
  <c r="R294" i="1"/>
  <c r="R283" i="1" s="1"/>
  <c r="T294" i="1"/>
  <c r="T283" i="1" s="1"/>
  <c r="V294" i="1"/>
  <c r="X294" i="1"/>
  <c r="X283" i="1" s="1"/>
  <c r="J300" i="1"/>
  <c r="J294" i="1" s="1"/>
  <c r="L252" i="1" l="1"/>
  <c r="L251" i="1"/>
  <c r="L250" i="1" s="1"/>
  <c r="X252" i="1"/>
  <c r="X251" i="1"/>
  <c r="X250" i="1" s="1"/>
  <c r="P251" i="1"/>
  <c r="P250" i="1" s="1"/>
  <c r="P252" i="1"/>
  <c r="N251" i="1"/>
  <c r="N250" i="1" s="1"/>
  <c r="N252" i="1"/>
  <c r="P176" i="1"/>
  <c r="P146" i="1"/>
  <c r="X106" i="1"/>
  <c r="X4" i="1" s="1"/>
  <c r="X30" i="1"/>
  <c r="P30" i="1"/>
  <c r="P2" i="1" s="1"/>
  <c r="T252" i="1"/>
  <c r="V176" i="1"/>
  <c r="N176" i="1"/>
  <c r="V146" i="1"/>
  <c r="N146" i="1"/>
  <c r="V106" i="1"/>
  <c r="N106" i="1"/>
  <c r="N2" i="1" s="1"/>
  <c r="N73" i="1"/>
  <c r="V30" i="1"/>
  <c r="N30" i="1"/>
  <c r="N4" i="1" s="1"/>
  <c r="V4" i="1"/>
  <c r="J267" i="1"/>
  <c r="J250" i="1" s="1"/>
  <c r="R251" i="1"/>
  <c r="R250" i="1" s="1"/>
  <c r="R252" i="1"/>
  <c r="T176" i="1"/>
  <c r="L176" i="1"/>
  <c r="T146" i="1"/>
  <c r="L146" i="1"/>
  <c r="T106" i="1"/>
  <c r="T4" i="1" s="1"/>
  <c r="L106" i="1"/>
  <c r="P73" i="1"/>
  <c r="T30" i="1"/>
  <c r="L30" i="1"/>
  <c r="L4" i="1" s="1"/>
  <c r="L2" i="1"/>
  <c r="V251" i="1"/>
  <c r="V250" i="1" s="1"/>
  <c r="V252" i="1"/>
  <c r="X176" i="1"/>
  <c r="X146" i="1"/>
  <c r="P106" i="1"/>
  <c r="P4" i="1" s="1"/>
  <c r="R176" i="1"/>
  <c r="J176" i="1"/>
  <c r="R146" i="1"/>
  <c r="J146" i="1"/>
  <c r="R106" i="1"/>
  <c r="J106" i="1"/>
  <c r="R73" i="1"/>
  <c r="J73" i="1"/>
  <c r="R30" i="1"/>
  <c r="R2" i="1" s="1"/>
  <c r="J30" i="1"/>
  <c r="J4" i="1" s="1"/>
  <c r="R4" i="1"/>
  <c r="J2" i="1" l="1"/>
  <c r="J3" i="1"/>
</calcChain>
</file>

<file path=xl/sharedStrings.xml><?xml version="1.0" encoding="utf-8"?>
<sst xmlns="http://schemas.openxmlformats.org/spreadsheetml/2006/main" count="1578" uniqueCount="1154">
  <si>
    <t xml:space="preserve">Umbria
The Regional Consultation bodies for Immigration (ConsultaRegionaleImmigrazione) should be consulted for Regional Initiatives and Laws
Emilia-Romagna
In each province of the region there are Consultation bodies for Immigration which are officially regulated, and aim to favour social integration, to combat discrimination and provide information.. They are not directly or regularly involved for in service design and delivery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</si>
  <si>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</si>
  <si>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</si>
  <si>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</si>
  <si>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</si>
  <si>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</si>
  <si>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</si>
  <si>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</si>
  <si>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</si>
  <si>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</si>
  <si>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</si>
  <si>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</si>
  <si>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</si>
  <si>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At times the central government set up a national Committee with the aim to support the Ministry of Health in making decisions regarding migrants’ health “Commissione Salute e Immigrazione”. Unfortunately, this committee expired with the end of the legislation that set it up.
Umbria Region: 
No policy design. However, there has been a systematic recourse to stakeholders involvement for managing the recent Mare Nostrum incoming of migrants and health management this year
Emilia Romagna Region:
nothing at regional level with this aim, i.e. “to involve stakeholders in the design of migrants’ health policies.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</si>
  <si>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</si>
  <si>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</si>
  <si>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</si>
  <si>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</si>
  <si>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</si>
  <si>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 No uniform reply possible across regions:
Emilia-Romagna :
option 1 . this approach is implemented at the level of the individual health service: It is well established the “Migrant-Friendly Hospital” model for health care delivery, although I am not sure we can call it a policy.
Umbria Region :
option 1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</si>
  <si>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</si>
  <si>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</si>
  <si>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</si>
  <si>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</si>
  <si>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</si>
  <si>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Umbria Region: Regional Plans consider health in all approach integrating health and labour market approach e.g. for accident at work prevention
Emilia-Romagna Region: there are policies to favour the adoption of the “health in all policies” approach. For example: “ Programma triennale 2014-2016 “Quattro gli obiettivi del Programma approvato in Giunta: inclusione, equità e diritti, cittadinanza, antidiscriminazione.” Is a programme addressing policies of Education, Labour, Social inclusion and Health.
</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</si>
  <si>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</si>
  <si>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</si>
  <si>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</si>
  <si>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</si>
  <si>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</si>
  <si>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Research on the 4 topics have been supported in Italy in the past 5 years.
Funds come from the EU as well as from managed by Italian bodies, such as the Ministry of Interior (Project FEI); Ministry of Health (Structural Funds). 
Among funded projects, a good example is given by research on Health inequalities and social determinants conducted by the University of Turin at the Department of Public Health.
Umbria Region: 
Topics A, B, C and D, through national bodies (e.g. Ministry of Health: CCM and RicercaFinalizzata” . PEHRG (Poverty and Equity in Health Research Group)Research Group with the University of Perugia publish since 2008 periodical reports and books on socio-economic inequalities in access and use of health care including migrants at both Regional and National level by using administrative data on Italian Regions. See www.pehrg.unipg.it.
Emilia-Romagna Region:
At the level of Emilia-Romagna region research has been financed on topics A, B, C and D, through national bodies (e.g. Ministry of Health: CCM and RicercaFinalizzata” and regional tenders “ProgrammaRegione-Università; Fondo di Modernizzazione) or even EU funds. Below, an example of project funded by CCM.
Project financed by CCM in 2010 aimed to implement in the Regional Health care Sustem a monitoring method og migrants’ health. The project produced the first regional report on migrants’ health in Emilia-Romagna La salute della popolazione immigrata in Emilia-Romagna - Dossier 217/2011.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</si>
  <si>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</si>
  <si>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</si>
  <si>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</si>
  <si>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</si>
  <si>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</si>
  <si>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It is possible to link data on utilisation for hospital care, specialist care and pharmaceutical prescriptions with regional registries containing personal information on individuals citizenship and irregular migrant status, but under privacy Laws constraints. At regional level data quality is variable, being more uniform across regions for hospital data (DRGs) , less for Specialist care.
At national level the ISTAT (National Institute of Statistics) publishes periodical reports on the Health status, risk factors and health care access of foreign citizens (legal migrants).
http://www.istat.it/it/archivio/110879  
The has been a National project of CCM and Agenas on measuring health and health expenditure of migrants in Italy 
Umbria Region:
 PEHRG (Poverty and Equity in Health Research Group)Research Group with the University of Perugia since 2008 has published periodical reports and books on migrants health and health care inequalities in access and use of health care at both Regional and National level by using administrative data on Umbria and Italian Regions
www.pehrg.unipg.it
Emilia-Romagna Region:
the health department produces reports on migrants’ health, and access to health care, information collected include migrant status and country of origin. 
“la salute dei migranti in Emilia-Romagna”
http://www.saluter.it/news/regione/la-salute-dei-migranti-in-emilia-romagna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</si>
  <si>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</si>
  <si>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</si>
  <si>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</si>
  <si>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</si>
  <si>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</si>
  <si>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</si>
  <si>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</si>
  <si>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There is a National policy on FGM
References: Law 9th January 2006 n. 7 (“Disposizioniconcernenti la prevenzione e ildivietodellepratiche di mutilazionigenitalifemminile”,’art. 4 ) foresees that the Ministry of Health sets guidelines for FGM prevention, rehabilitation and support.
Emilia-Romagna
There are policies for FGM and for encouraging the use of Complementary medicines.
Umbria 
There are policies for FGM and for encouraging the use of Complementary medicines.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</si>
  <si>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</si>
  <si>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</si>
  <si>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</si>
  <si>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</si>
  <si>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</si>
  <si>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</si>
  <si>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</si>
  <si>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</si>
  <si>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</si>
  <si>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</si>
  <si>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</si>
  <si>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</si>
  <si>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</si>
  <si>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</si>
  <si>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</si>
  <si>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</si>
  <si>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</si>
  <si>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A</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</si>
  <si>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</si>
  <si>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</si>
  <si>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</si>
  <si>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In Italy there is no obligatory theme for in-service professional development. It is obligatory that health professionals attends a certain amount of training in order to achieve a defined annual number of credits.
In Italy and as well in Emilia-Romagna and Umbria Regions training on the issues of migrants’ needs allows health professionals to gain the necessary credits. Therefore, there is no obligation, but we can say that the system encourages, but doesn’t ensures that health professionals attend training on these issues.
Umbria Region:
Training is provided for the administration staff on legislative reforms and on the information system for migrants but not obligatorily.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</si>
  <si>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</si>
  <si>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</si>
  <si>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No uniform reply seems to be possible to give across Regions. 
This requirement is addressed by the adoption of the international Equity standards in health care for migrants and other vulnerable groups”. Although the adoption of the standard is in a piloting phase it involves 4 Italian regions. 
Umbria Region:
Option 3
Emilia Romagna:
Option A and B
In Emilia-Romagna, health care organisations are piloting the “Equity standards”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</si>
  <si>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</si>
  <si>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</si>
  <si>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</si>
  <si>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 Umbria:
Availability in practice is variable at local level across local health units (ASL).
Methods used : a) b) d) and e) 
Emilia Romagna
Generally available a) b) and e) in all local health services of Emilia-Romagna. E.g.: In Reggio Emilia the Local Health Unit (ASL) has spent 400.000 euros per year on Interculturalmediation services.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</si>
  <si>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</si>
  <si>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</si>
  <si>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</si>
  <si>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</si>
  <si>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</si>
  <si>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</si>
  <si>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Interpretation services provided at Regional level:
Umbria Region:
This question is not clear
Policies are implemented at local level but the level of implementation is variable.across local health units or hospitals . Generally, health care services provide interpretation services free of charge (as , e.g., in Perugia ). But it is not required by Law.
Emilia-Romagna Region:
the regional government encourages all local health authorities to set up an interpretation/intercultural mediation service. Costs are covered by local health authorities, as part of the overall lump of money received by the regional government (therefore these expenses are approved by the regional government).
The implementation of these services is documented by monitoring activities conducted annually by the Regional Government.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</si>
  <si>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</si>
  <si>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</si>
  <si>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</si>
  <si>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</si>
  <si>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</si>
  <si>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</si>
  <si>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</si>
  <si>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</si>
  <si>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</si>
  <si>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</si>
  <si>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</si>
  <si>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</si>
  <si>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</si>
  <si>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</si>
  <si>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</si>
  <si>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Under art. 35, paragraph 5, of the Consolidated Law, the access to healthcare facilities by illegal foreigners shall not be reported to the police authorities, unless the medical report is mandatory according to the same conditions as those applying to Italian citizens.
According to art. 365 of the criminal code, a person that, in the performance of a healthcare profession, provided one’s assistance or work in cases that might envisage a crime, shall report such case to the competent authorities
Two clarifications are needed:
- The offences for which a forcible measure is needed include for instance crimes against human lives (wilful murder, manslaughter, unintentional homicide, incitement or help to suicide, infanticide) and crimes against physical integrity (malicious voluntary lesions from the beating, maltreatment, fights, abuse of means of constriction).
- In any case, the person providing medical assistance shall not be obliged to issue a medical report whenever the medical report would entail a criminal proceeding against the patient.
The Ministry of the Interior, with its circular letter of no. 12 of 27th November 2009, clarified the enforcement of the prohibition to report to police authorities also after the coming into force of the offence of illegal entry and stay within the national territory (art. 10bis of the Consolidated Law) specifying that the obligation to provide a medical report does not apply on all the occasions in which such medical report might expose the foreigner to a criminal procedure and that in any case it does not apply in relation to the offence of illegal entry and stay within the national territory, having considered that such case would be an infraction and not a crime (as per art. 365 of the criminal code).
For Umbria Region a Note delivered to Local Health Unitsby the Regional Administration in
2008 reinforced the point.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</si>
  <si>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</si>
  <si>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</si>
  <si>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</si>
  <si>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</si>
  <si>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</si>
  <si>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</si>
  <si>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</si>
  <si>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 xml:space="preserve">At national level the use of cultural mediation is poorly or scarcely ensured. 
Umbria Region: The use of cultural mediators is well established but it is provided on a smaller or ad hoc basis
Emilia Romagna: The use of cultural mediators is well established and covers all areas of health care services.
</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</si>
  <si>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</si>
  <si>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</si>
  <si>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</si>
  <si>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</si>
  <si>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</si>
  <si>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</si>
  <si>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</si>
  <si>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</si>
  <si>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</si>
  <si>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</si>
  <si>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</si>
  <si>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</si>
  <si>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Groups reached by information for migrants on entitlements and use of health services 
A. Legal migrants
B. Asylum seekers
C. Undocumented migrants
Skip this question if answered Option 3 in previous questions
</t>
  </si>
  <si>
    <t>c. Groups</t>
  </si>
  <si>
    <t>153c</t>
  </si>
  <si>
    <t xml:space="preserve">Umbria Region:
It is quite difficult to reply as different replies are possible:
Multi-language measures are undertaken at local level (at local health units/hospital / district level).
Materials on website at regional level (www.hfm.unipg.it) by now are according to option aiming at giving information to migrants translated in 6 languages.
Emilia Romagna Region:
Although health education and promotion interventions are addressed to the whole population, there is translated information material for migrants concerning health promotion issues, and targeted education interventions addressing for example migrants women and diabetes patients.
</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</si>
  <si>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</si>
  <si>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</si>
  <si>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</si>
  <si>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</si>
  <si>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</si>
  <si>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</si>
  <si>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At national level there is not a national programme on Migration and Health, this is because in Italy health plans are meant to be addressed to the whole population in order to avoid separated health and health promotion services specific for migrants and ethnic minorities. However, you can find targeted projects aiming to improve access to health promotion services for migrants.
Umbria Region:
 The Regional health Plan foresees specific attention to health promotion of migrants. The problem is the level of implementation.
Some Local health Units or Hospitals inside the region have conducted targeted public health initiatives but this is not systematic in the whole regional territory . Also the preventive regional plan for 2012 states the need of developing targeted measures (see references).
However, in a few months the Region will launch a multi language tools for improving migrants access to health care on the web that is being developed by our Department at the University of Perugia and now it is in the pilot phase.
Emilia Romagna region:
Generally these activities are included in the regional or organisational policy measures, e.g. Prevention Regional Plans. At local level the Departments of public health usually have a Programme on Health and Vulnerable groups, including migrants.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</si>
  <si>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</si>
  <si>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</si>
  <si>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</si>
  <si>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</si>
  <si>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</si>
  <si>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At national level, there is written information material addressing 2 groups: Legal migrants and Irregular migrants.
Asylum seekers receive information about their rights and the use of health care in the Centres of identification (since last July the government has established a network of regional Hub-centres, where asylum seekers arriving from the landing regions (Sicily, ..) receive the first health evaluation, information about their rights and instructions for submitting the request of the refugee’s status).
“Piano nazionale per fronteggiare il flusso straordinario di cittadini extra-comunitario” Conferenza Sato-Regioni-Enti Locali, 10July 2014)
Umbria: ALL 3 groups
Emilia-Romagna : all 3 groups
</t>
  </si>
  <si>
    <t xml:space="preserve">Groups reached by information for migrants on entitlements and use of health services 
A. Legal migrants
B. Asylum seekers
C. Undocumented migrants
Skip this question if answered Option 3 in previous questions.
</t>
  </si>
  <si>
    <t>152c</t>
  </si>
  <si>
    <t xml:space="preserve">At national level the information bookett published by the Ministry of Health (“Informa salute”) on access to the National Health Service by Non-EU Nationals is in eight languages.
Umbria: 6  languages Chinese, Spanish, Arabian, French, Romania, English
Emilia-Romagna: there are various publications providing information concerning entitlements for migrants in more then three languages .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</si>
  <si>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</si>
  <si>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</si>
  <si>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National level: 
There are booklets in various websites, but information is sparse (Ministry of Labour and social affairs, Ministry of Health, Ministry of Interiors, NGOs, Individual Regional Health Services)
The Ministry of Health has, e.g., published a guide “Informa salute” to the access to the National Health Services by Non-EU Nationals, in eight languages);and “Salute: un diritto per tutti – Health: a right for everyone” in eight languages; and other information material targeting specific sub-groups, such as women and children. All these information are accessible through the Ministry of Health’ s website.
See references for a list of websites giving information to migrants at national level:
http://www.salute.gov.it/portale/temi/p2_6.jsp?lingua=italiano&amp;id=1764&amp;area=Assistenza%20sanitaria&amp;menu=stranieri 
Comments. Both at national and regional level there is not an effective information strategy addressing the issues of entitlements and use of health services E.g. updated information are not provided to both new migrants and regular migrants when they arrive in Italy. Therefore methods of dissemination are low, however there is information material containing all needed information for migrants, This material is more consistent at regional level (see Umbria and Emilia-Romagna).
Regional level:
Umbria Region:
The Regional health Plan 2009-2011 foresees that action should be undertaken to improve information and access to services for migrants, as well as for other fragile groups ( such as disabled etc.) via IT, like, e.g. by delivering information by the telephone and the web. At municipal level, there are information centres for migrants for several dimensions of integration policies , not specific for health care (Sportello Unico per l’Immigrazione)In 2014 an integrated multi language website offering the information needed for entitlements of health services is being launched.
Emilia Romagna Region:
There is a more structured webpage of the Regional health Department which gives information on the entitlements, the access and use of health care services and other information material targeting specific sub-groups, such as irregular migrants, women, children, elderly people carers “badanti”, etc. in various languages. Furthermore, single health care organisations provide a wealth of information for their migrant population through, websites, leaflets, Health service guides, booklets, video, etc. in various languages, or through specific meetings addressing migrants with the use of intercultural mediators .
http://www.saluter.it/informazioni/stranieri 
</t>
  </si>
  <si>
    <t>152a</t>
  </si>
  <si>
    <t>Information for migrants concerning entitlements and use of health services</t>
  </si>
  <si>
    <t>a-c. Information for migrants concerning entitlements and use of health services</t>
  </si>
  <si>
    <t xml:space="preserve">The Ministry of Interior, Ministry of Health and the Ministry of Labour and Social Affairs regularly provide updated information on migrant’s entitlement to Health care services, moreover these information are also accessible through their website 
Furthermore at national level there is a booklet published jointly by IstitutoSuperioreSanità and Ministry of Health for health providers “L’accessoalle cure della persona straniera” (see references below)
Umbria Region:
Service providers are informed via courses and meetings organised at regional level, and they inform their staff.
Emilia Romagna Region:
As the Italian health system is a federal one, also the regional government provides legislative acts (Notes or circulars by the Regional Health Department concerning information on migrants’ entitlements and its operational implementation) for service providers.
Furthermore, the region organises meetings in order to standardise information on the issues concerning migrants’ entitlement. These meetings address all healthcare services of the region. Health care organisations pass on relevant information about these entitlements to their employees also through health professional trainings. 
Nevertheless, the whole process is fragmented and poorly effective in reaching all employees directly in contact with migrants.
Rererences: 
http://www.salute.gov.it/imgs/c_17_opuscoliposter_199_allegato.pdf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</si>
  <si>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</si>
  <si>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</si>
  <si>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</si>
  <si>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</si>
  <si>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</si>
  <si>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For irregular migrants there are complicated procedures involving administrative discretion (e.g. in the interpretation of the definition of “Essential and Urgent care” and also in the recognition of the exemptions).</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</si>
  <si>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</si>
  <si>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</si>
  <si>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</si>
  <si>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</si>
  <si>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Difficult documents: Applies to regular migrants and AS.</t>
  </si>
  <si>
    <t>Administrative discretion and documentation for asylum-seekers</t>
  </si>
  <si>
    <t>Administrative discretion and documentation for legal migrants</t>
  </si>
  <si>
    <t xml:space="preserve">There are special entitlements in terms of coverage and affordability for:
i. Pregnant women (ante-natal care)
ii. Mothers and babies (childbirth and post-natal care)
iii. Children
iv. People at increased risk of exposure to certain health problems (e.g. HIV, TB)
For regular migrants and asylum seekers entitlements are ensured for all sub-groups. For irregular migrants full coverage is ensured only in some regions, e.g. non accompanied minors enjoy full entitlement, other minors with irregular parents may have difficulties in accessing paediatric care if the implementation of the national Immigration Law (TestoUnicosull’Immigrazione, see above for references) is not fully implemented by the regional government.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</si>
  <si>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</si>
  <si>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</si>
  <si>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</si>
  <si>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</si>
  <si>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</si>
  <si>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</si>
  <si>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The basket of services covered for UDMs contains almost everything covered for national citizens, though an element of discretion exists because the care must be “urgent and essential”
According to art. 35 of the Consolidated Law, foreign citizens present within the national territory, although not complying with the entry and residence provisions in force, shall be guaranteed - within both public and accredited healthcare facilities - urgent or essential outpatient and hospital care, although continued, in case of diseases and injuries; furthermore, preventive care programs safeguarding individual and collective health shall also be provided.
In particular, the following care shall be provided:
a) social protection in case of pregnancy and motherhood, on the basis of the same rights as those guaranteed to Italian citizens, in compliance with Law no. 405 of 29th July 1975, and Law no. 194 of 22nd May 1978, and under the Decree of 6th March 1995 enacted by the Ministry of Health, published in the Official Journal no. 87 of 13th April 1995, on the basis of the same rights as those guaranteed to Italian citizens;
b) protection of minors in compliance with the Convention of the Rights of the Child of 20th November 1989, ratified and enforced under Law no. 176 of 27th May 1991;
c) vaccines according to the regulations in force and in the framework of the collective prevention campaigns authorised by Regional Governments;
d) international prophylaxis measures;
e) prophylaxis, diagnosis and treatment of infectious diseases, and eventual elimination of relevant focuses of infection.
The Circular Letter no. 5of the Ministry of Health dated 24 march 2000 clarifies that:
- urgent care means the treatments that cannot be delayed without endangering the lives or causing damage to the health of individuals;
- essential care means the healthcare, diagnostic and therapeutic services relating to pathologies that are not dangerous immediately and in the short term, but that over the time might determine a higher risk for human health or lives (complications, chronic conditions or worsening).
Furthermore, the principle of the continuity of urgent and essential care was reaffirmed, in the sense of providing patients with a complete therapeutic and rehabilitative cycle relating to the possible elimination of the disease.
</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</si>
  <si>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</si>
  <si>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</si>
  <si>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</si>
  <si>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</si>
  <si>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</si>
  <si>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</si>
  <si>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Undocumented migrants have access to wide health coverage (specifically detailed and listed in the law) through a specific system called “STP – Temporarily Present Foreigners” consisting of a short-term but renewable anonymous code that is easily provided to all undocumented migrants. 
Foreigners are not required to show any residence permit when accessing healthcare facilities. 
The difference with Italians is that in order to access health care the card needs to be renewed every 6 months.
(see : http://www.integrazionemigranti.gov.it/en/services/health-care/Documents/DIRITTI%20FONDAMENTALI-en.pdf )
Children:
According to a State-Regions Conference resolution Act signed in 2012 even if migrants do not have a residence permit they can enrol and choose a paediatrician. 
However the implementation is left at regional level at not all 
regions have extended this possibility to irregular migrants
Normative References:
- law n. 40/98 , DL 286/98 Testo Unico Immigrazione
- State-Region Conference Agreement dated 30/12/2012
See References section below for a full list of regulations
About fundamental rights see: 
http://www.integrazionemigranti.gov.it/en/services/health-care/Documents/DIRITTI%20FONDAMENTALI-en.pdf
Art. 35 of the Consolidated Law, although affirming that as a general rule there is no principle of gratuitousness of the services provided by the national health service to non-registered citizens, at paragraph 4 states that services shall be provided free of charge to illegal foreigners with no sufficient economic resources, with the exception made for co-payments to be paid on the same basis as Italian citizens.
Indigent foreigners, not complying with the entry and residence rules, are exempted from the payment of healthcare contributions, similarly to what happens with Italian citizens, in case of: first level healthcare services, emergencies, pregnancy, exempted pathologies or exempted subjects in consideration of their age or since affected by severe disabling conditions
On the occasion of their firstaccess to health health care services, prescriptions and registration of servicesprovided to irregular migrants shall be made by assigning to migrants an STP regional code, as per art. 43, paragraph 3, of Presidential Decree no. 394 of 31st August 1999 as subsequently amended (regulation enforcing the Consolidated Law on Immigration); such code has a six-month validity and it can be renewed.
The STP card isaccepted throughout the national territory, and it shall be used for both obtaining the reimbursement for the healthcare services provided and for all prescriptions allowed by the regional prescription drugs formulary (to be provided by authorised pharmacies) with contributions to be paid on the same basis as Italian citizens.
Undocumented migrants have to pay contributions (Tickets) for all those services that are not included in the definition “Urgent and Essential care” described by the national immigration law (TestoUnico) unless they ask for the “indigence condition” exemption. 
The eventual “condition of indigence” is stated and certified when the migrant is given its STP regional code, with migrants signing a self-certified declaration valid six months and drafted according to the structure enclosed to the Circular Letter no. 5/2000 of the Ministry of Health. 
Children:
According to a State-Regions Conference resolution Act signed in 2012 even if migrants do not have a residence permit they can enrol and choose a paediatrician. 
However the implementation is left at regional level at not all regions have extended this possibility to irregular migrants
Normative Refs:
- law n. 40/98 , DL 286/98 Testo Unico Immigrazione
- State-Region Conference Agreement dated 30/12/2012
See References section below for a full list of regulations
About fundamental rights see: http://www.integrazionemigranti.gov.it/en/services/health-care/Documents/DIRITTI%20FONDAMENTALI-en.pdf
MAIN DECISIONS OF THE ITALIAN CONSTITUTIONAL COURT:
judgement 105/2001
Individual freedom and detainment of foreigners within identification and expatriation centres
judgement 252/2001
Right to health
judgement 78/2007
Access to measures alternative to imprisonment
judgement 269/2010
Right to urgent social and welfare services that cannot be postponed
judgement 299/2010
Protection of fundamental rights in general
judgement 61/2011
Protection of fundamental rights, with particular reference to initial housing reception centres
judgement 245/2011
Right to marriage.
Other references: http://www.integrazionemigranti.gov.it/en/services/health-care/Documents/DIRITTI%20FONDAMENTALI-en.pdf  
Fundamental rights of foreigners however present within the national territory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</si>
  <si>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</si>
  <si>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</si>
  <si>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</si>
  <si>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</si>
  <si>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</si>
  <si>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</si>
  <si>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</si>
  <si>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</si>
  <si>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</si>
  <si>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</si>
  <si>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Asylum seekers: extent of coverage
Answer 0 if answered Option 3 in previous question.
</t>
  </si>
  <si>
    <t>b. Coverage for asylum-seekers</t>
  </si>
  <si>
    <t>146b</t>
  </si>
  <si>
    <t xml:space="preserve">AS are covered by the same system as nationals.By law, asylum seekers and beneficiaries of international protection must enrol in the National Health Service. They have equal treatment and full equality of rights and obligations with respect to Italian citizens regarding the SSN (Art. 34 of Legislative Decree No. 286/98 (Consolidated Text on immigration). See also article 27 of the Legislative Decree No. 251/2007 ( which refers exclusively to beneficiaries of international protection). This is also the rule for unaccompanied children.
The right to medical assistance is granted at the moment of the registration of the asylum request and this right remains even during the renewal process of the permit of stay. Coverage is extended automatically to each family member for legal migrants and it is granted to newborn babies of parents registered with the National Health System.
The law prescribes that asylum seekers are obliged to register with the National Health Systemat the local health Authorities registry office (ASL- Azienda Sanitaria Locale). Asylum seekers hostedin accommodation centres (Centri di Accoglienza) are registered directly by the manager of the centre. The documents needed for registration are the permit of stay, the registration in the civil status registry and the fiscal code. Once registered, a temporary health card (tessera sanitaria) is delivered to the asylum seeker.
Asylum seekers and beneficiaries of international protection can be exempted from co-payments on the basis of a self-declaration of suffering from poverty (called “dichiarazione di indigenza”). The request of co-payment (called “ticket”) exemption is presented to the Local Health Unit (ASL). Usually asylum seekers are helped by the social assistance of their centre in filling theirrequest.
Legislative Decree No. 140/2005 authorised asylum seekers to work. Co-payment exemption is valid at least for the first sixth month since the asylum request, when a permit of stay valid for work is issued to the asylum seeker. After that, asylum seekers need to register at the registry of the job centres (centri per l’impiego) as unemployed in order to maintain exemption from co-payments. 
Children:
Compulsory Vaccinations are free of charge for the general population including migrants.
Regarding the effective enjoyment of health care services by asylum seekers and refugees, it is worth noting that there is a general disinformation and a lack of specific training on international protection for medical operators. In addition, the medical operators are not specifically trained on the diseases typically affecting asylum seekers and refugees. According to asylumineurope.org one of the most relevant barriers to access health services is the language: usually medical operators speak only Italian and there are no cultural mediators or interpreters who could facilitate the mutual understanding.Therefore asylum seekers and refugees often do not accesstheir GP andonly access hospital or emergency services when sick. These problems are worsening because of severe conditions ofaccommodation centres and ofinformal accommodation in the metropolitan areas 
(source: http://www.asylumineurope.org/reports/country/italy/reception-conditions/health-care )
During the first six months AS have a total exemption and they do not payeither co-payments (called “ticket”) or other forms of payment. After these six months they are treated like nationals.
Normative References:
- law n. 40/98 , DL 286/98 Testo Unico Immigrazione
- State-Region Conference Agreement dated 30/12/2012
See References section below for a full list of regulations
Other refs. : ARE UNDOCUMENTED MIGRANTS AND ASYLUM SEEKERS ENTITLED TO ACCESS HEALTH CARE IN THE EU ? www.huma-network.org
Asylum Information Database (http://www.asylumineurope.org)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</si>
  <si>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</si>
  <si>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</si>
  <si>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</si>
  <si>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</si>
  <si>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</si>
  <si>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</si>
  <si>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</si>
  <si>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</si>
  <si>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</si>
  <si>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</si>
  <si>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“Italy’s health care system is a regionally based National Health Service (Servizio Sanitario Nazionale (SSN)) that provides universal coverage free of charge at the point of service. The national level is responsible for ensuring the general objectives and fundamental principles of the national health care system. Regional governments, through the regional health departments, are responsible for ensuring the delivery of a benefi ts package through a network of population-based health management organizations and public and private accredited hospitals.”
http://www.euro.who.int/__data/assets/pdf_file/0006/87225/E93666.pdf 
All legal migrants have the right to the inclusion in the SSN. They must have a personal identification number and be registered in the Register of Residents (AnagrafeResidenti). 
Membership is mandatory once the individual has a legal residence. 
In Italy citizenship gives a permanent entitlement to public health care services.
Not having citizenship could expose migrants to discontinuity in health care if they, e.g., lose their job or become adults and have to wait for the acquisition of citizenship. 
When a migrant is waiting for renewing his permit of stay he/she is covered as an irregular migrant
In order to solve this problem, the recent agreement between State and Regions signed in 2012 (see references) foresees that continuity of care should be guaranteed and that also irregular migrants should be guaranteed essential care. However, this agreement is still not in force in almost one half of the regions, so in some areas discontinuity of care is still an issue.
Children:
Compulsory vaccinations are free of charge for the general population including migrants.
Children:
Legal migrants are entitled to enrol in the NHS, receive a health card and choose a paediatrician for their children. 
Normative References:
• law n. 40/98 , DL 286/98 Testo Unico Immigrazione
Particularrly, Art. 2, paragraph 1, of Legislative Decree 286/1998 of the Consolidated Law onimmigration, states that foreigners however present at the border or within the territory of the State shall be recognised the fundamental human rights provided for by the national Laws, by the international Conventions in force, and by the generally recognised international Laws.
• State-Region Conference Agreement dated 30/12/2012
See References section below for a full list of regulations
For a compendium of migrants’ fundamental rights in Italy see: http://www.integrazionemigranti.gov.it/en/services/health-care/Documents/DIRITTI%20FONDAMENTALI-en.pdf
See also the Ministry of Health leaflet: “Ten fundamental rules for migrants health care provision” (published in Italian) (Note 1 below) .
http://www.cestim.it/argomenti/21salute/21salute_regole.pdf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</si>
  <si>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</si>
  <si>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</si>
  <si>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</si>
  <si>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</si>
  <si>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</si>
  <si>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</si>
  <si>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</si>
  <si>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</si>
  <si>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</si>
  <si>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</si>
  <si>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</si>
  <si>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</si>
  <si>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</si>
  <si>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</si>
  <si>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</si>
  <si>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</si>
  <si>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Existence of a minister of equal opportunities. This minister has no ministry (it operates within the presidency of the council of minister), but a department within which UNAR operates. The mandate of the minister would be in principle focused on gender, but it tends to intervene on many things.</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</si>
  <si>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</si>
  <si>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</si>
  <si>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Dissemination of information about antidiscrimiantion is mentioned under section 2 (d) in article 7 of decree 215/2003 (role of the antidiscrimination office), civil society &amp; social dialogue is not</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</si>
  <si>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</si>
  <si>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</si>
  <si>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</si>
  <si>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</si>
  <si>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t>
  </si>
  <si>
    <t>A and b</t>
  </si>
  <si>
    <t xml:space="preserve">Specialised body has the power to:  
a) instigate proceedings in own name  
b) lead own investigation </t>
  </si>
  <si>
    <t>Powers to instigate proceedings and enforce findings</t>
  </si>
  <si>
    <t>B or none</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</si>
  <si>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</si>
  <si>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</si>
  <si>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</si>
  <si>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</si>
  <si>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</si>
  <si>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The Office for Racial Discrimination supplies  legal assistance for civil and administrative proceedings undertaken by victims of discrimination, through a specific Contact Center, and can also carry on  investigations</t>
  </si>
  <si>
    <t>Only one (please specify)</t>
  </si>
  <si>
    <t>Specialised Body has the powers to assist victims by way of
a)  independent legal advice to victims on their case                                                     
b) independent investigation of the facts of the case</t>
  </si>
  <si>
    <t>Powers to assists victims</t>
  </si>
  <si>
    <t>The Office for racial Discrimination is not an independent body,  established and managed by the Government (Minister Of Equal Opportunities, Department of Equal Opportunities). UNAR has been established by decree 215/2003 for the purpose of trasnposing directive 43/2000 whom it comes to equality agencies. It has been established in a form which gives no independence at all from the governement (it is indeed an office of the Prime Minister's Department. Its mandate is limited to race and ethnicity (although the strange wording of the preamble of the decree which we discussed for "multiple discriminations" could here also come in the picture), but in practice it tends to deal with other topics also, as recently sexual orientation. Nationality is often dealt with, since this is most often strictly linked to ethnic discrimination.</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</si>
  <si>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</si>
  <si>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</si>
  <si>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</si>
  <si>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</si>
  <si>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</si>
  <si>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</si>
  <si>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</si>
  <si>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</si>
  <si>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</si>
  <si>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</si>
  <si>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</si>
  <si>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</si>
  <si>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</si>
  <si>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</si>
  <si>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</si>
  <si>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</si>
  <si>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</si>
  <si>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</si>
  <si>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</si>
  <si>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</si>
  <si>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 Y, but free legal aid is subjected to a means test (the yearly family income must not exceed 10.660 euros) and only in this case an interpreter is also provided for.  Additional legal assistance agreed in 2014: http://www.non-discrimination.net/content/media/IT-33-Legal%20aid%20to%20victims%20of%20discrimination.pdf</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</si>
  <si>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</si>
  <si>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</si>
  <si>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</si>
  <si>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</si>
  <si>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"Law 6/2008 made clearer that decree 215/2003 also protects persons discriminated through victimisation". The original version of the decree mentioned victimisation under article 4.5 ("ritorsione ad una precedente azione giudiziale ovvero ingiusta reazione ad una precedente attivita' del soggetto leso volta ad ottenere il rispetto del principio della parita' di trattamento"), but referring to it as an element to be taken into account by the judge in the assessment of damages. The new version made clearer that victimisation is covered by the decree.</t>
  </si>
  <si>
    <t>A or none</t>
  </si>
  <si>
    <t xml:space="preserve"> More than a,b </t>
  </si>
  <si>
    <t>Protection against victimisation in:       
a) employment                                            
b) vocational training                                
c) education                                               
d) services                                                  
e) goods</t>
  </si>
  <si>
    <t>Protection against victimisation</t>
  </si>
  <si>
    <t>Situational testing is not defined in law and no reported cases, although could have been used in practice. The compatibility of situation testing derives from general principles of law of evidence. In the few cases where this was seemingly practiced, the court felt no need to discuss the issue.</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</si>
  <si>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</si>
  <si>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</si>
  <si>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</si>
  <si>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</si>
  <si>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r>
      <t>Law 6 June 2008, n. 101 amended Legislative Decrees n.215/03  (on race and nationality) and 216/03 (on religion, belief, age, disability, sexual orientation)</t>
    </r>
    <r>
      <rPr>
        <sz val="11"/>
        <rFont val="Calibri"/>
        <family val="2"/>
      </rPr>
      <t xml:space="preserve">.  But in fact the new provisions on the burden of proof are really innovative only as far as  race and ethnic discrimination cases are concerned, while  for the other grounds the changes in the text of the law did not change the substance of the standard of proof , which has remained untouched. As for the first two grounds (race and ethnicity) , now the new rule provides that the factual evidence must be "accurate and non contradictory", while the third requirement (serious) has been repealed. This means that the standard of proof required to the plaintiff is now  tha one of presenting a prima facie evidence.  As for the second question , since the provisions  on the burden of proof  refer only to the judicial proceedings,  the answer should be  no. But the point is that the question has never been adressed in the Italian context.  No specific administrative proceeding is mentioned in the law and,as for the general ones, the benefit  is non explicitly excluded.
</t>
    </r>
  </si>
  <si>
    <t xml:space="preserve">Only a </t>
  </si>
  <si>
    <t>a) shift in burden of proof in judicial civil procedures                                        
b) shift in burden of proof in administrative procedures</t>
  </si>
  <si>
    <t xml:space="preserve">Shift in burden of proof in procedures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</si>
  <si>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</si>
  <si>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</si>
  <si>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</si>
  <si>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</si>
  <si>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</si>
  <si>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Several  disputes are going on in courts concerning the legitimacy of denial of  good or services to  non Italian citizens by public authorities, due to requirements such as Italian citizenship,  duration of residency (in some cases 10 years) or lack of a valid permit of residency</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</si>
  <si>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</si>
  <si>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</si>
  <si>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</si>
  <si>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r>
      <t>As regards housing, it is argued by many commentators and  NGOs that  new legislative and administrative provisions can be  seen as  cases of institutional discrimination (direct or indirect) based on nationality.The examples provided by relevant literature are : Law n 125/08 states that renting a house to an irregular immigrant will lead to confiscation of the apartment and a jail term of up to three years. L  94/09 provides that registration in the municipal registry of residents will be on condition that the apartment or house meets a given health standard, a condition which will disproportionately affect non Italian citizens. It aso provide that in order to register a new born in the municipal registry or to marry a non Italian citizen must show a valid permit of residency.</t>
    </r>
    <r>
      <rPr>
        <sz val="11"/>
        <rFont val="Calibri"/>
        <family val="2"/>
      </rPr>
      <t xml:space="preserve">
</t>
    </r>
  </si>
  <si>
    <t>Law covers access to and/or supply of goods and services available to the public, including housing:                                                              
a) race and ethnicity                                
b) religion and belief                                      
c) nationality</t>
  </si>
  <si>
    <t>Access to and supply of public goods and services, including housing</t>
  </si>
  <si>
    <t>As regards nationality,  equal treatment is granted only to  third countries nationals  having the status of regular workers or of long term residents</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</si>
  <si>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</si>
  <si>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</si>
  <si>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</si>
  <si>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</si>
  <si>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</si>
  <si>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</si>
  <si>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</si>
  <si>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</si>
  <si>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</si>
  <si>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</si>
  <si>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</si>
  <si>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</si>
  <si>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</si>
  <si>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 xml:space="preserve">Racial profiling is not explicity prohibited but it can be considered as an example of racial act or racial conduct and, as such, unlawful. </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</si>
  <si>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</si>
  <si>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</si>
  <si>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</si>
  <si>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</si>
  <si>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</si>
  <si>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</si>
  <si>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</si>
  <si>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</si>
  <si>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</si>
  <si>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t>Association/assumed characteristics are not covered as such in Italian law</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</si>
  <si>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</si>
  <si>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</si>
  <si>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 Law 6 June 2008, n. 101 amended Legislative Decree 9 July 2003,  n.215 (the act which has implemented Directive 2000/43) following the infringment procedure n.  2005/2358 started by the Commission. The changes  refer to: the definition of harrassment (that is now now closer to the Community  definition), provisions on  vicitimization (formerly not mentioned by  the Decree) the burden of proof (see section 6.3) Nationality is protected under Article 43 of the Legislative Decree No. 286 Consolidated Text of Provisions on the Regulation and the Condition of Foreign Citizens of 25 July 1998 as last amended in 2011.</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</si>
  <si>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</si>
  <si>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</si>
  <si>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</si>
  <si>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</si>
  <si>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</si>
  <si>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</si>
  <si>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After birth at age 18</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</si>
  <si>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</si>
  <si>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</si>
  <si>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</si>
  <si>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</si>
  <si>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</si>
  <si>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</si>
  <si>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</si>
  <si>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</si>
  <si>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</si>
  <si>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</si>
  <si>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</si>
  <si>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</si>
  <si>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</si>
  <si>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</si>
  <si>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</si>
  <si>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</si>
  <si>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</si>
  <si>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</si>
  <si>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</si>
  <si>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</si>
  <si>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</si>
  <si>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</si>
  <si>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</si>
  <si>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</si>
  <si>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</si>
  <si>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</si>
  <si>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</si>
  <si>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</si>
  <si>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</si>
  <si>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</si>
  <si>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</si>
  <si>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</si>
  <si>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 xml:space="preserve">Only for public service in another state. Cannot be withdrawn for even fraud or threat of security. </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</si>
  <si>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</si>
  <si>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</si>
  <si>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</si>
  <si>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</si>
  <si>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</si>
  <si>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</si>
  <si>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</si>
  <si>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</si>
  <si>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</si>
  <si>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</si>
  <si>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</si>
  <si>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</si>
  <si>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</si>
  <si>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</si>
  <si>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</si>
  <si>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</si>
  <si>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</si>
  <si>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Art. 6 of law 91/92 prescribes that ground for refusing status is: some criminal offences against State according to penal code; some other punished in the maximum more than 3 years; subsisting of serious and proved reason of threat to State security</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</si>
  <si>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</si>
  <si>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</si>
  <si>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</si>
  <si>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Art. 8, co. 2, law 91/92 prescribes that maximum length cannot overpass 2 years. (in practice it can take 2-3 years)</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</si>
  <si>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</si>
  <si>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</si>
  <si>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</si>
  <si>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</si>
  <si>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</si>
  <si>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</si>
  <si>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</si>
  <si>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Law 94/2009 introduced new art 9 bis to the law 91/92, prescribing that the fee for all the procedures for obtaining citizenship is 200 euros fee.</t>
  </si>
  <si>
    <t>Higher costs
(please specify amount)</t>
  </si>
  <si>
    <t>Normal costs (please specify amount) ex. same as regular administrative fees</t>
  </si>
  <si>
    <t>No or nominal costs (please specify amount)</t>
  </si>
  <si>
    <t>Costs of application and/or issue of nationality title</t>
  </si>
  <si>
    <t>Costs of application</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</si>
  <si>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</si>
  <si>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</si>
  <si>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</si>
  <si>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</si>
  <si>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Law provision prescribes that ground for rejection is crimes with sentences of emprisonment for 3 years, but also reasons of threat to national security (which is a very discretional judgement power in State's hands)</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</si>
  <si>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</si>
  <si>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</si>
  <si>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</si>
  <si>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</si>
  <si>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</si>
  <si>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Generally income must be higher than the minimum required to have permit of stay</t>
  </si>
  <si>
    <t xml:space="preserve">Generally income must be higher than the minimum required to have permit of stay, in the way that the "new" citizien is able to contribute to the society which he/she becomes part of </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</si>
  <si>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</si>
  <si>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</si>
  <si>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</si>
  <si>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</si>
  <si>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</si>
  <si>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</si>
  <si>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</si>
  <si>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</si>
  <si>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</si>
  <si>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</si>
  <si>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</si>
  <si>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</si>
  <si>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</si>
  <si>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</si>
  <si>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Free</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</si>
  <si>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</si>
  <si>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</si>
  <si>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</si>
  <si>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</si>
  <si>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</si>
  <si>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</si>
  <si>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</si>
  <si>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</si>
  <si>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</si>
  <si>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</si>
  <si>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</si>
  <si>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 xml:space="preserve">No test is required by national law but undertaken in practice.  In Italy, knowledge of Italian and civic integration are assessed during an interview by the police (Questura) and used as grounds for rejection by the Ministry of Interior, even though neither are mentioned in the law, application forms, or informational materials for applicants. </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</si>
  <si>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</si>
  <si>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</si>
  <si>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</si>
  <si>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</si>
  <si>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</si>
  <si>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</si>
  <si>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</si>
  <si>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</si>
  <si>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No clear correspondence between integration agreement and assessment of Italian knowledge</t>
  </si>
  <si>
    <t>e. Naturalisation language courses</t>
  </si>
  <si>
    <t>104e</t>
  </si>
  <si>
    <t>Support to pass language requirement                            a. Assessment based on publicly available list of questions                                                                      b. Assessment based on free/low-cost study guide</t>
  </si>
  <si>
    <t>d. Naturalisation language support</t>
  </si>
  <si>
    <t>104d</t>
  </si>
  <si>
    <t>c. Naturalisation language cost</t>
  </si>
  <si>
    <t>104c</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</si>
  <si>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</si>
  <si>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</si>
  <si>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</si>
  <si>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</si>
  <si>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</si>
  <si>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</si>
  <si>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</si>
  <si>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</si>
  <si>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</si>
  <si>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</si>
  <si>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</si>
  <si>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</si>
  <si>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</si>
  <si>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Legal residence until eighteenth year + declaration</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</si>
  <si>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</si>
  <si>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</si>
  <si>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</si>
  <si>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</si>
  <si>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</si>
  <si>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Uninterrupted legal residence until eighteenth year + declaration</t>
  </si>
  <si>
    <t xml:space="preserve">According to Decretolegge 69/2013,  authorities must notify the right to become citizen at every foreigner born in Italy (and living in Italy) when he/she reaches the age of 18. If this is not done, the claim of citizenship can occur at any time. The foreigner born in Italy can prove his/her living in the country from birth to 18  years in every working way.  Previously, authorities required certificates of residence (certificati di residenza) but often for various reasons the alien did not have a complete documentation about it (particularly difficult was the situation of the nomads, but also others foreigners had problems). Now the residence certificate may be replaced, for example, by certificate of attendance of kindergarden. </t>
  </si>
  <si>
    <t>Second generation 
Note: Second generation are born in the country to non-national parents</t>
  </si>
  <si>
    <t>Birth-right citizenship for second generation</t>
  </si>
  <si>
    <t>No legal recognition by the law to partners/co-habitees</t>
  </si>
  <si>
    <t>Same as for ordinary TCNs</t>
  </si>
  <si>
    <t>Longer than for spouses, but shorter than for ordinary TCNs</t>
  </si>
  <si>
    <t>Same as for spouses of nationals</t>
  </si>
  <si>
    <t>Residence requirement for partners/co-habitees of nationals</t>
  </si>
  <si>
    <t>b. Partners of nationals</t>
  </si>
  <si>
    <t>101b</t>
  </si>
  <si>
    <t>After 6 months if the spouse was already resident in Italy and after 3 years if not resident before marriage. No legal recognition by the law to partners/co-habitess</t>
  </si>
  <si>
    <t xml:space="preserve">96(a) Law 94/2009 modified previous laws in the sense of 2 years after marriage if the spouse was already resident in Italy and 3 years if was resident abroad. 96(b) </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</si>
  <si>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</si>
  <si>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</si>
  <si>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</si>
  <si>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</si>
  <si>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</si>
  <si>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</si>
  <si>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No provision in current law.  Residence must be continuous.</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</si>
  <si>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</si>
  <si>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</si>
  <si>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</si>
  <si>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</si>
  <si>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</si>
  <si>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Several years of permanent residence required (please specify)</t>
  </si>
  <si>
    <t>Required in year of application</t>
  </si>
  <si>
    <t>Not required</t>
  </si>
  <si>
    <t>Is possession of a permanent or long-term residence permit required?</t>
  </si>
  <si>
    <t>Permits considered</t>
  </si>
  <si>
    <t>Ten years of residence required by law (that means that once you have a permit you can legally reside: the time has to be counted from the moment you get the residence status)</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</si>
  <si>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</si>
  <si>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</si>
  <si>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</si>
  <si>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</si>
  <si>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</si>
  <si>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</si>
  <si>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</si>
  <si>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</si>
  <si>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</si>
  <si>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</si>
  <si>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</si>
  <si>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</si>
  <si>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</si>
  <si>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</si>
  <si>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</si>
  <si>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</si>
  <si>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</si>
  <si>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</si>
  <si>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</si>
  <si>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</si>
  <si>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</si>
  <si>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</si>
  <si>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rights</t>
  </si>
  <si>
    <t>Legal guarantees and redress in case of refusal, non-renewal, or withdrawal:
a. reasoned decision
b. right to appeal
c. representation before an independent administrative authority and/or a court</t>
  </si>
  <si>
    <t>Minors can never be expelled (option B)</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</si>
  <si>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</si>
  <si>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</si>
  <si>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</si>
  <si>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</si>
  <si>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A not covered: Personal behaviour is not taken into any consideration.</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</si>
  <si>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</si>
  <si>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</si>
  <si>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</si>
  <si>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</si>
  <si>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</si>
  <si>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The letter c) in meant to be included for the reason that being sentenced for serious crimes is equivalent to be considered a threat to national sicurity. It is not possible to say that the fact in d) it's a valid reason to withdraw the long residence permit: it's not written in any law.</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</si>
  <si>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</si>
  <si>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</si>
  <si>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</si>
  <si>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</si>
  <si>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</si>
  <si>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Consecutive period of 1 year allowed, if destination is external to EU Member States</t>
  </si>
  <si>
    <t>art. 9, c. 7 d, d.lgs. 286/98 prescribes at maximum 12 month consecutive period if destination is external to EU States and 6 years if it's outside Italy but within EU State territory</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</si>
  <si>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</si>
  <si>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</si>
  <si>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</si>
  <si>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</si>
  <si>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</si>
  <si>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Long time residence permit has no time limit, so there's no need to renew it</t>
  </si>
  <si>
    <t>Provided original requirements are still met</t>
  </si>
  <si>
    <t xml:space="preserve">Upon application </t>
  </si>
  <si>
    <t>Automatically</t>
  </si>
  <si>
    <t>Renewable permit</t>
  </si>
  <si>
    <t>No time limit</t>
  </si>
  <si>
    <t>&lt; 5 years</t>
  </si>
  <si>
    <t>5 years</t>
  </si>
  <si>
    <t>&gt; 5 years</t>
  </si>
  <si>
    <t>Duration of validity of permit</t>
  </si>
  <si>
    <t xml:space="preserve">Duration of validity of permit </t>
  </si>
  <si>
    <t>≤ 6 months defined by law (please specify)</t>
  </si>
  <si>
    <t xml:space="preserve">Maximum duration of procedure </t>
  </si>
  <si>
    <t>Does the state protect applicants from discretionary procedures (e.g. like EU nationals)?</t>
  </si>
  <si>
    <t>SECURITY OF STATUS</t>
  </si>
  <si>
    <t>27 + 14,62 + 30 euros.</t>
  </si>
  <si>
    <t>Higher costs with 2009 Security Law</t>
  </si>
  <si>
    <t>273,50</t>
  </si>
  <si>
    <t>Higher costs
(please specify amounts for each)</t>
  </si>
  <si>
    <t>Normal costs (please specify amount) e.g. same as regular administrative fees in the country</t>
  </si>
  <si>
    <t>Costs of application and/or issue of status</t>
  </si>
  <si>
    <t>Art. 9, c. 1, d.lgs. 286/98 as modified by d.lgs. 3/2007, requires an income which has to be at least equal to social assistance. Resource requirements for family reunion are only in the case that the apply for long term residence permit is made also for family members.</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</si>
  <si>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</si>
  <si>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</si>
  <si>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</si>
  <si>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</si>
  <si>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</si>
  <si>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2011: Language courses provided</t>
  </si>
  <si>
    <t>g. LTR language courses</t>
  </si>
  <si>
    <t>84g</t>
  </si>
  <si>
    <t>Support to pass language/integration requirement                                                                   a. Assessment based on publicly available list of questions
b. Assessment based on free/low-cost study guide</t>
  </si>
  <si>
    <t>f. LTR language support</t>
  </si>
  <si>
    <t>84f</t>
  </si>
  <si>
    <t>Migrants can attend a specific class in Italian for free (There are number of organizations working with public contributions</t>
  </si>
  <si>
    <t>e. LTR language cost</t>
  </si>
  <si>
    <t>84e</t>
  </si>
  <si>
    <t>4 categories are exempted: refugees, unaccompanied minors, victims of trafficking and people with serious diseases. In case of possession of certification (like CILS), the test is not necessary</t>
  </si>
  <si>
    <t>Language/integration requirement exemptions 
a. Takes into account individual abilities e.g. educational qualifications
b. Exemptions for vulnerable groups e.g. age, illiteracy, mental/physical disability</t>
  </si>
  <si>
    <t>d. LTR language exemption</t>
  </si>
  <si>
    <t>84d</t>
  </si>
  <si>
    <t>According to the regolamento n. 179/2011 (date of adoption: 14/9/2011, date of entry into force:  10/3/2012) every newcomer must sign an integration agreement agreement, if he/she is sixteen years old or more. The permit to stay for non-EU new migrants in general is linked to this agreement and a commitment to achieve the A2 level of knowledge of the Italian language and to follow an information session about life in Italy. The non-fulfilment of the agreement may lead to non-renewal of the permit</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</si>
  <si>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</si>
  <si>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</si>
  <si>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</si>
  <si>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</si>
  <si>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</si>
  <si>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</si>
  <si>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A2</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</si>
  <si>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</si>
  <si>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</si>
  <si>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</si>
  <si>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</si>
  <si>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</si>
  <si>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According to art. 9, c. 2 bis (as modified by law 94/2009) there is a italian language test for people requesting the long term residence permit, whose elements are still to be defined by a Minister decree not yet made at the present time http://www.interno.it/mininterno/export/sites/default/it/sezioni/servizi/legislazione/immigrazione/0954_2010_06_16_DM_04062010.html</t>
  </si>
  <si>
    <t>According to the regolamento n. 179 every newcomer must sign an integration agreement if he/she is sixteen years old or more. The permit to stay for non-EU new migrants in general is linked to this agreement and a commitment to achieve the A2 level of knowledge of the Italian language and to follow an information session about life in Italy. The non-fulfilment of the agreement may lead to non-renewal of the permit.</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</si>
  <si>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</si>
  <si>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</si>
  <si>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</si>
  <si>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</si>
  <si>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</si>
  <si>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</si>
  <si>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</si>
  <si>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</si>
  <si>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Shorter periods</t>
  </si>
  <si>
    <t>Up to 10 non-consecutive months and/or 6 consecutive months</t>
  </si>
  <si>
    <t>Periods of absence allowed previous to granting of status</t>
  </si>
  <si>
    <t>Yhe art. 9, co. 3, lett. a), d.lgs. 286/98 tells that the provision in co. 1 (about only the TCN holding a permit for 5 years who can obtain a long term residence permit) doesn't apply to TCN holding a study permit. That period as pupil/student is not taken into consideration.</t>
  </si>
  <si>
    <t>Yes, with some conditions (limited number of years or type of study)</t>
  </si>
  <si>
    <t>Yes, all</t>
  </si>
  <si>
    <t>Is time of residence as a pupil/student counted?</t>
  </si>
  <si>
    <t>Time counted as pupil/student</t>
  </si>
  <si>
    <t>Art. 9, c. 3, d.lgs. 286/98 excludes study reason, temporary protection, asylum permits and short period ones (as like permits for tourism). This was the provision already valid in 2007.</t>
  </si>
  <si>
    <t xml:space="preserve"> Legislative Decree February 13, 2014, n. 12, EU LTR has been extended to beneficiaries of international protection (refugees and beneficiaries of subsidiary protection) and their families</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</si>
  <si>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</si>
  <si>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</si>
  <si>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</si>
  <si>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</si>
  <si>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</si>
  <si>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Art. 9, d.lgs. 286/98. Actually, it's not properly a matter of being resident, because the eligibility is based upon the fact to keep on having a permit in the previous 5 years (which is not exactly the same thing of being resident for the previous 5 years).</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</si>
  <si>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</si>
  <si>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</si>
  <si>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</si>
  <si>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</si>
  <si>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</si>
  <si>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</si>
  <si>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</si>
  <si>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</si>
  <si>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</si>
  <si>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</si>
  <si>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</si>
  <si>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</si>
  <si>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</si>
  <si>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</si>
  <si>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</si>
  <si>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</si>
  <si>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</si>
  <si>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Funds are very limited</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</si>
  <si>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</si>
  <si>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</si>
  <si>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</si>
  <si>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</si>
  <si>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</si>
  <si>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</si>
  <si>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</si>
  <si>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</si>
  <si>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</si>
  <si>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</si>
  <si>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</si>
  <si>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</si>
  <si>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</si>
  <si>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</si>
  <si>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</si>
  <si>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</si>
  <si>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</si>
  <si>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Right of initiative to make its own reports or recommendations, even when not consulted.</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</si>
  <si>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</si>
  <si>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</si>
  <si>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</si>
  <si>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</si>
  <si>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</si>
  <si>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</si>
  <si>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</si>
  <si>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</si>
  <si>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</si>
  <si>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</si>
  <si>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</si>
  <si>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</si>
  <si>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</si>
  <si>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</si>
  <si>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</si>
  <si>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</si>
  <si>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</si>
  <si>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</si>
  <si>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</si>
  <si>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</si>
  <si>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</si>
  <si>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</si>
  <si>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</si>
  <si>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</si>
  <si>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</si>
  <si>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</si>
  <si>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 xml:space="preserve">a) and b) are required by capital city law 191/2003.   Rome has two consultive bodies: the first is made by 4 advisers who are elected by all the foreigners in Rome between candidates from Africa, Asia, America and Eastern Europe. The other is the Consultive Body for the Foreign communities in Rome, which has 32 members and whose memebrs are representatives of the 30 biggest comunities in Rome (those who partecipated to the advisers polls). It means that every comunity has the chance to choice its own representative to seat in the Consultive body.
</t>
  </si>
  <si>
    <t>73e</t>
  </si>
  <si>
    <r>
      <t>Advisers have their own right of initiative to make reports or recommendations, even when not consulted</t>
    </r>
    <r>
      <rPr>
        <sz val="11"/>
        <rFont val="Calibri"/>
        <family val="2"/>
      </rPr>
      <t>,</t>
    </r>
  </si>
  <si>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</si>
  <si>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</si>
  <si>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</si>
  <si>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</si>
  <si>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</si>
  <si>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</si>
  <si>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</si>
  <si>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Rome has two consultive bodies: the first is made by 4 advisers who are elected by all the foreigners in Rome between candidates from Africa, Asia, America and Eastern Europe. The other is the Consultive Body for the Foreign communities in Rome, which has 32 members and whose memebrs are representatives of the 30 biggest communities in Rome (those who partecipated to the advisers polls). It means that every community has the chance to choose its own representative to seat in the Consultive body.</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</si>
  <si>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</si>
  <si>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</si>
  <si>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</si>
  <si>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</si>
  <si>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</si>
  <si>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</si>
  <si>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</si>
  <si>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</si>
  <si>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Right of initiative to make its own reports or recommendations, even when not consulted</t>
  </si>
  <si>
    <t>72d</t>
  </si>
  <si>
    <t>Leadership of consultative body</t>
  </si>
  <si>
    <t>72c</t>
  </si>
  <si>
    <t>Way of appointing and selecting members differs very much from region to region</t>
  </si>
  <si>
    <t xml:space="preserve">Structural consultation </t>
  </si>
  <si>
    <t xml:space="preserve">Composition of consultative body of foreign residents on regional level </t>
  </si>
  <si>
    <t>72b</t>
  </si>
  <si>
    <t>Art. 42, co. 6, d.lgs. 286/98 give the Regions the chance to set up some consultive bodies on regional level, according to the same law prescriptions referred to national level</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</si>
  <si>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</si>
  <si>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</si>
  <si>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</si>
  <si>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</si>
  <si>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</si>
  <si>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</si>
  <si>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</si>
  <si>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Art. 42, co. 4, lett. b), d.lgs. 286/98 prescribe that among the participants are representatives of foreigners appointed by more popular foreign associations in Italy.</t>
  </si>
  <si>
    <t>71e</t>
  </si>
  <si>
    <t>Art. 35, c. 5, D.P.R. 399/94 guarantee the right for the consultive body to initiative to make its own proposals</t>
  </si>
  <si>
    <t>71d</t>
  </si>
  <si>
    <t>71c</t>
  </si>
  <si>
    <t>Art. 42, co. 4, lett. b), d.lgs. 286/98 prescribe that among the participants are representatives of foreigners appointed by foreign associations in Italy who get a wider recognition. This recognition seems to be depending upon the State choice. For this reason the correct answer has to be nr. 3</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</si>
  <si>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</si>
  <si>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</si>
  <si>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</si>
  <si>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art. 42, c. 4, d.lgs. 286/98</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</si>
  <si>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</si>
  <si>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</si>
  <si>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</si>
  <si>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</si>
  <si>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</si>
  <si>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</si>
  <si>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</si>
  <si>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</si>
  <si>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The only condition is to have a valid permit (in case of TCN citiziens)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</si>
  <si>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</si>
  <si>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</si>
  <si>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</si>
  <si>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</si>
  <si>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</si>
  <si>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</si>
  <si>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</si>
  <si>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</si>
  <si>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</si>
  <si>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</si>
  <si>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</si>
  <si>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</si>
  <si>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</si>
  <si>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</si>
  <si>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</si>
  <si>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</si>
  <si>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</si>
  <si>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November 2014: Municipal Council of Milan has extended the right to vote for the municipal referendum to adult citizens from countries outside the European Union, on the condition to be residents of the City of Milan at the time of the referendum calling and to have a long-term EU residence permit.</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</si>
  <si>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</si>
  <si>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</si>
  <si>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</si>
  <si>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</si>
  <si>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</si>
  <si>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</si>
  <si>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</si>
  <si>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</si>
  <si>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</si>
  <si>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</si>
  <si>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</si>
  <si>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</si>
  <si>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</si>
  <si>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</si>
  <si>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In Italy, in fact, there is an overlap between intercultural education (and the appreciation of cultural diversity for all teachers) and minorities' education.  The study of  migrant pupils' learning needs may eventually be considered a study of intercultural education. Every Italian University is progressively offering courses on intercultural education, migration, etc..</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</si>
  <si>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</si>
  <si>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</si>
  <si>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</si>
  <si>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</si>
  <si>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</si>
  <si>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 xml:space="preserve">According to art. 38 law decree 286 of July 25, 1998 "The school community accepts the cultural differences as a value to be placed at the foundation of mutual respect, exchange and tolerance". Each school defines the activities for pupils who do not participate at catholic educational activities; usually it is values education. Each school chooses how to avoid exclusion with regard to educational activities connected with catholic tradition (for example connected with Christmas). Each school chooses, in agreement with the municipality, the cafeteria menus taking into account different cultural traditions.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</si>
  <si>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</si>
  <si>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</si>
  <si>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</si>
  <si>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</si>
  <si>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</si>
  <si>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</si>
  <si>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</si>
  <si>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</si>
  <si>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</si>
  <si>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</si>
  <si>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</si>
  <si>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</si>
  <si>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</si>
  <si>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</si>
  <si>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</si>
  <si>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 xml:space="preserve">The Ministry Circular n.205 of 1990 defines intercultural education as the crucial instrument for the integration of foreign pupils. Law 40/1998 considers schools as the core place where intercultural education and appreciation of cultural diversity should be promoted.  Intercultural education is also mentioned by the Guidelines of 2006: "Intercultural education rejects the logic of assimilation and the construction of closed ethnic communities. It is oriented to promote exchange, dialogue, reciprocal enrichment in the frame of the living together of the differences. " The law 40 is the law decree 286 of July 25, 1998.
</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</si>
  <si>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</si>
  <si>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</si>
  <si>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</si>
  <si>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</si>
  <si>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</si>
  <si>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</si>
  <si>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</si>
  <si>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</si>
  <si>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 xml:space="preserve">A) The Guidelines of 2006 mention in several points the importance of the  parental involvement in their children's schooling. The cultural mediator professional profile is described by the Law 40/1998. The guidelines suggest the role of the cultural mediator to promote the involvement of the migrant parents in the process of schooling of their children (including participation in school's activities). The CTP-  Centri Territoriali Permanenti (O.M. n. 455/97) for vocational education organise Italian language courses that migrant pupils' parents can attend. </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</si>
  <si>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</si>
  <si>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</si>
  <si>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</si>
  <si>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</si>
  <si>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Abolition of 30% quota of foreign pupils in classrooms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</si>
  <si>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</si>
  <si>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</si>
  <si>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</si>
  <si>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</si>
  <si>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</si>
  <si>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</si>
  <si>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</si>
  <si>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Neither the Guidelines for the access and the integration (MIUR 2006) nor the Circular of the Ministry of Education of the 8th of January 2010 mention any provision of option to learn immigrant languages.  In practice, there are very few experiences of teaching of immigrant languages: they are limited to Chinese, in a few schools in Florence and in Milan. Moreover the Florence experience was not state-funded. It was a community and an NGO that also worked in  intercultural education projects initiative.</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</si>
  <si>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</si>
  <si>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</si>
  <si>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</si>
  <si>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</si>
  <si>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</si>
  <si>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</si>
  <si>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</si>
  <si>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</si>
  <si>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</si>
  <si>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</si>
  <si>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Neither the Guidelines for the access and the integration (MIUR 2006) nor the Circular of the Ministry of Education of the 8th of January 2010 mention any provision of option to learn immigrant languages.   In practice, there are very few experiences of teaching of immigrant languages: they are limited to Chinese, in a few schools in Florence and in Milan. Moreover the Florence experience was not state-funded. It was a community and an NGO that also worked in  intercultural education projects initiative.</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</si>
  <si>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</si>
  <si>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</si>
  <si>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</si>
  <si>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</si>
  <si>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</si>
  <si>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</si>
  <si>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</si>
  <si>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</si>
  <si>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Pre-service training required in order to qualify as a teacher are the course of "formazione primaria" for primary school and the "SSIS" -scuola specializzazione per insegnanti dell'istruzione secondaria: in both courses, intercultural education is generally offered. Universities and Teachers' associations offer courses in intercultural education for what concerns in-service training. Pre-service training is compulsory. In-service professional training is compulsory if organized by the schools; there are also various courses that are not compulsory and that are attended by the teachers in order to get some credits pr points to advance in the career.</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</si>
  <si>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</si>
  <si>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</si>
  <si>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Neither the Guidelines for the access and the integration (Miur-Ministry of Education, 2006) nor the Circular of the Ministry of Education –MIUR- n. 2 MIURAOODGOS prot. n. 101/R.U.U Rome, 8th of January 2010: Indications and recommendations for the integration of pupils without the Italian citizenship establish systematic provisions of guidance or systematic provisions of  financial resources. However, recently, 3rd of May 2010 there has been a MIUR Circular, concerning ad hoc financial measures for projects concerning areas at risk, where the concentration of immigrants is especially high. Oggetto: Art. 9 del C.C.N.L. Comparto Scuola – Misure incentivanti per progetti relativi alle aree a rischio, a forte processo immigratorio e contro l’emarginazione scolastica. Anno Scolastico 2009/10.
</t>
  </si>
  <si>
    <t xml:space="preserve">The only innovative but partial thing is originated from the guidelines and the resulting ministerial communication (MIUR) focused on students with Special Educational Needs – it is not exclusively for immigrant students, but some immigrant students with particular difficulties. It appears the idea to use some strategies, in past used for invalid students, for immigrants students with specific problems too. After a recognition, in each school, of students with specific problems, it’s necessary to create for each student a personalized educational plan with compensative measures. </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</si>
  <si>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</si>
  <si>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</si>
  <si>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</si>
  <si>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 xml:space="preserve">A national Observatory for the integration of foreign pupils and intercultural education has been created, with Ministry decree the 6th of December 2006, with the task of finding solutions and give orientations to the schools. Since 2005, every year, a statistical study on the presence of migrant pupils is published by the Ministry of Education. The regional school offices send the data to the Ministry that elaborates them. System disaggregates migrant pupils according to their country of origin, but there are no data concerning gender.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</si>
  <si>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</si>
  <si>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</si>
  <si>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</si>
  <si>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</si>
  <si>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</si>
  <si>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 xml:space="preserve">The Circular of the Ministry of Education –MIUR- n. 2 MIURAOODGOS prot. n. 101/R.U.U Rome, 8th of January 2010: Indications and recommendations for the integration of pupils without the Italian citizenship, schools should activate –since 2010/2011- initiatives of linguistic alphabetisation: there is a list of the activities that could be organized- but there is no reference to quality measures. </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</si>
  <si>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</si>
  <si>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</si>
  <si>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</si>
  <si>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</si>
  <si>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</si>
  <si>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 xml:space="preserve">The Circular of the Ministry of Education –MIUR- n. 2 MIURAOODGOS prot. n. 101/R.U.U Rome, 8th of January 2010: Indications and recommendations for the integration of pupils without the Italian citizenship, schools should activate –since 2010/2011- initiatives of linguistic alphabetisation: there is no further clarification. T  On the contrary, the Guidelines for  the access and integration of foreign pupils –Linee guida per l’accoglienza e l’integrazione degli alunni stranieri- Ufficio per l’integrazione degli alunni stranieri  (MIUR 2006) made a distinction between communicative literacy and academic literacy. 
</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</si>
  <si>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</si>
  <si>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</si>
  <si>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</si>
  <si>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</si>
  <si>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</si>
  <si>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 xml:space="preserve">The guidelines for the access and integration of foreign pupils (MIUR 2006) just mention that the schools should organise the appointment with the family -see point 44. The guidelines insist on the importance of the appointement with the families, but they do not specify if this appointment should include induction programmes about the country and its education system. In practice, there is a great variety according to the schools. On the basis of the Circular of the Ministry of Education –MIUR- n. 2 MIURAOODGOS prot. n. 101/R.U.U Rome, 8th of January 2010: Indications and recommendations for the integration of pupils without the Italian citizenship, schools should activate –since 2010/2011- initiatives of linguistic alphabetisation: however, these initiatives should be activated on the basis of the funding established by the Law 440/97 – that established a Fund for a richer and larger offer of education opportunities, assuring the same level to all schools (also in terms of personnel). The alphabetisation courses for immigrant pupils are funded with resources that should have been consecrated to improve the school offer.  In the italian educational system separate classrooms didn't exist.
</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</si>
  <si>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</si>
  <si>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</si>
  <si>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</si>
  <si>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</si>
  <si>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</si>
  <si>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</si>
  <si>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</si>
  <si>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</si>
  <si>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</si>
  <si>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</si>
  <si>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</si>
  <si>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There are no specific measures to encourage migrant pupils to enter higher education.</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</si>
  <si>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</si>
  <si>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</si>
  <si>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</si>
  <si>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</si>
  <si>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</si>
  <si>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 Most migrant pupils are enrolled in technical-vocational high schools. The Guidelines for the access and the integration of foreign pupils suggest  that the schools pay special attention to migrant pupils that risk to drop out and  eventually guide them towards the CTP-  Centri Territoriali Permanenti (O.M. n. 455/97) for vocational education. </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</si>
  <si>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</si>
  <si>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</si>
  <si>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</si>
  <si>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 xml:space="preserve">Usually, all children have access to pre-primary school (only in the biggest cities there are some problems but in fact almost all children attend primary school); b) the main problem for children of undocumented migrants is art. 5 law decree 286 of July 25, 1998, because it seems to require submission of a residence permit for access to public services, but in fact this is not currently required.  Most migrant pupils are enrolled in technical-vocational high schools. The Guidelines for the access and the integration of foreign pupils suggest  that the schools pay special attention to migrant pupils that risk to drop out and  eventually guide them towards the CTP-  Centri Territoriali Permanenti (O.M. n. 455/97) for vocational education. Undocumented -older than 18- have no access to higher education.  Only regular migrants can enrol into higher education. 
</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</si>
  <si>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</si>
  <si>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</si>
  <si>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</si>
  <si>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</si>
  <si>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</si>
  <si>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 xml:space="preserve">The guidelines for the access and integration of foreign pupils –Linee guida per l’accoglienza e l’integrazione degli alunni stranieri- Ufficio per l’integrazione degli alunni stranieri  (MIUR 2006) do not say anything specific about the assessment of migrants’ priori learning and language. In fact the legal frame is based on the autonomy of the schools (D:P:R: n.275/99) –the guidelines state that it is in this frame, that the issue of foreigners’ integration has to be dealt. The reform of the education system, n.53/2003, focus the personalisation of the study plans.  </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</si>
  <si>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</si>
  <si>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</si>
  <si>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</si>
  <si>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 The basic rule is art. 38 law decree 286 of July 25, 1998: "All foreign pupils are required to attend school ad have the right to education..." According to the Decree of the President of the Republic DPR 394/1999, 31rst of August 1999, which is a Decree of implement of Law 40/1998, concerning immigration, foreign minors who are present in the national territory have the right to education, in the forms and ways foreseen for Italian citizens, indipendently from their position in relationship to their stay. As the Italians, they have to accomplish with compulsory education. This is stated in article 45 of the Decree, school enrolment.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</si>
  <si>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</si>
  <si>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</si>
  <si>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</si>
  <si>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</si>
  <si>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 xml:space="preserve"> The pre-primary school- scuola dell’infanzia- recently revised by the Law n.133 of the 6th of August 2008, is not compulsory.  Parents have to  make a request for their children. There are no specific measures as far as support to access secondary education.</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</si>
  <si>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</si>
  <si>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</si>
  <si>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</si>
  <si>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</si>
  <si>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</si>
  <si>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</si>
  <si>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</si>
  <si>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</si>
  <si>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</si>
  <si>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</si>
  <si>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Access to employment and self-employment</t>
  </si>
  <si>
    <t>Access to education and training for adult family members</t>
  </si>
  <si>
    <t>Access  to education and training</t>
  </si>
  <si>
    <t>Art. 30, co. 5, prescribes that in case of widowhood, death, separation, holder of family reunion permit can ask for a work or study permit.</t>
  </si>
  <si>
    <r>
      <t xml:space="preserve">Yes but only on limited grounds or under certain conditions </t>
    </r>
    <r>
      <rPr>
        <sz val="11"/>
        <rFont val="Calibri"/>
        <family val="2"/>
      </rPr>
      <t>(e.g. after five years of residence or more)</t>
    </r>
  </si>
  <si>
    <t>Yes automatically</t>
  </si>
  <si>
    <t>Right to autonomous residence permit in case of widowhood, divorce, separation, death, or physical or emotional violence</t>
  </si>
  <si>
    <t>Right to autonomous residence permit in case of widowhood, divorce, separation, death or violence</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</si>
  <si>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</si>
  <si>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</si>
  <si>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</si>
  <si>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</si>
  <si>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</si>
  <si>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</si>
  <si>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</si>
  <si>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</si>
  <si>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Just a), b) and c).</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</si>
  <si>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</si>
  <si>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</si>
  <si>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</si>
  <si>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</si>
  <si>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</si>
  <si>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</si>
  <si>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</si>
  <si>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</si>
  <si>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</si>
  <si>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Art. 30, co. 3, d.lgs 286/98</t>
  </si>
  <si>
    <t>&lt; 1 year renewable permit or new application necessary</t>
  </si>
  <si>
    <t>Not equal to sponsor’s but ≥ 1 year renewable permit</t>
  </si>
  <si>
    <t>Equal to sponsor’s residence permit and renewable</t>
  </si>
  <si>
    <t xml:space="preserve">Law 94/2009 introduced co. 2 ter in art. 5, d.lgs. 286/98 prescribing that the additional fee for any application for permits is from 80 to 200 euros. </t>
  </si>
  <si>
    <t xml:space="preserve">
Same as regular administrative fees and duties in the country (please specify amounts for each)</t>
  </si>
  <si>
    <t>Cost of application</t>
  </si>
  <si>
    <t xml:space="preserve">Increased amount with security law. </t>
  </si>
  <si>
    <t>Law 94/2009 changed the art. 29, co. 3, lett. a), d.lgs. 286/98 prescribing that the sponsor has to provide an accomodation meeting not only the general health standards, but even the suitability of property conditions according to town offices judgement.</t>
  </si>
  <si>
    <t>Further requirements (please specify)</t>
  </si>
  <si>
    <t>Appropriate accommodation meeting the general health and safety standards</t>
  </si>
  <si>
    <t>Accommodation requirement</t>
  </si>
  <si>
    <t>Accommodation</t>
  </si>
  <si>
    <t>All applicants are entitlted to courses but next founds of financial support are uncertain</t>
  </si>
  <si>
    <t>g. In-country courses</t>
  </si>
  <si>
    <t>29g</t>
  </si>
  <si>
    <t>f. In-country support</t>
  </si>
  <si>
    <t>29f</t>
  </si>
  <si>
    <t>e. In-country cost</t>
  </si>
  <si>
    <t>29e</t>
  </si>
  <si>
    <t>d. In-country exemption</t>
  </si>
  <si>
    <t>29d</t>
  </si>
  <si>
    <t xml:space="preserve">Non-EU new migrants have to follow an information session about life in Italy. </t>
  </si>
  <si>
    <t>Form of integration requirement for sponsor and/or family member after arrival on territory e.g. not language but social/cultural (if no requirement, skip to question 30)</t>
  </si>
  <si>
    <t>c. In-country integration form</t>
  </si>
  <si>
    <t>29c</t>
  </si>
  <si>
    <t>b. In-country language level</t>
  </si>
  <si>
    <t>29b</t>
  </si>
  <si>
    <t>Before the agreement there was not a requirement.</t>
  </si>
  <si>
    <t>According to the regulation n. 179/2011 (date of adoption: 14/9/2011, date of entry into force:  10/3/2012) every newcomer must sign an integration agreement agreement, if he/she is sixteen years old or more. The permit to stay for non-EU new migrants in general is linked to this agreement and a commitment to achieve the A2 level of knowledge of the Italian language and to follow an information session about life in Italy. The non-fulfilment of the agreement may lead to non-renewal of the permit.</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</si>
  <si>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</si>
  <si>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</si>
  <si>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</si>
  <si>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</si>
  <si>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</si>
  <si>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</si>
  <si>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</si>
  <si>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</si>
  <si>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</si>
  <si>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</si>
  <si>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</si>
  <si>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</si>
  <si>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</si>
  <si>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</si>
  <si>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</si>
  <si>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</si>
  <si>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</si>
  <si>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</si>
  <si>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</si>
  <si>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</si>
  <si>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</si>
  <si>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</si>
  <si>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</si>
  <si>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</si>
  <si>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 xml:space="preserve">Adult child cannot look after himself due to serious health conditions </t>
  </si>
  <si>
    <t>D.lgs. 160/2008 modified previous law in the sense of allowing family reunions between parents and sons at the condition parents have not any other sons in their country of origin, or if they are older than 65 in the case that the sons living in their country of origin cannot look after them for serious and documented health problems</t>
  </si>
  <si>
    <t>D.lgs. 160/2008 modified previous law in the sense of allowing family reunions with adult children (that is, over 18 y.o.) only in the case they cannot look after themselves for some serious health problem causing total invalidity</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</si>
  <si>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</si>
  <si>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</si>
  <si>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</si>
  <si>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</si>
  <si>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</si>
  <si>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Allowed if they have no family support in their country of origin</t>
  </si>
  <si>
    <t>Allowed for all dependent ascendants</t>
  </si>
  <si>
    <t xml:space="preserve">Eligibility for dependent relatives in the ascending line </t>
  </si>
  <si>
    <t>Dependent parents/grandparents</t>
  </si>
  <si>
    <t xml:space="preserve">Some recent internal courts decisions inidcates that even in the Kafalah form of custody is a sufficient condition for eligibility.The only condition is that the other parent gives his/her consent. This article was modified by d.lgs. 5/2007. The previous art. was in the sense of allowing family reunion only for a) and b). </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</si>
  <si>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</si>
  <si>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</si>
  <si>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</si>
  <si>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</si>
  <si>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</si>
  <si>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</si>
  <si>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</si>
  <si>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</si>
  <si>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</si>
  <si>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</si>
  <si>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</si>
  <si>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</si>
  <si>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</si>
  <si>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</si>
  <si>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</si>
  <si>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</si>
  <si>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</si>
  <si>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Permanent residence 
permit, explicit 'prospects for permanent residence' required or discretion in eligibility</t>
  </si>
  <si>
    <t>Certain short-term residence permits 
excluded</t>
  </si>
  <si>
    <t>Any residence permit</t>
  </si>
  <si>
    <t>Documents taken into account to be eligible for family reunion</t>
  </si>
  <si>
    <t>Visa for family members of a foreigner already living in Italy, who holds a valid stay permit, which validity must be not less than 1 year, obtained for the following purposes: employed or independent work, asylum, study, religion, family, subsidiary protection or humanitarian. - http://www.aepimmigration.com/?page_id=734</t>
  </si>
  <si>
    <t>Permit for &gt; 1 year (please specify)</t>
  </si>
  <si>
    <t>Permit for 1 year (please specify)</t>
  </si>
  <si>
    <t>Residence permit for &lt;1 year (please specify)</t>
  </si>
  <si>
    <t>Permit duration required (sponsor)</t>
  </si>
  <si>
    <t>Permit duration required</t>
  </si>
  <si>
    <t>D.lgs. 5/2007 changed the art. 28, d.lgs. 286/98 provision prescribing that eligibility for family reunion is accorded to legal residents TCN holding a permit for at least 1 year.</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</si>
  <si>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</si>
  <si>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</si>
  <si>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</si>
  <si>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</si>
  <si>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</si>
  <si>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</si>
  <si>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</si>
  <si>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</si>
  <si>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</si>
  <si>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</si>
  <si>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</si>
  <si>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</si>
  <si>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</si>
  <si>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TCNs need a two years temporary permit for an equal access. The claim of a permit at least two years was introduced in 2002 (Law no. 189 called Bossi-Fini)</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</si>
  <si>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</si>
  <si>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</si>
  <si>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</si>
  <si>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</si>
  <si>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 xml:space="preserve">Invalidity benefits are only for long-term residents. The maintenance of residence in Italy is a condition for eligibility for old-age pensions.
</t>
  </si>
  <si>
    <t xml:space="preserve">According to Decreto legislativo n. 109/2012, migrants are in general entitled to the same unemployment benefits as nationals I. If at the expiry of the residence permit for work purposes, the non-EU citizen is unemployed, he/she is allowed to stay a year to find a new job; before this change the time allowed was only six months. The measure is linked clearly to the severe employment crisis. </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</si>
  <si>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</si>
  <si>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</si>
  <si>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</si>
  <si>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</si>
  <si>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</si>
  <si>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</si>
  <si>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</si>
  <si>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</si>
  <si>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Active policy of information on rights of migrant workers at national level (or regional in federal states)</t>
  </si>
  <si>
    <t>Active information policy</t>
  </si>
  <si>
    <t>Some projects  give some training opportunities, but none of these is provided by law.</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</si>
  <si>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</si>
  <si>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</si>
  <si>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</si>
  <si>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</si>
  <si>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</si>
  <si>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There were some (previous) government fund projects to further integration in labour market both for migrant men and women, but neither of these are provided by law.  Art. 42, d.lgs. 286/98 prescribes some national policy targets to promote vocational training for TCN.</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</si>
  <si>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</si>
  <si>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</si>
  <si>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</si>
  <si>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</si>
  <si>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</si>
  <si>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</si>
  <si>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</si>
  <si>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</si>
  <si>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</si>
  <si>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 xml:space="preserve">B: General provision of  art. 48-50, D.p.r. 394/99 contains specific rules and procedures about recognition of skills and qualifications obtained outside the EU.  Recognition can also depend on bilateral agreements with countries and concerns specific skills. </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</si>
  <si>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</si>
  <si>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</si>
  <si>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</si>
  <si>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</si>
  <si>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</si>
  <si>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</si>
  <si>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</si>
  <si>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</si>
  <si>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</si>
  <si>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</si>
  <si>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Artt. 48-50 D.P.R. 394/99.  Equal treatment only for non-EU long-term residents</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</si>
  <si>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</si>
  <si>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</si>
  <si>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</si>
  <si>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</si>
  <si>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Recognition of academic qualifications acquired abroad</t>
  </si>
  <si>
    <t xml:space="preserve">Recognition of academic qualifications </t>
  </si>
  <si>
    <t>Equality of access to study grants:
What categories of TCNs have equal access?
a. Long-term residents
b. Residents on temporary work permits (excluding seasonal)
c. Residents on family reunion permits (same as sponsor)</t>
  </si>
  <si>
    <t>Study grants</t>
  </si>
  <si>
    <t>Art. 39, d.lgs. 286/98</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</si>
  <si>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</si>
  <si>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</si>
  <si>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</si>
  <si>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</si>
  <si>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</si>
  <si>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</si>
  <si>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</si>
  <si>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</si>
  <si>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</si>
  <si>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</si>
  <si>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</si>
  <si>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</si>
  <si>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</si>
  <si>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 xml:space="preserve">5) “European Law 2013” – Legge n. 97/2013
Date of adoption: 6/8/2013
Date of entry into force: 4/9/2013
A non-EU citizen with a long term permit (EU permit for long term residents) can be a civil servant at the same conditions of an EU citizen. Previously, according to the prevalent opinion, except in special cases non-EU citizens were not allowed be civil servants. </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</si>
  <si>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</si>
  <si>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</si>
  <si>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</si>
  <si>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</si>
  <si>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</si>
  <si>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Besides seasonal workers no diffrences exist</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</si>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</sst>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10"/>
      <name val="Calibri"/>
      <family val="2"/>
    </font>
    <font>
      <sz val="9"/>
      <name val="Arial"/>
      <family val="2"/>
    </font>
    <font>
      <sz val="11"/>
      <name val="Calibri"/>
      <family val="2"/>
    </font>
    <font>
      <strike/>
      <sz val="8"/>
      <name val="Arial"/>
      <family val="2"/>
    </font>
    <font>
      <sz val="8"/>
      <name val="Arial"/>
      <family val="2"/>
    </font>
    <font>
      <b/>
      <i/>
      <sz val="8"/>
      <name val="Arial"/>
      <family val="2"/>
    </font>
    <font>
      <sz val="11"/>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s>
  <cellStyleXfs count="99">
    <xf numFmtId="0" fontId="0"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80">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7" fillId="0" borderId="0" xfId="0" applyFont="1" applyAlignment="1">
      <alignment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1" fillId="0" borderId="3" xfId="0" applyFont="1" applyBorder="1" applyAlignment="1">
      <alignment wrapText="1"/>
    </xf>
    <xf numFmtId="0" fontId="1" fillId="0" borderId="1" xfId="1" applyNumberFormat="1" applyFont="1"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Border="1" applyAlignment="1">
      <alignment horizontal="left" vertical="center" wrapText="1" readingOrder="1"/>
    </xf>
    <xf numFmtId="0" fontId="1" fillId="0" borderId="1" xfId="2" applyNumberFormat="1" applyFont="1" applyFill="1" applyBorder="1" applyAlignment="1" applyProtection="1">
      <alignment horizontal="center" vertical="center" wrapText="1"/>
    </xf>
    <xf numFmtId="0" fontId="1" fillId="0" borderId="1" xfId="0" applyFont="1" applyFill="1" applyBorder="1" applyAlignment="1">
      <alignment horizontal="center" vertical="center"/>
    </xf>
    <xf numFmtId="0" fontId="1" fillId="4" borderId="1" xfId="0" applyFont="1" applyFill="1" applyBorder="1" applyAlignment="1">
      <alignment wrapText="1"/>
    </xf>
    <xf numFmtId="0" fontId="1" fillId="4" borderId="0" xfId="0" applyFont="1" applyFill="1"/>
    <xf numFmtId="0" fontId="1" fillId="0" borderId="1" xfId="3" applyNumberFormat="1" applyFont="1" applyFill="1" applyBorder="1" applyAlignment="1" applyProtection="1">
      <alignment horizontal="center" vertical="center" wrapText="1"/>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0" borderId="1" xfId="4" applyNumberFormat="1" applyFont="1" applyFill="1" applyBorder="1" applyAlignment="1" applyProtection="1">
      <alignment horizontal="center" vertical="center" wrapText="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0" borderId="1" xfId="5" applyNumberFormat="1" applyFont="1" applyFill="1" applyBorder="1" applyAlignment="1" applyProtection="1">
      <alignment horizontal="center" vertical="center" wrapText="1"/>
    </xf>
    <xf numFmtId="0" fontId="1" fillId="0" borderId="1" xfId="6" applyNumberFormat="1" applyFont="1" applyFill="1" applyBorder="1" applyAlignment="1" applyProtection="1">
      <alignment horizontal="center" vertical="center" wrapText="1"/>
    </xf>
    <xf numFmtId="0" fontId="1" fillId="0" borderId="1" xfId="7" applyNumberFormat="1" applyFont="1" applyFill="1" applyBorder="1" applyAlignment="1" applyProtection="1">
      <alignment horizontal="center" vertical="center" wrapText="1"/>
    </xf>
    <xf numFmtId="0" fontId="1" fillId="0" borderId="0" xfId="8" applyNumberFormat="1" applyFont="1" applyFill="1" applyBorder="1" applyAlignment="1" applyProtection="1">
      <alignment horizontal="center" vertical="center" wrapText="1"/>
    </xf>
    <xf numFmtId="1" fontId="1" fillId="0" borderId="1" xfId="0" applyNumberFormat="1" applyFont="1" applyBorder="1" applyAlignment="1">
      <alignment horizontal="center" vertical="center"/>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0" fontId="1" fillId="0" borderId="1" xfId="9" applyNumberFormat="1" applyFont="1" applyFill="1" applyBorder="1" applyAlignment="1" applyProtection="1">
      <alignment horizontal="center" vertical="center" wrapText="1"/>
    </xf>
    <xf numFmtId="0" fontId="1" fillId="0" borderId="1" xfId="10" applyNumberFormat="1" applyFont="1" applyFill="1" applyBorder="1" applyAlignment="1" applyProtection="1">
      <alignment horizontal="center" vertical="center" wrapText="1"/>
    </xf>
    <xf numFmtId="0" fontId="1" fillId="0" borderId="1" xfId="11" applyNumberFormat="1" applyFont="1" applyFill="1" applyBorder="1" applyAlignment="1" applyProtection="1">
      <alignment horizontal="center" vertical="center" wrapText="1"/>
    </xf>
    <xf numFmtId="0" fontId="1" fillId="0" borderId="1" xfId="12" applyNumberFormat="1" applyFont="1" applyFill="1" applyBorder="1" applyAlignment="1" applyProtection="1">
      <alignment horizontal="center" vertical="center" wrapText="1"/>
    </xf>
    <xf numFmtId="0" fontId="1" fillId="0" borderId="1" xfId="13" applyNumberFormat="1" applyFont="1" applyFill="1" applyBorder="1" applyAlignment="1" applyProtection="1">
      <alignment horizontal="center" vertical="center" wrapText="1"/>
    </xf>
    <xf numFmtId="0" fontId="1" fillId="0" borderId="1" xfId="0" applyFont="1" applyBorder="1" applyAlignment="1">
      <alignment vertical="center" wrapText="1"/>
    </xf>
    <xf numFmtId="0" fontId="1" fillId="0" borderId="1" xfId="14" applyNumberFormat="1" applyFont="1" applyFill="1" applyBorder="1" applyAlignment="1" applyProtection="1">
      <alignment horizontal="center" vertical="center" wrapText="1"/>
    </xf>
    <xf numFmtId="1" fontId="1" fillId="3" borderId="1" xfId="0" applyNumberFormat="1" applyFont="1" applyFill="1" applyBorder="1"/>
    <xf numFmtId="0" fontId="1" fillId="4" borderId="1" xfId="0" applyFont="1" applyFill="1" applyBorder="1" applyAlignment="1">
      <alignment horizontal="center" vertical="center"/>
    </xf>
    <xf numFmtId="1" fontId="1" fillId="4" borderId="1" xfId="0" applyNumberFormat="1" applyFont="1" applyFill="1" applyBorder="1" applyAlignment="1">
      <alignment horizontal="center" vertical="center"/>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2"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4" fillId="0" borderId="1" xfId="0" applyFont="1" applyBorder="1" applyAlignment="1">
      <alignment wrapText="1"/>
    </xf>
    <xf numFmtId="0" fontId="1" fillId="0" borderId="1" xfId="15" applyNumberFormat="1" applyFont="1" applyFill="1" applyBorder="1" applyAlignment="1" applyProtection="1">
      <alignment horizontal="center" vertical="center" wrapText="1"/>
    </xf>
    <xf numFmtId="0" fontId="1" fillId="0" borderId="4" xfId="0" applyFont="1" applyBorder="1" applyAlignment="1">
      <alignment horizontal="left" vertical="center" wrapText="1"/>
    </xf>
    <xf numFmtId="0" fontId="1" fillId="2" borderId="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1" xfId="16" applyNumberFormat="1" applyFont="1" applyFill="1" applyBorder="1" applyAlignment="1" applyProtection="1">
      <alignment horizontal="center" vertical="center" wrapText="1"/>
    </xf>
    <xf numFmtId="0" fontId="1" fillId="0" borderId="0" xfId="0" applyFont="1" applyFill="1"/>
    <xf numFmtId="1" fontId="1" fillId="0" borderId="1" xfId="0" applyNumberFormat="1" applyFont="1" applyFill="1" applyBorder="1" applyAlignment="1">
      <alignment horizontal="center" vertical="center"/>
    </xf>
    <xf numFmtId="0" fontId="1" fillId="0" borderId="1" xfId="17" applyNumberFormat="1" applyFont="1" applyFill="1" applyBorder="1" applyAlignment="1" applyProtection="1">
      <alignment horizontal="center"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0" borderId="1" xfId="18" applyNumberFormat="1" applyFont="1" applyFill="1" applyBorder="1" applyAlignment="1" applyProtection="1">
      <alignment horizontal="center" vertical="center" wrapText="1"/>
    </xf>
    <xf numFmtId="0" fontId="1" fillId="0" borderId="1" xfId="19" applyNumberFormat="1" applyFont="1" applyFill="1" applyBorder="1" applyAlignment="1" applyProtection="1">
      <alignment horizontal="center" vertical="center" wrapText="1"/>
    </xf>
    <xf numFmtId="0" fontId="1" fillId="0" borderId="1" xfId="20" applyNumberFormat="1" applyFont="1" applyFill="1" applyBorder="1" applyAlignment="1" applyProtection="1">
      <alignment horizontal="center" vertical="center" wrapText="1"/>
    </xf>
    <xf numFmtId="0" fontId="1" fillId="0" borderId="1" xfId="21" applyNumberFormat="1" applyFont="1" applyFill="1" applyBorder="1" applyAlignment="1" applyProtection="1">
      <alignment horizontal="center" vertical="center" wrapText="1"/>
    </xf>
    <xf numFmtId="0" fontId="1" fillId="0" borderId="1" xfId="22" applyNumberFormat="1" applyFont="1" applyFill="1" applyBorder="1" applyAlignment="1" applyProtection="1">
      <alignment horizontal="center" vertical="center" wrapText="1"/>
    </xf>
    <xf numFmtId="0" fontId="1" fillId="4" borderId="1" xfId="0" applyNumberFormat="1" applyFont="1" applyFill="1" applyBorder="1" applyAlignment="1">
      <alignment horizontal="center" vertical="center" wrapText="1"/>
    </xf>
    <xf numFmtId="0" fontId="1" fillId="0" borderId="1" xfId="23" applyNumberFormat="1" applyFont="1" applyFill="1" applyBorder="1" applyAlignment="1" applyProtection="1">
      <alignment horizontal="center" vertical="center" wrapText="1"/>
    </xf>
    <xf numFmtId="0" fontId="1" fillId="0" borderId="1" xfId="24" applyNumberFormat="1" applyFont="1" applyFill="1" applyBorder="1" applyAlignment="1" applyProtection="1">
      <alignment horizontal="center" vertical="center" wrapText="1"/>
    </xf>
    <xf numFmtId="0" fontId="1" fillId="0" borderId="1" xfId="25" applyNumberFormat="1" applyFont="1" applyFill="1" applyBorder="1" applyAlignment="1" applyProtection="1">
      <alignment horizontal="center" vertical="center" wrapText="1"/>
    </xf>
    <xf numFmtId="0" fontId="1" fillId="0" borderId="1" xfId="26" applyNumberFormat="1" applyFont="1" applyFill="1" applyBorder="1" applyAlignment="1" applyProtection="1">
      <alignment horizontal="center" vertical="center" wrapText="1"/>
    </xf>
    <xf numFmtId="0" fontId="1" fillId="0" borderId="1" xfId="27" applyFont="1" applyFill="1" applyBorder="1" applyAlignment="1">
      <alignment horizontal="center" vertical="center" wrapText="1"/>
    </xf>
    <xf numFmtId="0" fontId="1" fillId="0" borderId="1" xfId="28" applyFont="1" applyFill="1" applyBorder="1" applyAlignment="1">
      <alignment horizontal="center" vertical="center" wrapText="1"/>
    </xf>
    <xf numFmtId="0" fontId="1" fillId="0" borderId="1" xfId="29"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1" fillId="0" borderId="1" xfId="30" applyNumberFormat="1" applyFont="1" applyFill="1" applyBorder="1" applyAlignment="1" applyProtection="1">
      <alignment horizontal="center" vertical="center" wrapText="1"/>
    </xf>
    <xf numFmtId="0" fontId="1" fillId="3" borderId="1" xfId="0" applyNumberFormat="1" applyFont="1" applyFill="1" applyBorder="1" applyAlignment="1">
      <alignment horizontal="center" vertical="center" wrapText="1"/>
    </xf>
    <xf numFmtId="0" fontId="1" fillId="0" borderId="1" xfId="31" applyNumberFormat="1" applyFont="1" applyFill="1" applyBorder="1" applyAlignment="1" applyProtection="1">
      <alignment horizontal="center" vertical="center" wrapText="1"/>
    </xf>
    <xf numFmtId="0" fontId="1" fillId="0" borderId="1" xfId="32" applyNumberFormat="1" applyFont="1" applyFill="1" applyBorder="1" applyAlignment="1" applyProtection="1">
      <alignment horizontal="center" vertical="center" wrapText="1"/>
    </xf>
    <xf numFmtId="0" fontId="1" fillId="0" borderId="1" xfId="33" applyNumberFormat="1" applyFont="1" applyFill="1" applyBorder="1" applyAlignment="1" applyProtection="1">
      <alignment horizontal="center" vertical="center" wrapText="1"/>
    </xf>
    <xf numFmtId="0" fontId="1" fillId="0" borderId="1" xfId="34" applyNumberFormat="1" applyFont="1" applyFill="1" applyBorder="1" applyAlignment="1" applyProtection="1">
      <alignment horizontal="center" vertical="center" wrapText="1"/>
    </xf>
    <xf numFmtId="0" fontId="1" fillId="0" borderId="1" xfId="35" applyNumberFormat="1" applyFont="1" applyFill="1" applyBorder="1" applyAlignment="1" applyProtection="1">
      <alignment horizontal="center" vertical="center" wrapText="1"/>
    </xf>
    <xf numFmtId="0" fontId="1" fillId="0" borderId="1" xfId="36" applyNumberFormat="1" applyFont="1" applyFill="1" applyBorder="1" applyAlignment="1" applyProtection="1">
      <alignment horizontal="center" vertical="center" wrapText="1"/>
    </xf>
    <xf numFmtId="0" fontId="1" fillId="0" borderId="1" xfId="37" applyFont="1" applyFill="1" applyBorder="1" applyAlignment="1">
      <alignment horizontal="center" vertical="center" wrapText="1"/>
    </xf>
    <xf numFmtId="0" fontId="1" fillId="0" borderId="1" xfId="38" applyNumberFormat="1" applyFont="1" applyFill="1" applyBorder="1" applyAlignment="1" applyProtection="1">
      <alignment horizontal="center" vertical="center" wrapText="1"/>
    </xf>
    <xf numFmtId="0" fontId="1" fillId="0" borderId="1" xfId="39" applyNumberFormat="1" applyFont="1" applyFill="1" applyBorder="1" applyAlignment="1" applyProtection="1">
      <alignment horizontal="center" vertical="center" wrapText="1"/>
    </xf>
    <xf numFmtId="0" fontId="1" fillId="0" borderId="1" xfId="40" applyNumberFormat="1" applyFont="1" applyFill="1" applyBorder="1" applyAlignment="1" applyProtection="1">
      <alignment horizontal="center" vertical="center" wrapText="1"/>
    </xf>
    <xf numFmtId="0" fontId="1" fillId="0" borderId="1" xfId="1" applyFont="1" applyFill="1" applyBorder="1" applyAlignment="1">
      <alignment horizontal="center" vertical="center" wrapText="1"/>
    </xf>
    <xf numFmtId="0" fontId="12" fillId="3" borderId="1" xfId="0" applyNumberFormat="1" applyFont="1" applyFill="1" applyBorder="1" applyAlignment="1">
      <alignment vertical="top" wrapText="1"/>
    </xf>
    <xf numFmtId="0" fontId="13" fillId="3" borderId="1" xfId="0" applyNumberFormat="1" applyFont="1" applyFill="1" applyBorder="1" applyAlignment="1">
      <alignment wrapText="1"/>
    </xf>
    <xf numFmtId="0" fontId="2" fillId="4" borderId="1" xfId="0" applyNumberFormat="1" applyFont="1" applyFill="1" applyBorder="1" applyAlignment="1" applyProtection="1">
      <alignment horizontal="center" vertical="center" wrapText="1"/>
    </xf>
    <xf numFmtId="0" fontId="1" fillId="0" borderId="1" xfId="41" applyNumberFormat="1" applyFont="1" applyFill="1" applyBorder="1" applyAlignment="1" applyProtection="1">
      <alignment horizontal="center" vertical="center" wrapText="1"/>
    </xf>
    <xf numFmtId="0" fontId="1" fillId="0" borderId="1" xfId="42" applyNumberFormat="1" applyFont="1" applyFill="1" applyBorder="1" applyAlignment="1" applyProtection="1">
      <alignment horizontal="center" vertical="center" wrapText="1"/>
    </xf>
    <xf numFmtId="0" fontId="1" fillId="0" borderId="1" xfId="43"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 fillId="0" borderId="1" xfId="44" applyNumberFormat="1" applyFont="1" applyFill="1" applyBorder="1" applyAlignment="1" applyProtection="1">
      <alignment horizontal="center" vertical="center" wrapText="1"/>
    </xf>
    <xf numFmtId="0" fontId="1" fillId="0" borderId="1" xfId="45" applyNumberFormat="1" applyFont="1" applyFill="1" applyBorder="1" applyAlignment="1" applyProtection="1">
      <alignment horizontal="center" vertical="center" wrapText="1"/>
    </xf>
    <xf numFmtId="0" fontId="1" fillId="0" borderId="1" xfId="46" applyNumberFormat="1" applyFont="1" applyFill="1" applyBorder="1" applyAlignment="1" applyProtection="1">
      <alignment horizontal="center" vertical="center" wrapText="1"/>
    </xf>
    <xf numFmtId="0" fontId="1" fillId="0" borderId="1" xfId="47" applyNumberFormat="1" applyFont="1" applyFill="1" applyBorder="1" applyAlignment="1" applyProtection="1">
      <alignment horizontal="center" vertical="center" wrapText="1"/>
    </xf>
    <xf numFmtId="0" fontId="1" fillId="0" borderId="1" xfId="48" applyNumberFormat="1" applyFont="1" applyFill="1" applyBorder="1" applyAlignment="1" applyProtection="1">
      <alignment horizontal="center" vertical="center" wrapText="1"/>
    </xf>
    <xf numFmtId="0" fontId="1" fillId="0" borderId="1" xfId="49" applyNumberFormat="1" applyFont="1" applyFill="1" applyBorder="1" applyAlignment="1" applyProtection="1">
      <alignment horizontal="center" vertical="center" wrapText="1"/>
    </xf>
    <xf numFmtId="0" fontId="9" fillId="3" borderId="0" xfId="0" applyFont="1" applyFill="1" applyAlignment="1">
      <alignment vertical="center" wrapText="1"/>
    </xf>
    <xf numFmtId="0" fontId="1" fillId="3" borderId="0" xfId="0" applyFont="1" applyFill="1" applyBorder="1" applyAlignment="1">
      <alignment wrapText="1"/>
    </xf>
    <xf numFmtId="0" fontId="1" fillId="0" borderId="5" xfId="50" applyNumberFormat="1" applyFont="1" applyFill="1" applyBorder="1" applyAlignment="1" applyProtection="1">
      <alignment horizontal="center" vertical="center" wrapText="1"/>
    </xf>
    <xf numFmtId="0" fontId="1" fillId="0" borderId="5" xfId="51" applyNumberFormat="1" applyFont="1" applyFill="1" applyBorder="1" applyAlignment="1" applyProtection="1">
      <alignment horizontal="center" vertical="center" wrapText="1"/>
    </xf>
    <xf numFmtId="0" fontId="1" fillId="0" borderId="5" xfId="37" applyNumberFormat="1" applyFont="1" applyFill="1" applyBorder="1" applyAlignment="1" applyProtection="1">
      <alignment horizontal="center" vertical="center" wrapText="1"/>
    </xf>
    <xf numFmtId="0" fontId="1" fillId="0" borderId="5" xfId="52" applyNumberFormat="1" applyFont="1" applyFill="1" applyBorder="1" applyAlignment="1" applyProtection="1">
      <alignment horizontal="center" vertical="center" wrapText="1"/>
    </xf>
    <xf numFmtId="0" fontId="1" fillId="0" borderId="5" xfId="53" applyNumberFormat="1" applyFont="1" applyFill="1" applyBorder="1" applyAlignment="1" applyProtection="1">
      <alignment horizontal="center" vertical="center" wrapText="1"/>
    </xf>
    <xf numFmtId="0" fontId="1" fillId="0" borderId="5" xfId="54" applyNumberFormat="1" applyFont="1" applyFill="1" applyBorder="1" applyAlignment="1" applyProtection="1">
      <alignment horizontal="center" vertical="center" wrapText="1"/>
    </xf>
    <xf numFmtId="0" fontId="1" fillId="0" borderId="5" xfId="2" applyNumberFormat="1" applyFont="1" applyFill="1" applyBorder="1" applyAlignment="1" applyProtection="1">
      <alignment horizontal="center" vertical="center" wrapText="1"/>
    </xf>
    <xf numFmtId="0" fontId="1" fillId="0" borderId="5" xfId="55" applyNumberFormat="1" applyFont="1" applyFill="1" applyBorder="1" applyAlignment="1" applyProtection="1">
      <alignment horizontal="center" vertical="center" wrapText="1"/>
    </xf>
    <xf numFmtId="0" fontId="1" fillId="0" borderId="5" xfId="56" applyNumberFormat="1" applyFont="1" applyFill="1" applyBorder="1" applyAlignment="1" applyProtection="1">
      <alignment horizontal="center" vertical="center" wrapText="1"/>
    </xf>
    <xf numFmtId="0" fontId="1" fillId="0" borderId="5" xfId="57" applyNumberFormat="1" applyFont="1" applyFill="1" applyBorder="1" applyAlignment="1" applyProtection="1">
      <alignment horizontal="center" vertical="center" wrapText="1"/>
    </xf>
    <xf numFmtId="0" fontId="1" fillId="0" borderId="5" xfId="58" applyNumberFormat="1" applyFont="1" applyFill="1" applyBorder="1" applyAlignment="1" applyProtection="1">
      <alignment horizontal="center" vertical="center" wrapText="1"/>
    </xf>
    <xf numFmtId="0" fontId="1" fillId="0" borderId="5" xfId="59" applyNumberFormat="1" applyFont="1" applyFill="1" applyBorder="1" applyAlignment="1" applyProtection="1">
      <alignment horizontal="center" vertical="center" wrapText="1"/>
    </xf>
    <xf numFmtId="0" fontId="1" fillId="0" borderId="5" xfId="60" applyNumberFormat="1" applyFont="1" applyFill="1" applyBorder="1" applyAlignment="1" applyProtection="1">
      <alignment horizontal="center" vertical="center" wrapText="1"/>
    </xf>
    <xf numFmtId="0" fontId="1" fillId="4" borderId="5" xfId="61" applyNumberFormat="1" applyFont="1" applyFill="1" applyBorder="1" applyAlignment="1" applyProtection="1">
      <alignment horizontal="center" vertical="center" wrapText="1"/>
    </xf>
    <xf numFmtId="0" fontId="1" fillId="4" borderId="5" xfId="62" applyNumberFormat="1" applyFont="1" applyFill="1" applyBorder="1" applyAlignment="1" applyProtection="1">
      <alignment horizontal="center" vertical="center" wrapText="1"/>
    </xf>
    <xf numFmtId="0" fontId="1" fillId="4" borderId="5" xfId="63" applyNumberFormat="1" applyFont="1" applyFill="1" applyBorder="1" applyAlignment="1" applyProtection="1">
      <alignment horizontal="center" vertical="center" wrapText="1"/>
    </xf>
    <xf numFmtId="0" fontId="1" fillId="4" borderId="5" xfId="64" applyNumberFormat="1" applyFont="1" applyFill="1" applyBorder="1" applyAlignment="1" applyProtection="1">
      <alignment horizontal="center" vertical="center" wrapText="1"/>
    </xf>
    <xf numFmtId="0" fontId="1" fillId="0" borderId="5" xfId="65" applyNumberFormat="1" applyFont="1" applyFill="1" applyBorder="1" applyAlignment="1" applyProtection="1">
      <alignment horizontal="center" vertical="center" wrapText="1"/>
    </xf>
    <xf numFmtId="0" fontId="1" fillId="0" borderId="5" xfId="66" applyNumberFormat="1" applyFont="1" applyFill="1" applyBorder="1" applyAlignment="1" applyProtection="1">
      <alignment horizontal="center" vertical="center" wrapText="1"/>
    </xf>
    <xf numFmtId="0" fontId="1" fillId="3" borderId="3" xfId="0" applyFont="1" applyFill="1" applyBorder="1" applyAlignment="1">
      <alignment wrapText="1"/>
    </xf>
    <xf numFmtId="0" fontId="1" fillId="0" borderId="1" xfId="67" applyNumberFormat="1" applyFont="1" applyFill="1" applyBorder="1" applyAlignment="1" applyProtection="1">
      <alignment horizontal="center" vertical="center" wrapText="1"/>
    </xf>
    <xf numFmtId="0" fontId="1" fillId="0" borderId="0" xfId="2" applyNumberFormat="1" applyFont="1" applyFill="1" applyBorder="1" applyAlignment="1" applyProtection="1">
      <alignment horizontal="center" vertical="center" wrapText="1"/>
    </xf>
    <xf numFmtId="0" fontId="4" fillId="2" borderId="1" xfId="0" applyFont="1" applyFill="1" applyBorder="1" applyAlignment="1">
      <alignment wrapText="1"/>
    </xf>
    <xf numFmtId="0" fontId="1" fillId="0" borderId="1" xfId="68" applyNumberFormat="1" applyFont="1" applyFill="1" applyBorder="1" applyAlignment="1" applyProtection="1">
      <alignment horizontal="center" vertical="center" wrapText="1"/>
    </xf>
    <xf numFmtId="1" fontId="1" fillId="0" borderId="1" xfId="0" applyNumberFormat="1" applyFont="1" applyFill="1" applyBorder="1" applyAlignment="1">
      <alignment horizontal="center" vertical="center" wrapText="1"/>
    </xf>
    <xf numFmtId="0" fontId="1" fillId="4" borderId="1" xfId="69" applyNumberFormat="1" applyFont="1" applyFill="1" applyBorder="1" applyAlignment="1" applyProtection="1">
      <alignment horizontal="center" vertical="center" wrapText="1"/>
    </xf>
    <xf numFmtId="0" fontId="1" fillId="4" borderId="1" xfId="70" applyFont="1" applyFill="1" applyBorder="1" applyAlignment="1">
      <alignment horizontal="center" vertical="center" wrapText="1"/>
    </xf>
    <xf numFmtId="0" fontId="1" fillId="4" borderId="1" xfId="2" applyNumberFormat="1" applyFont="1" applyFill="1" applyBorder="1" applyAlignment="1" applyProtection="1">
      <alignment horizontal="center" vertical="center" wrapText="1"/>
    </xf>
    <xf numFmtId="0" fontId="1" fillId="3" borderId="6" xfId="0" applyFont="1" applyFill="1" applyBorder="1" applyAlignment="1">
      <alignment wrapText="1"/>
    </xf>
    <xf numFmtId="0" fontId="1" fillId="0" borderId="1" xfId="71" applyFont="1" applyFill="1" applyBorder="1" applyAlignment="1">
      <alignment horizontal="center" vertical="center" wrapText="1"/>
    </xf>
    <xf numFmtId="0" fontId="1" fillId="0" borderId="6" xfId="0" applyFont="1" applyBorder="1" applyAlignment="1">
      <alignment wrapText="1"/>
    </xf>
    <xf numFmtId="0" fontId="1" fillId="0" borderId="1" xfId="72" applyFont="1" applyFill="1" applyBorder="1" applyAlignment="1">
      <alignment horizontal="center" vertical="center" wrapText="1"/>
    </xf>
    <xf numFmtId="0" fontId="6" fillId="3" borderId="6" xfId="0" applyFont="1" applyFill="1" applyBorder="1" applyAlignment="1">
      <alignment horizontal="center" vertical="center" wrapText="1"/>
    </xf>
    <xf numFmtId="0" fontId="14" fillId="2" borderId="1" xfId="0" applyNumberFormat="1" applyFont="1" applyFill="1" applyBorder="1" applyAlignment="1">
      <alignment horizontal="center" vertical="center" wrapText="1"/>
    </xf>
    <xf numFmtId="1" fontId="14"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1" fillId="2" borderId="6" xfId="0" applyFont="1" applyFill="1" applyBorder="1" applyAlignment="1">
      <alignment wrapText="1"/>
    </xf>
    <xf numFmtId="0" fontId="6" fillId="2" borderId="6" xfId="0" applyFont="1" applyFill="1" applyBorder="1" applyAlignment="1">
      <alignment wrapText="1"/>
    </xf>
    <xf numFmtId="0" fontId="14" fillId="6" borderId="1" xfId="0" applyNumberFormat="1" applyFont="1" applyFill="1" applyBorder="1" applyAlignment="1">
      <alignment vertical="top" wrapText="1"/>
    </xf>
    <xf numFmtId="0" fontId="14" fillId="7" borderId="1" xfId="0" applyNumberFormat="1" applyFont="1" applyFill="1" applyBorder="1" applyAlignment="1">
      <alignment vertical="top" wrapText="1"/>
    </xf>
    <xf numFmtId="0" fontId="14" fillId="8" borderId="1" xfId="0" applyNumberFormat="1" applyFont="1" applyFill="1" applyBorder="1" applyAlignment="1">
      <alignment vertical="top" wrapText="1"/>
    </xf>
    <xf numFmtId="0" fontId="14" fillId="9" borderId="1" xfId="0" applyNumberFormat="1" applyFont="1" applyFill="1" applyBorder="1" applyAlignment="1">
      <alignment vertical="top" wrapText="1"/>
    </xf>
    <xf numFmtId="0" fontId="14" fillId="10" borderId="1" xfId="0" applyNumberFormat="1" applyFont="1" applyFill="1" applyBorder="1" applyAlignment="1">
      <alignment vertical="top" wrapText="1"/>
    </xf>
    <xf numFmtId="0" fontId="14" fillId="11" borderId="1" xfId="0" applyNumberFormat="1" applyFont="1" applyFill="1" applyBorder="1" applyAlignment="1">
      <alignment vertical="top" wrapText="1"/>
    </xf>
    <xf numFmtId="0" fontId="14" fillId="12" borderId="5" xfId="0" applyNumberFormat="1" applyFont="1" applyFill="1" applyBorder="1" applyAlignment="1">
      <alignment vertical="top" wrapText="1"/>
    </xf>
    <xf numFmtId="0" fontId="14" fillId="12" borderId="1" xfId="0" applyNumberFormat="1" applyFont="1" applyFill="1" applyBorder="1" applyAlignment="1">
      <alignment vertical="top" wrapText="1"/>
    </xf>
    <xf numFmtId="0" fontId="14" fillId="13" borderId="6" xfId="0" applyNumberFormat="1" applyFont="1" applyFill="1" applyBorder="1" applyAlignment="1">
      <alignment vertical="top" wrapText="1"/>
    </xf>
    <xf numFmtId="1" fontId="14" fillId="13" borderId="6" xfId="0" applyNumberFormat="1" applyFont="1" applyFill="1" applyBorder="1" applyAlignment="1">
      <alignment vertical="top" wrapText="1"/>
    </xf>
    <xf numFmtId="0" fontId="6" fillId="0" borderId="1" xfId="0" applyFont="1" applyBorder="1" applyAlignment="1">
      <alignment wrapText="1"/>
    </xf>
    <xf numFmtId="0" fontId="6" fillId="0" borderId="6" xfId="0" applyFont="1" applyBorder="1" applyAlignment="1">
      <alignment wrapText="1"/>
    </xf>
  </cellXfs>
  <cellStyles count="99">
    <cellStyle name="Hyperlink 2" xfId="73"/>
    <cellStyle name="Normal" xfId="0" builtinId="0"/>
    <cellStyle name="Normal 10" xfId="74"/>
    <cellStyle name="Normal 11" xfId="75"/>
    <cellStyle name="Normal 12" xfId="76"/>
    <cellStyle name="Normal 13" xfId="77"/>
    <cellStyle name="Normal 14" xfId="78"/>
    <cellStyle name="Normal 15" xfId="79"/>
    <cellStyle name="Normal 16" xfId="80"/>
    <cellStyle name="Normal 17" xfId="81"/>
    <cellStyle name="Normal 18" xfId="82"/>
    <cellStyle name="Normal 19" xfId="83"/>
    <cellStyle name="Normal 2" xfId="2"/>
    <cellStyle name="Normal 20" xfId="67"/>
    <cellStyle name="Normal 21" xfId="66"/>
    <cellStyle name="Normal 22" xfId="65"/>
    <cellStyle name="Normal 23" xfId="64"/>
    <cellStyle name="Normal 24" xfId="63"/>
    <cellStyle name="Normal 25" xfId="62"/>
    <cellStyle name="Normal 26" xfId="61"/>
    <cellStyle name="Normal 27" xfId="84"/>
    <cellStyle name="Normal 28" xfId="60"/>
    <cellStyle name="Normal 29" xfId="57"/>
    <cellStyle name="Normal 3" xfId="1"/>
    <cellStyle name="Normal 30" xfId="56"/>
    <cellStyle name="Normal 31" xfId="55"/>
    <cellStyle name="Normal 32" xfId="85"/>
    <cellStyle name="Normal 33" xfId="86"/>
    <cellStyle name="Normal 34" xfId="53"/>
    <cellStyle name="Normal 35" xfId="52"/>
    <cellStyle name="Normal 36" xfId="37"/>
    <cellStyle name="Normal 37" xfId="51"/>
    <cellStyle name="Normal 38" xfId="50"/>
    <cellStyle name="Normal 39" xfId="87"/>
    <cellStyle name="Normal 4" xfId="72"/>
    <cellStyle name="Normal 40" xfId="49"/>
    <cellStyle name="Normal 41" xfId="42"/>
    <cellStyle name="Normal 42" xfId="39"/>
    <cellStyle name="Normal 43" xfId="23"/>
    <cellStyle name="Normal 44" xfId="38"/>
    <cellStyle name="Normal 45" xfId="19"/>
    <cellStyle name="Normal 46" xfId="36"/>
    <cellStyle name="Normal 47" xfId="35"/>
    <cellStyle name="Normal 48" xfId="33"/>
    <cellStyle name="Normal 49" xfId="32"/>
    <cellStyle name="Normal 5" xfId="71"/>
    <cellStyle name="Normal 50" xfId="31"/>
    <cellStyle name="Normal 51" xfId="30"/>
    <cellStyle name="Normal 52" xfId="29"/>
    <cellStyle name="Normal 53" xfId="28"/>
    <cellStyle name="Normal 54" xfId="26"/>
    <cellStyle name="Normal 55" xfId="24"/>
    <cellStyle name="Normal 56" xfId="22"/>
    <cellStyle name="Normal 57" xfId="20"/>
    <cellStyle name="Normal 58" xfId="18"/>
    <cellStyle name="Normal 59" xfId="17"/>
    <cellStyle name="Normal 6" xfId="88"/>
    <cellStyle name="Normal 60" xfId="16"/>
    <cellStyle name="Normal 61" xfId="14"/>
    <cellStyle name="Normal 62" xfId="89"/>
    <cellStyle name="Normal 63" xfId="12"/>
    <cellStyle name="Normal 64" xfId="11"/>
    <cellStyle name="Normal 65" xfId="10"/>
    <cellStyle name="Normal 66" xfId="9"/>
    <cellStyle name="Normal 67" xfId="90"/>
    <cellStyle name="Normal 68" xfId="8"/>
    <cellStyle name="Normal 69" xfId="7"/>
    <cellStyle name="Normal 7" xfId="91"/>
    <cellStyle name="Normal 70" xfId="6"/>
    <cellStyle name="Normal 71" xfId="5"/>
    <cellStyle name="Normal 72" xfId="4"/>
    <cellStyle name="Normal 73" xfId="3"/>
    <cellStyle name="Normal 74" xfId="92"/>
    <cellStyle name="Normal 75" xfId="93"/>
    <cellStyle name="Normal 76" xfId="59"/>
    <cellStyle name="Normal 77" xfId="58"/>
    <cellStyle name="Normal 78" xfId="54"/>
    <cellStyle name="Normal 79" xfId="48"/>
    <cellStyle name="Normal 8" xfId="70"/>
    <cellStyle name="Normal 80" xfId="46"/>
    <cellStyle name="Normal 81" xfId="45"/>
    <cellStyle name="Normal 82" xfId="44"/>
    <cellStyle name="Normal 83" xfId="43"/>
    <cellStyle name="Normal 84" xfId="40"/>
    <cellStyle name="Normal 85" xfId="69"/>
    <cellStyle name="Normal 86" xfId="68"/>
    <cellStyle name="Normal 87" xfId="47"/>
    <cellStyle name="Normal 88" xfId="41"/>
    <cellStyle name="Normal 89" xfId="34"/>
    <cellStyle name="Normal 9" xfId="94"/>
    <cellStyle name="Normal 90" xfId="95"/>
    <cellStyle name="Normal 91" xfId="96"/>
    <cellStyle name="Normal 92" xfId="27"/>
    <cellStyle name="Normal 93" xfId="25"/>
    <cellStyle name="Normal 95" xfId="97"/>
    <cellStyle name="Normal 96" xfId="21"/>
    <cellStyle name="Normal 97" xfId="15"/>
    <cellStyle name="Normal 98" xfId="13"/>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5.7109375" style="3" customWidth="1"/>
    <col min="11" max="11" width="40.85546875" style="1" customWidth="1"/>
    <col min="12" max="12" width="11.5703125" style="1" customWidth="1"/>
    <col min="13" max="13" width="31.2851562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8.7109375" style="1" bestFit="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249" width="9.140625" style="1"/>
    <col min="250" max="250" width="8.5703125" style="1" customWidth="1"/>
    <col min="251" max="251" width="27.7109375" style="1" customWidth="1"/>
    <col min="252" max="253" width="21.42578125" style="1" customWidth="1"/>
    <col min="254" max="254" width="35.7109375" style="1" customWidth="1"/>
    <col min="255" max="257" width="21.42578125" style="1" customWidth="1"/>
    <col min="258" max="258" width="8.5703125" style="1" customWidth="1"/>
    <col min="259" max="259" width="27.7109375" style="1" customWidth="1"/>
    <col min="260" max="260" width="27.5703125" style="1" customWidth="1"/>
    <col min="261" max="261" width="0" style="1" hidden="1" customWidth="1"/>
    <col min="262" max="262" width="32.7109375" style="1" customWidth="1"/>
    <col min="263" max="265" width="0" style="1" hidden="1" customWidth="1"/>
    <col min="266" max="266" width="16.140625" style="1" customWidth="1"/>
    <col min="267" max="267" width="40.85546875" style="1" customWidth="1"/>
    <col min="268" max="268" width="11.5703125" style="1" customWidth="1"/>
    <col min="269" max="269" width="31.28515625" style="1" customWidth="1"/>
    <col min="270" max="270" width="13" style="1" customWidth="1"/>
    <col min="271" max="271" width="21.7109375" style="1" customWidth="1"/>
    <col min="272" max="272" width="13.85546875" style="1" customWidth="1"/>
    <col min="273" max="273" width="21.7109375" style="1" customWidth="1"/>
    <col min="274" max="274" width="15.28515625" style="1" customWidth="1"/>
    <col min="275" max="275" width="21.7109375" style="1" customWidth="1"/>
    <col min="276" max="276" width="18.7109375" style="1" bestFit="1" customWidth="1"/>
    <col min="277" max="277" width="21.7109375" style="1" customWidth="1"/>
    <col min="278" max="278" width="18.85546875" style="1" customWidth="1"/>
    <col min="279" max="279" width="21.7109375" style="1" customWidth="1"/>
    <col min="280" max="280" width="18.85546875" style="1" customWidth="1"/>
    <col min="281" max="281" width="21.7109375" style="1" customWidth="1"/>
    <col min="282" max="505" width="9.140625" style="1"/>
    <col min="506" max="506" width="8.5703125" style="1" customWidth="1"/>
    <col min="507" max="507" width="27.7109375" style="1" customWidth="1"/>
    <col min="508" max="509" width="21.42578125" style="1" customWidth="1"/>
    <col min="510" max="510" width="35.7109375" style="1" customWidth="1"/>
    <col min="511" max="513" width="21.42578125" style="1" customWidth="1"/>
    <col min="514" max="514" width="8.5703125" style="1" customWidth="1"/>
    <col min="515" max="515" width="27.7109375" style="1" customWidth="1"/>
    <col min="516" max="516" width="27.5703125" style="1" customWidth="1"/>
    <col min="517" max="517" width="0" style="1" hidden="1" customWidth="1"/>
    <col min="518" max="518" width="32.7109375" style="1" customWidth="1"/>
    <col min="519" max="521" width="0" style="1" hidden="1" customWidth="1"/>
    <col min="522" max="522" width="16.140625" style="1" customWidth="1"/>
    <col min="523" max="523" width="40.85546875" style="1" customWidth="1"/>
    <col min="524" max="524" width="11.5703125" style="1" customWidth="1"/>
    <col min="525" max="525" width="31.28515625" style="1" customWidth="1"/>
    <col min="526" max="526" width="13" style="1" customWidth="1"/>
    <col min="527" max="527" width="21.7109375" style="1" customWidth="1"/>
    <col min="528" max="528" width="13.85546875" style="1" customWidth="1"/>
    <col min="529" max="529" width="21.7109375" style="1" customWidth="1"/>
    <col min="530" max="530" width="15.28515625" style="1" customWidth="1"/>
    <col min="531" max="531" width="21.7109375" style="1" customWidth="1"/>
    <col min="532" max="532" width="18.7109375" style="1" bestFit="1" customWidth="1"/>
    <col min="533" max="533" width="21.7109375" style="1" customWidth="1"/>
    <col min="534" max="534" width="18.85546875" style="1" customWidth="1"/>
    <col min="535" max="535" width="21.7109375" style="1" customWidth="1"/>
    <col min="536" max="536" width="18.85546875" style="1" customWidth="1"/>
    <col min="537" max="537" width="21.7109375" style="1" customWidth="1"/>
    <col min="538" max="761" width="9.140625" style="1"/>
    <col min="762" max="762" width="8.5703125" style="1" customWidth="1"/>
    <col min="763" max="763" width="27.7109375" style="1" customWidth="1"/>
    <col min="764" max="765" width="21.42578125" style="1" customWidth="1"/>
    <col min="766" max="766" width="35.7109375" style="1" customWidth="1"/>
    <col min="767" max="769" width="21.42578125" style="1" customWidth="1"/>
    <col min="770" max="770" width="8.5703125" style="1" customWidth="1"/>
    <col min="771" max="771" width="27.7109375" style="1" customWidth="1"/>
    <col min="772" max="772" width="27.5703125" style="1" customWidth="1"/>
    <col min="773" max="773" width="0" style="1" hidden="1" customWidth="1"/>
    <col min="774" max="774" width="32.7109375" style="1" customWidth="1"/>
    <col min="775" max="777" width="0" style="1" hidden="1" customWidth="1"/>
    <col min="778" max="778" width="16.140625" style="1" customWidth="1"/>
    <col min="779" max="779" width="40.85546875" style="1" customWidth="1"/>
    <col min="780" max="780" width="11.5703125" style="1" customWidth="1"/>
    <col min="781" max="781" width="31.28515625" style="1" customWidth="1"/>
    <col min="782" max="782" width="13" style="1" customWidth="1"/>
    <col min="783" max="783" width="21.7109375" style="1" customWidth="1"/>
    <col min="784" max="784" width="13.85546875" style="1" customWidth="1"/>
    <col min="785" max="785" width="21.7109375" style="1" customWidth="1"/>
    <col min="786" max="786" width="15.28515625" style="1" customWidth="1"/>
    <col min="787" max="787" width="21.7109375" style="1" customWidth="1"/>
    <col min="788" max="788" width="18.7109375" style="1" bestFit="1" customWidth="1"/>
    <col min="789" max="789" width="21.7109375" style="1" customWidth="1"/>
    <col min="790" max="790" width="18.85546875" style="1" customWidth="1"/>
    <col min="791" max="791" width="21.7109375" style="1" customWidth="1"/>
    <col min="792" max="792" width="18.85546875" style="1" customWidth="1"/>
    <col min="793" max="793" width="21.7109375" style="1" customWidth="1"/>
    <col min="794" max="1017" width="9.140625" style="1"/>
    <col min="1018" max="1018" width="8.5703125" style="1" customWidth="1"/>
    <col min="1019" max="1019" width="27.7109375" style="1" customWidth="1"/>
    <col min="1020" max="1021" width="21.42578125" style="1" customWidth="1"/>
    <col min="1022" max="1022" width="35.7109375" style="1" customWidth="1"/>
    <col min="1023" max="1025" width="21.42578125" style="1" customWidth="1"/>
    <col min="1026" max="1026" width="8.5703125" style="1" customWidth="1"/>
    <col min="1027" max="1027" width="27.7109375" style="1" customWidth="1"/>
    <col min="1028" max="1028" width="27.5703125" style="1" customWidth="1"/>
    <col min="1029" max="1029" width="0" style="1" hidden="1" customWidth="1"/>
    <col min="1030" max="1030" width="32.7109375" style="1" customWidth="1"/>
    <col min="1031" max="1033" width="0" style="1" hidden="1" customWidth="1"/>
    <col min="1034" max="1034" width="16.140625" style="1" customWidth="1"/>
    <col min="1035" max="1035" width="40.85546875" style="1" customWidth="1"/>
    <col min="1036" max="1036" width="11.5703125" style="1" customWidth="1"/>
    <col min="1037" max="1037" width="31.28515625" style="1" customWidth="1"/>
    <col min="1038" max="1038" width="13" style="1" customWidth="1"/>
    <col min="1039" max="1039" width="21.7109375" style="1" customWidth="1"/>
    <col min="1040" max="1040" width="13.85546875" style="1" customWidth="1"/>
    <col min="1041" max="1041" width="21.7109375" style="1" customWidth="1"/>
    <col min="1042" max="1042" width="15.28515625" style="1" customWidth="1"/>
    <col min="1043" max="1043" width="21.7109375" style="1" customWidth="1"/>
    <col min="1044" max="1044" width="18.7109375" style="1" bestFit="1" customWidth="1"/>
    <col min="1045" max="1045" width="21.7109375" style="1" customWidth="1"/>
    <col min="1046" max="1046" width="18.85546875" style="1" customWidth="1"/>
    <col min="1047" max="1047" width="21.7109375" style="1" customWidth="1"/>
    <col min="1048" max="1048" width="18.85546875" style="1" customWidth="1"/>
    <col min="1049" max="1049" width="21.7109375" style="1" customWidth="1"/>
    <col min="1050" max="1273" width="9.140625" style="1"/>
    <col min="1274" max="1274" width="8.5703125" style="1" customWidth="1"/>
    <col min="1275" max="1275" width="27.7109375" style="1" customWidth="1"/>
    <col min="1276" max="1277" width="21.42578125" style="1" customWidth="1"/>
    <col min="1278" max="1278" width="35.7109375" style="1" customWidth="1"/>
    <col min="1279" max="1281" width="21.42578125" style="1" customWidth="1"/>
    <col min="1282" max="1282" width="8.5703125" style="1" customWidth="1"/>
    <col min="1283" max="1283" width="27.7109375" style="1" customWidth="1"/>
    <col min="1284" max="1284" width="27.5703125" style="1" customWidth="1"/>
    <col min="1285" max="1285" width="0" style="1" hidden="1" customWidth="1"/>
    <col min="1286" max="1286" width="32.7109375" style="1" customWidth="1"/>
    <col min="1287" max="1289" width="0" style="1" hidden="1" customWidth="1"/>
    <col min="1290" max="1290" width="16.140625" style="1" customWidth="1"/>
    <col min="1291" max="1291" width="40.85546875" style="1" customWidth="1"/>
    <col min="1292" max="1292" width="11.5703125" style="1" customWidth="1"/>
    <col min="1293" max="1293" width="31.28515625" style="1" customWidth="1"/>
    <col min="1294" max="1294" width="13" style="1" customWidth="1"/>
    <col min="1295" max="1295" width="21.7109375" style="1" customWidth="1"/>
    <col min="1296" max="1296" width="13.85546875" style="1" customWidth="1"/>
    <col min="1297" max="1297" width="21.7109375" style="1" customWidth="1"/>
    <col min="1298" max="1298" width="15.28515625" style="1" customWidth="1"/>
    <col min="1299" max="1299" width="21.7109375" style="1" customWidth="1"/>
    <col min="1300" max="1300" width="18.7109375" style="1" bestFit="1" customWidth="1"/>
    <col min="1301" max="1301" width="21.7109375" style="1" customWidth="1"/>
    <col min="1302" max="1302" width="18.85546875" style="1" customWidth="1"/>
    <col min="1303" max="1303" width="21.7109375" style="1" customWidth="1"/>
    <col min="1304" max="1304" width="18.85546875" style="1" customWidth="1"/>
    <col min="1305" max="1305" width="21.7109375" style="1" customWidth="1"/>
    <col min="1306" max="1529" width="9.140625" style="1"/>
    <col min="1530" max="1530" width="8.5703125" style="1" customWidth="1"/>
    <col min="1531" max="1531" width="27.7109375" style="1" customWidth="1"/>
    <col min="1532" max="1533" width="21.42578125" style="1" customWidth="1"/>
    <col min="1534" max="1534" width="35.7109375" style="1" customWidth="1"/>
    <col min="1535" max="1537" width="21.42578125" style="1" customWidth="1"/>
    <col min="1538" max="1538" width="8.5703125" style="1" customWidth="1"/>
    <col min="1539" max="1539" width="27.7109375" style="1" customWidth="1"/>
    <col min="1540" max="1540" width="27.5703125" style="1" customWidth="1"/>
    <col min="1541" max="1541" width="0" style="1" hidden="1" customWidth="1"/>
    <col min="1542" max="1542" width="32.7109375" style="1" customWidth="1"/>
    <col min="1543" max="1545" width="0" style="1" hidden="1" customWidth="1"/>
    <col min="1546" max="1546" width="16.140625" style="1" customWidth="1"/>
    <col min="1547" max="1547" width="40.85546875" style="1" customWidth="1"/>
    <col min="1548" max="1548" width="11.5703125" style="1" customWidth="1"/>
    <col min="1549" max="1549" width="31.28515625" style="1" customWidth="1"/>
    <col min="1550" max="1550" width="13" style="1" customWidth="1"/>
    <col min="1551" max="1551" width="21.7109375" style="1" customWidth="1"/>
    <col min="1552" max="1552" width="13.85546875" style="1" customWidth="1"/>
    <col min="1553" max="1553" width="21.7109375" style="1" customWidth="1"/>
    <col min="1554" max="1554" width="15.28515625" style="1" customWidth="1"/>
    <col min="1555" max="1555" width="21.7109375" style="1" customWidth="1"/>
    <col min="1556" max="1556" width="18.7109375" style="1" bestFit="1" customWidth="1"/>
    <col min="1557" max="1557" width="21.7109375" style="1" customWidth="1"/>
    <col min="1558" max="1558" width="18.85546875" style="1" customWidth="1"/>
    <col min="1559" max="1559" width="21.7109375" style="1" customWidth="1"/>
    <col min="1560" max="1560" width="18.85546875" style="1" customWidth="1"/>
    <col min="1561" max="1561" width="21.7109375" style="1" customWidth="1"/>
    <col min="1562" max="1785" width="9.140625" style="1"/>
    <col min="1786" max="1786" width="8.5703125" style="1" customWidth="1"/>
    <col min="1787" max="1787" width="27.7109375" style="1" customWidth="1"/>
    <col min="1788" max="1789" width="21.42578125" style="1" customWidth="1"/>
    <col min="1790" max="1790" width="35.7109375" style="1" customWidth="1"/>
    <col min="1791" max="1793" width="21.42578125" style="1" customWidth="1"/>
    <col min="1794" max="1794" width="8.5703125" style="1" customWidth="1"/>
    <col min="1795" max="1795" width="27.7109375" style="1" customWidth="1"/>
    <col min="1796" max="1796" width="27.5703125" style="1" customWidth="1"/>
    <col min="1797" max="1797" width="0" style="1" hidden="1" customWidth="1"/>
    <col min="1798" max="1798" width="32.7109375" style="1" customWidth="1"/>
    <col min="1799" max="1801" width="0" style="1" hidden="1" customWidth="1"/>
    <col min="1802" max="1802" width="16.140625" style="1" customWidth="1"/>
    <col min="1803" max="1803" width="40.85546875" style="1" customWidth="1"/>
    <col min="1804" max="1804" width="11.5703125" style="1" customWidth="1"/>
    <col min="1805" max="1805" width="31.28515625" style="1" customWidth="1"/>
    <col min="1806" max="1806" width="13" style="1" customWidth="1"/>
    <col min="1807" max="1807" width="21.7109375" style="1" customWidth="1"/>
    <col min="1808" max="1808" width="13.85546875" style="1" customWidth="1"/>
    <col min="1809" max="1809" width="21.7109375" style="1" customWidth="1"/>
    <col min="1810" max="1810" width="15.28515625" style="1" customWidth="1"/>
    <col min="1811" max="1811" width="21.7109375" style="1" customWidth="1"/>
    <col min="1812" max="1812" width="18.7109375" style="1" bestFit="1" customWidth="1"/>
    <col min="1813" max="1813" width="21.7109375" style="1" customWidth="1"/>
    <col min="1814" max="1814" width="18.85546875" style="1" customWidth="1"/>
    <col min="1815" max="1815" width="21.7109375" style="1" customWidth="1"/>
    <col min="1816" max="1816" width="18.85546875" style="1" customWidth="1"/>
    <col min="1817" max="1817" width="21.7109375" style="1" customWidth="1"/>
    <col min="1818" max="2041" width="9.140625" style="1"/>
    <col min="2042" max="2042" width="8.5703125" style="1" customWidth="1"/>
    <col min="2043" max="2043" width="27.7109375" style="1" customWidth="1"/>
    <col min="2044" max="2045" width="21.42578125" style="1" customWidth="1"/>
    <col min="2046" max="2046" width="35.7109375" style="1" customWidth="1"/>
    <col min="2047" max="2049" width="21.42578125" style="1" customWidth="1"/>
    <col min="2050" max="2050" width="8.5703125" style="1" customWidth="1"/>
    <col min="2051" max="2051" width="27.7109375" style="1" customWidth="1"/>
    <col min="2052" max="2052" width="27.5703125" style="1" customWidth="1"/>
    <col min="2053" max="2053" width="0" style="1" hidden="1" customWidth="1"/>
    <col min="2054" max="2054" width="32.7109375" style="1" customWidth="1"/>
    <col min="2055" max="2057" width="0" style="1" hidden="1" customWidth="1"/>
    <col min="2058" max="2058" width="16.140625" style="1" customWidth="1"/>
    <col min="2059" max="2059" width="40.85546875" style="1" customWidth="1"/>
    <col min="2060" max="2060" width="11.5703125" style="1" customWidth="1"/>
    <col min="2061" max="2061" width="31.28515625" style="1" customWidth="1"/>
    <col min="2062" max="2062" width="13" style="1" customWidth="1"/>
    <col min="2063" max="2063" width="21.7109375" style="1" customWidth="1"/>
    <col min="2064" max="2064" width="13.85546875" style="1" customWidth="1"/>
    <col min="2065" max="2065" width="21.7109375" style="1" customWidth="1"/>
    <col min="2066" max="2066" width="15.28515625" style="1" customWidth="1"/>
    <col min="2067" max="2067" width="21.7109375" style="1" customWidth="1"/>
    <col min="2068" max="2068" width="18.7109375" style="1" bestFit="1" customWidth="1"/>
    <col min="2069" max="2069" width="21.7109375" style="1" customWidth="1"/>
    <col min="2070" max="2070" width="18.85546875" style="1" customWidth="1"/>
    <col min="2071" max="2071" width="21.7109375" style="1" customWidth="1"/>
    <col min="2072" max="2072" width="18.85546875" style="1" customWidth="1"/>
    <col min="2073" max="2073" width="21.7109375" style="1" customWidth="1"/>
    <col min="2074" max="2297" width="9.140625" style="1"/>
    <col min="2298" max="2298" width="8.5703125" style="1" customWidth="1"/>
    <col min="2299" max="2299" width="27.7109375" style="1" customWidth="1"/>
    <col min="2300" max="2301" width="21.42578125" style="1" customWidth="1"/>
    <col min="2302" max="2302" width="35.7109375" style="1" customWidth="1"/>
    <col min="2303" max="2305" width="21.42578125" style="1" customWidth="1"/>
    <col min="2306" max="2306" width="8.5703125" style="1" customWidth="1"/>
    <col min="2307" max="2307" width="27.7109375" style="1" customWidth="1"/>
    <col min="2308" max="2308" width="27.5703125" style="1" customWidth="1"/>
    <col min="2309" max="2309" width="0" style="1" hidden="1" customWidth="1"/>
    <col min="2310" max="2310" width="32.7109375" style="1" customWidth="1"/>
    <col min="2311" max="2313" width="0" style="1" hidden="1" customWidth="1"/>
    <col min="2314" max="2314" width="16.140625" style="1" customWidth="1"/>
    <col min="2315" max="2315" width="40.85546875" style="1" customWidth="1"/>
    <col min="2316" max="2316" width="11.5703125" style="1" customWidth="1"/>
    <col min="2317" max="2317" width="31.28515625" style="1" customWidth="1"/>
    <col min="2318" max="2318" width="13" style="1" customWidth="1"/>
    <col min="2319" max="2319" width="21.7109375" style="1" customWidth="1"/>
    <col min="2320" max="2320" width="13.85546875" style="1" customWidth="1"/>
    <col min="2321" max="2321" width="21.7109375" style="1" customWidth="1"/>
    <col min="2322" max="2322" width="15.28515625" style="1" customWidth="1"/>
    <col min="2323" max="2323" width="21.7109375" style="1" customWidth="1"/>
    <col min="2324" max="2324" width="18.7109375" style="1" bestFit="1" customWidth="1"/>
    <col min="2325" max="2325" width="21.7109375" style="1" customWidth="1"/>
    <col min="2326" max="2326" width="18.85546875" style="1" customWidth="1"/>
    <col min="2327" max="2327" width="21.7109375" style="1" customWidth="1"/>
    <col min="2328" max="2328" width="18.85546875" style="1" customWidth="1"/>
    <col min="2329" max="2329" width="21.7109375" style="1" customWidth="1"/>
    <col min="2330" max="2553" width="9.140625" style="1"/>
    <col min="2554" max="2554" width="8.5703125" style="1" customWidth="1"/>
    <col min="2555" max="2555" width="27.7109375" style="1" customWidth="1"/>
    <col min="2556" max="2557" width="21.42578125" style="1" customWidth="1"/>
    <col min="2558" max="2558" width="35.7109375" style="1" customWidth="1"/>
    <col min="2559" max="2561" width="21.42578125" style="1" customWidth="1"/>
    <col min="2562" max="2562" width="8.5703125" style="1" customWidth="1"/>
    <col min="2563" max="2563" width="27.7109375" style="1" customWidth="1"/>
    <col min="2564" max="2564" width="27.5703125" style="1" customWidth="1"/>
    <col min="2565" max="2565" width="0" style="1" hidden="1" customWidth="1"/>
    <col min="2566" max="2566" width="32.7109375" style="1" customWidth="1"/>
    <col min="2567" max="2569" width="0" style="1" hidden="1" customWidth="1"/>
    <col min="2570" max="2570" width="16.140625" style="1" customWidth="1"/>
    <col min="2571" max="2571" width="40.85546875" style="1" customWidth="1"/>
    <col min="2572" max="2572" width="11.5703125" style="1" customWidth="1"/>
    <col min="2573" max="2573" width="31.28515625" style="1" customWidth="1"/>
    <col min="2574" max="2574" width="13" style="1" customWidth="1"/>
    <col min="2575" max="2575" width="21.7109375" style="1" customWidth="1"/>
    <col min="2576" max="2576" width="13.85546875" style="1" customWidth="1"/>
    <col min="2577" max="2577" width="21.7109375" style="1" customWidth="1"/>
    <col min="2578" max="2578" width="15.28515625" style="1" customWidth="1"/>
    <col min="2579" max="2579" width="21.7109375" style="1" customWidth="1"/>
    <col min="2580" max="2580" width="18.7109375" style="1" bestFit="1" customWidth="1"/>
    <col min="2581" max="2581" width="21.7109375" style="1" customWidth="1"/>
    <col min="2582" max="2582" width="18.85546875" style="1" customWidth="1"/>
    <col min="2583" max="2583" width="21.7109375" style="1" customWidth="1"/>
    <col min="2584" max="2584" width="18.85546875" style="1" customWidth="1"/>
    <col min="2585" max="2585" width="21.7109375" style="1" customWidth="1"/>
    <col min="2586" max="2809" width="9.140625" style="1"/>
    <col min="2810" max="2810" width="8.5703125" style="1" customWidth="1"/>
    <col min="2811" max="2811" width="27.7109375" style="1" customWidth="1"/>
    <col min="2812" max="2813" width="21.42578125" style="1" customWidth="1"/>
    <col min="2814" max="2814" width="35.7109375" style="1" customWidth="1"/>
    <col min="2815" max="2817" width="21.42578125" style="1" customWidth="1"/>
    <col min="2818" max="2818" width="8.5703125" style="1" customWidth="1"/>
    <col min="2819" max="2819" width="27.7109375" style="1" customWidth="1"/>
    <col min="2820" max="2820" width="27.5703125" style="1" customWidth="1"/>
    <col min="2821" max="2821" width="0" style="1" hidden="1" customWidth="1"/>
    <col min="2822" max="2822" width="32.7109375" style="1" customWidth="1"/>
    <col min="2823" max="2825" width="0" style="1" hidden="1" customWidth="1"/>
    <col min="2826" max="2826" width="16.140625" style="1" customWidth="1"/>
    <col min="2827" max="2827" width="40.85546875" style="1" customWidth="1"/>
    <col min="2828" max="2828" width="11.5703125" style="1" customWidth="1"/>
    <col min="2829" max="2829" width="31.28515625" style="1" customWidth="1"/>
    <col min="2830" max="2830" width="13" style="1" customWidth="1"/>
    <col min="2831" max="2831" width="21.7109375" style="1" customWidth="1"/>
    <col min="2832" max="2832" width="13.85546875" style="1" customWidth="1"/>
    <col min="2833" max="2833" width="21.7109375" style="1" customWidth="1"/>
    <col min="2834" max="2834" width="15.28515625" style="1" customWidth="1"/>
    <col min="2835" max="2835" width="21.7109375" style="1" customWidth="1"/>
    <col min="2836" max="2836" width="18.7109375" style="1" bestFit="1" customWidth="1"/>
    <col min="2837" max="2837" width="21.7109375" style="1" customWidth="1"/>
    <col min="2838" max="2838" width="18.85546875" style="1" customWidth="1"/>
    <col min="2839" max="2839" width="21.7109375" style="1" customWidth="1"/>
    <col min="2840" max="2840" width="18.85546875" style="1" customWidth="1"/>
    <col min="2841" max="2841" width="21.7109375" style="1" customWidth="1"/>
    <col min="2842" max="3065" width="9.140625" style="1"/>
    <col min="3066" max="3066" width="8.5703125" style="1" customWidth="1"/>
    <col min="3067" max="3067" width="27.7109375" style="1" customWidth="1"/>
    <col min="3068" max="3069" width="21.42578125" style="1" customWidth="1"/>
    <col min="3070" max="3070" width="35.7109375" style="1" customWidth="1"/>
    <col min="3071" max="3073" width="21.42578125" style="1" customWidth="1"/>
    <col min="3074" max="3074" width="8.5703125" style="1" customWidth="1"/>
    <col min="3075" max="3075" width="27.7109375" style="1" customWidth="1"/>
    <col min="3076" max="3076" width="27.5703125" style="1" customWidth="1"/>
    <col min="3077" max="3077" width="0" style="1" hidden="1" customWidth="1"/>
    <col min="3078" max="3078" width="32.7109375" style="1" customWidth="1"/>
    <col min="3079" max="3081" width="0" style="1" hidden="1" customWidth="1"/>
    <col min="3082" max="3082" width="16.140625" style="1" customWidth="1"/>
    <col min="3083" max="3083" width="40.85546875" style="1" customWidth="1"/>
    <col min="3084" max="3084" width="11.5703125" style="1" customWidth="1"/>
    <col min="3085" max="3085" width="31.28515625" style="1" customWidth="1"/>
    <col min="3086" max="3086" width="13" style="1" customWidth="1"/>
    <col min="3087" max="3087" width="21.7109375" style="1" customWidth="1"/>
    <col min="3088" max="3088" width="13.85546875" style="1" customWidth="1"/>
    <col min="3089" max="3089" width="21.7109375" style="1" customWidth="1"/>
    <col min="3090" max="3090" width="15.28515625" style="1" customWidth="1"/>
    <col min="3091" max="3091" width="21.7109375" style="1" customWidth="1"/>
    <col min="3092" max="3092" width="18.7109375" style="1" bestFit="1" customWidth="1"/>
    <col min="3093" max="3093" width="21.7109375" style="1" customWidth="1"/>
    <col min="3094" max="3094" width="18.85546875" style="1" customWidth="1"/>
    <col min="3095" max="3095" width="21.7109375" style="1" customWidth="1"/>
    <col min="3096" max="3096" width="18.85546875" style="1" customWidth="1"/>
    <col min="3097" max="3097" width="21.7109375" style="1" customWidth="1"/>
    <col min="3098" max="3321" width="9.140625" style="1"/>
    <col min="3322" max="3322" width="8.5703125" style="1" customWidth="1"/>
    <col min="3323" max="3323" width="27.7109375" style="1" customWidth="1"/>
    <col min="3324" max="3325" width="21.42578125" style="1" customWidth="1"/>
    <col min="3326" max="3326" width="35.7109375" style="1" customWidth="1"/>
    <col min="3327" max="3329" width="21.42578125" style="1" customWidth="1"/>
    <col min="3330" max="3330" width="8.5703125" style="1" customWidth="1"/>
    <col min="3331" max="3331" width="27.7109375" style="1" customWidth="1"/>
    <col min="3332" max="3332" width="27.5703125" style="1" customWidth="1"/>
    <col min="3333" max="3333" width="0" style="1" hidden="1" customWidth="1"/>
    <col min="3334" max="3334" width="32.7109375" style="1" customWidth="1"/>
    <col min="3335" max="3337" width="0" style="1" hidden="1" customWidth="1"/>
    <col min="3338" max="3338" width="16.140625" style="1" customWidth="1"/>
    <col min="3339" max="3339" width="40.85546875" style="1" customWidth="1"/>
    <col min="3340" max="3340" width="11.5703125" style="1" customWidth="1"/>
    <col min="3341" max="3341" width="31.28515625" style="1" customWidth="1"/>
    <col min="3342" max="3342" width="13" style="1" customWidth="1"/>
    <col min="3343" max="3343" width="21.7109375" style="1" customWidth="1"/>
    <col min="3344" max="3344" width="13.85546875" style="1" customWidth="1"/>
    <col min="3345" max="3345" width="21.7109375" style="1" customWidth="1"/>
    <col min="3346" max="3346" width="15.28515625" style="1" customWidth="1"/>
    <col min="3347" max="3347" width="21.7109375" style="1" customWidth="1"/>
    <col min="3348" max="3348" width="18.7109375" style="1" bestFit="1" customWidth="1"/>
    <col min="3349" max="3349" width="21.7109375" style="1" customWidth="1"/>
    <col min="3350" max="3350" width="18.85546875" style="1" customWidth="1"/>
    <col min="3351" max="3351" width="21.7109375" style="1" customWidth="1"/>
    <col min="3352" max="3352" width="18.85546875" style="1" customWidth="1"/>
    <col min="3353" max="3353" width="21.7109375" style="1" customWidth="1"/>
    <col min="3354" max="3577" width="9.140625" style="1"/>
    <col min="3578" max="3578" width="8.5703125" style="1" customWidth="1"/>
    <col min="3579" max="3579" width="27.7109375" style="1" customWidth="1"/>
    <col min="3580" max="3581" width="21.42578125" style="1" customWidth="1"/>
    <col min="3582" max="3582" width="35.7109375" style="1" customWidth="1"/>
    <col min="3583" max="3585" width="21.42578125" style="1" customWidth="1"/>
    <col min="3586" max="3586" width="8.5703125" style="1" customWidth="1"/>
    <col min="3587" max="3587" width="27.7109375" style="1" customWidth="1"/>
    <col min="3588" max="3588" width="27.5703125" style="1" customWidth="1"/>
    <col min="3589" max="3589" width="0" style="1" hidden="1" customWidth="1"/>
    <col min="3590" max="3590" width="32.7109375" style="1" customWidth="1"/>
    <col min="3591" max="3593" width="0" style="1" hidden="1" customWidth="1"/>
    <col min="3594" max="3594" width="16.140625" style="1" customWidth="1"/>
    <col min="3595" max="3595" width="40.85546875" style="1" customWidth="1"/>
    <col min="3596" max="3596" width="11.5703125" style="1" customWidth="1"/>
    <col min="3597" max="3597" width="31.28515625" style="1" customWidth="1"/>
    <col min="3598" max="3598" width="13" style="1" customWidth="1"/>
    <col min="3599" max="3599" width="21.7109375" style="1" customWidth="1"/>
    <col min="3600" max="3600" width="13.85546875" style="1" customWidth="1"/>
    <col min="3601" max="3601" width="21.7109375" style="1" customWidth="1"/>
    <col min="3602" max="3602" width="15.28515625" style="1" customWidth="1"/>
    <col min="3603" max="3603" width="21.7109375" style="1" customWidth="1"/>
    <col min="3604" max="3604" width="18.7109375" style="1" bestFit="1" customWidth="1"/>
    <col min="3605" max="3605" width="21.7109375" style="1" customWidth="1"/>
    <col min="3606" max="3606" width="18.85546875" style="1" customWidth="1"/>
    <col min="3607" max="3607" width="21.7109375" style="1" customWidth="1"/>
    <col min="3608" max="3608" width="18.85546875" style="1" customWidth="1"/>
    <col min="3609" max="3609" width="21.7109375" style="1" customWidth="1"/>
    <col min="3610" max="3833" width="9.140625" style="1"/>
    <col min="3834" max="3834" width="8.5703125" style="1" customWidth="1"/>
    <col min="3835" max="3835" width="27.7109375" style="1" customWidth="1"/>
    <col min="3836" max="3837" width="21.42578125" style="1" customWidth="1"/>
    <col min="3838" max="3838" width="35.7109375" style="1" customWidth="1"/>
    <col min="3839" max="3841" width="21.42578125" style="1" customWidth="1"/>
    <col min="3842" max="3842" width="8.5703125" style="1" customWidth="1"/>
    <col min="3843" max="3843" width="27.7109375" style="1" customWidth="1"/>
    <col min="3844" max="3844" width="27.5703125" style="1" customWidth="1"/>
    <col min="3845" max="3845" width="0" style="1" hidden="1" customWidth="1"/>
    <col min="3846" max="3846" width="32.7109375" style="1" customWidth="1"/>
    <col min="3847" max="3849" width="0" style="1" hidden="1" customWidth="1"/>
    <col min="3850" max="3850" width="16.140625" style="1" customWidth="1"/>
    <col min="3851" max="3851" width="40.85546875" style="1" customWidth="1"/>
    <col min="3852" max="3852" width="11.5703125" style="1" customWidth="1"/>
    <col min="3853" max="3853" width="31.28515625" style="1" customWidth="1"/>
    <col min="3854" max="3854" width="13" style="1" customWidth="1"/>
    <col min="3855" max="3855" width="21.7109375" style="1" customWidth="1"/>
    <col min="3856" max="3856" width="13.85546875" style="1" customWidth="1"/>
    <col min="3857" max="3857" width="21.7109375" style="1" customWidth="1"/>
    <col min="3858" max="3858" width="15.28515625" style="1" customWidth="1"/>
    <col min="3859" max="3859" width="21.7109375" style="1" customWidth="1"/>
    <col min="3860" max="3860" width="18.7109375" style="1" bestFit="1" customWidth="1"/>
    <col min="3861" max="3861" width="21.7109375" style="1" customWidth="1"/>
    <col min="3862" max="3862" width="18.85546875" style="1" customWidth="1"/>
    <col min="3863" max="3863" width="21.7109375" style="1" customWidth="1"/>
    <col min="3864" max="3864" width="18.85546875" style="1" customWidth="1"/>
    <col min="3865" max="3865" width="21.7109375" style="1" customWidth="1"/>
    <col min="3866" max="4089" width="9.140625" style="1"/>
    <col min="4090" max="4090" width="8.5703125" style="1" customWidth="1"/>
    <col min="4091" max="4091" width="27.7109375" style="1" customWidth="1"/>
    <col min="4092" max="4093" width="21.42578125" style="1" customWidth="1"/>
    <col min="4094" max="4094" width="35.7109375" style="1" customWidth="1"/>
    <col min="4095" max="4097" width="21.42578125" style="1" customWidth="1"/>
    <col min="4098" max="4098" width="8.5703125" style="1" customWidth="1"/>
    <col min="4099" max="4099" width="27.7109375" style="1" customWidth="1"/>
    <col min="4100" max="4100" width="27.5703125" style="1" customWidth="1"/>
    <col min="4101" max="4101" width="0" style="1" hidden="1" customWidth="1"/>
    <col min="4102" max="4102" width="32.7109375" style="1" customWidth="1"/>
    <col min="4103" max="4105" width="0" style="1" hidden="1" customWidth="1"/>
    <col min="4106" max="4106" width="16.140625" style="1" customWidth="1"/>
    <col min="4107" max="4107" width="40.85546875" style="1" customWidth="1"/>
    <col min="4108" max="4108" width="11.5703125" style="1" customWidth="1"/>
    <col min="4109" max="4109" width="31.28515625" style="1" customWidth="1"/>
    <col min="4110" max="4110" width="13" style="1" customWidth="1"/>
    <col min="4111" max="4111" width="21.7109375" style="1" customWidth="1"/>
    <col min="4112" max="4112" width="13.85546875" style="1" customWidth="1"/>
    <col min="4113" max="4113" width="21.7109375" style="1" customWidth="1"/>
    <col min="4114" max="4114" width="15.28515625" style="1" customWidth="1"/>
    <col min="4115" max="4115" width="21.7109375" style="1" customWidth="1"/>
    <col min="4116" max="4116" width="18.7109375" style="1" bestFit="1" customWidth="1"/>
    <col min="4117" max="4117" width="21.7109375" style="1" customWidth="1"/>
    <col min="4118" max="4118" width="18.85546875" style="1" customWidth="1"/>
    <col min="4119" max="4119" width="21.7109375" style="1" customWidth="1"/>
    <col min="4120" max="4120" width="18.85546875" style="1" customWidth="1"/>
    <col min="4121" max="4121" width="21.7109375" style="1" customWidth="1"/>
    <col min="4122" max="4345" width="9.140625" style="1"/>
    <col min="4346" max="4346" width="8.5703125" style="1" customWidth="1"/>
    <col min="4347" max="4347" width="27.7109375" style="1" customWidth="1"/>
    <col min="4348" max="4349" width="21.42578125" style="1" customWidth="1"/>
    <col min="4350" max="4350" width="35.7109375" style="1" customWidth="1"/>
    <col min="4351" max="4353" width="21.42578125" style="1" customWidth="1"/>
    <col min="4354" max="4354" width="8.5703125" style="1" customWidth="1"/>
    <col min="4355" max="4355" width="27.7109375" style="1" customWidth="1"/>
    <col min="4356" max="4356" width="27.5703125" style="1" customWidth="1"/>
    <col min="4357" max="4357" width="0" style="1" hidden="1" customWidth="1"/>
    <col min="4358" max="4358" width="32.7109375" style="1" customWidth="1"/>
    <col min="4359" max="4361" width="0" style="1" hidden="1" customWidth="1"/>
    <col min="4362" max="4362" width="16.140625" style="1" customWidth="1"/>
    <col min="4363" max="4363" width="40.85546875" style="1" customWidth="1"/>
    <col min="4364" max="4364" width="11.5703125" style="1" customWidth="1"/>
    <col min="4365" max="4365" width="31.28515625" style="1" customWidth="1"/>
    <col min="4366" max="4366" width="13" style="1" customWidth="1"/>
    <col min="4367" max="4367" width="21.7109375" style="1" customWidth="1"/>
    <col min="4368" max="4368" width="13.85546875" style="1" customWidth="1"/>
    <col min="4369" max="4369" width="21.7109375" style="1" customWidth="1"/>
    <col min="4370" max="4370" width="15.28515625" style="1" customWidth="1"/>
    <col min="4371" max="4371" width="21.7109375" style="1" customWidth="1"/>
    <col min="4372" max="4372" width="18.7109375" style="1" bestFit="1" customWidth="1"/>
    <col min="4373" max="4373" width="21.7109375" style="1" customWidth="1"/>
    <col min="4374" max="4374" width="18.85546875" style="1" customWidth="1"/>
    <col min="4375" max="4375" width="21.7109375" style="1" customWidth="1"/>
    <col min="4376" max="4376" width="18.85546875" style="1" customWidth="1"/>
    <col min="4377" max="4377" width="21.7109375" style="1" customWidth="1"/>
    <col min="4378" max="4601" width="9.140625" style="1"/>
    <col min="4602" max="4602" width="8.5703125" style="1" customWidth="1"/>
    <col min="4603" max="4603" width="27.7109375" style="1" customWidth="1"/>
    <col min="4604" max="4605" width="21.42578125" style="1" customWidth="1"/>
    <col min="4606" max="4606" width="35.7109375" style="1" customWidth="1"/>
    <col min="4607" max="4609" width="21.42578125" style="1" customWidth="1"/>
    <col min="4610" max="4610" width="8.5703125" style="1" customWidth="1"/>
    <col min="4611" max="4611" width="27.7109375" style="1" customWidth="1"/>
    <col min="4612" max="4612" width="27.5703125" style="1" customWidth="1"/>
    <col min="4613" max="4613" width="0" style="1" hidden="1" customWidth="1"/>
    <col min="4614" max="4614" width="32.7109375" style="1" customWidth="1"/>
    <col min="4615" max="4617" width="0" style="1" hidden="1" customWidth="1"/>
    <col min="4618" max="4618" width="16.140625" style="1" customWidth="1"/>
    <col min="4619" max="4619" width="40.85546875" style="1" customWidth="1"/>
    <col min="4620" max="4620" width="11.5703125" style="1" customWidth="1"/>
    <col min="4621" max="4621" width="31.28515625" style="1" customWidth="1"/>
    <col min="4622" max="4622" width="13" style="1" customWidth="1"/>
    <col min="4623" max="4623" width="21.7109375" style="1" customWidth="1"/>
    <col min="4624" max="4624" width="13.85546875" style="1" customWidth="1"/>
    <col min="4625" max="4625" width="21.7109375" style="1" customWidth="1"/>
    <col min="4626" max="4626" width="15.28515625" style="1" customWidth="1"/>
    <col min="4627" max="4627" width="21.7109375" style="1" customWidth="1"/>
    <col min="4628" max="4628" width="18.7109375" style="1" bestFit="1" customWidth="1"/>
    <col min="4629" max="4629" width="21.7109375" style="1" customWidth="1"/>
    <col min="4630" max="4630" width="18.85546875" style="1" customWidth="1"/>
    <col min="4631" max="4631" width="21.7109375" style="1" customWidth="1"/>
    <col min="4632" max="4632" width="18.85546875" style="1" customWidth="1"/>
    <col min="4633" max="4633" width="21.7109375" style="1" customWidth="1"/>
    <col min="4634" max="4857" width="9.140625" style="1"/>
    <col min="4858" max="4858" width="8.5703125" style="1" customWidth="1"/>
    <col min="4859" max="4859" width="27.7109375" style="1" customWidth="1"/>
    <col min="4860" max="4861" width="21.42578125" style="1" customWidth="1"/>
    <col min="4862" max="4862" width="35.7109375" style="1" customWidth="1"/>
    <col min="4863" max="4865" width="21.42578125" style="1" customWidth="1"/>
    <col min="4866" max="4866" width="8.5703125" style="1" customWidth="1"/>
    <col min="4867" max="4867" width="27.7109375" style="1" customWidth="1"/>
    <col min="4868" max="4868" width="27.5703125" style="1" customWidth="1"/>
    <col min="4869" max="4869" width="0" style="1" hidden="1" customWidth="1"/>
    <col min="4870" max="4870" width="32.7109375" style="1" customWidth="1"/>
    <col min="4871" max="4873" width="0" style="1" hidden="1" customWidth="1"/>
    <col min="4874" max="4874" width="16.140625" style="1" customWidth="1"/>
    <col min="4875" max="4875" width="40.85546875" style="1" customWidth="1"/>
    <col min="4876" max="4876" width="11.5703125" style="1" customWidth="1"/>
    <col min="4877" max="4877" width="31.28515625" style="1" customWidth="1"/>
    <col min="4878" max="4878" width="13" style="1" customWidth="1"/>
    <col min="4879" max="4879" width="21.7109375" style="1" customWidth="1"/>
    <col min="4880" max="4880" width="13.85546875" style="1" customWidth="1"/>
    <col min="4881" max="4881" width="21.7109375" style="1" customWidth="1"/>
    <col min="4882" max="4882" width="15.28515625" style="1" customWidth="1"/>
    <col min="4883" max="4883" width="21.7109375" style="1" customWidth="1"/>
    <col min="4884" max="4884" width="18.7109375" style="1" bestFit="1" customWidth="1"/>
    <col min="4885" max="4885" width="21.7109375" style="1" customWidth="1"/>
    <col min="4886" max="4886" width="18.85546875" style="1" customWidth="1"/>
    <col min="4887" max="4887" width="21.7109375" style="1" customWidth="1"/>
    <col min="4888" max="4888" width="18.85546875" style="1" customWidth="1"/>
    <col min="4889" max="4889" width="21.7109375" style="1" customWidth="1"/>
    <col min="4890" max="5113" width="9.140625" style="1"/>
    <col min="5114" max="5114" width="8.5703125" style="1" customWidth="1"/>
    <col min="5115" max="5115" width="27.7109375" style="1" customWidth="1"/>
    <col min="5116" max="5117" width="21.42578125" style="1" customWidth="1"/>
    <col min="5118" max="5118" width="35.7109375" style="1" customWidth="1"/>
    <col min="5119" max="5121" width="21.42578125" style="1" customWidth="1"/>
    <col min="5122" max="5122" width="8.5703125" style="1" customWidth="1"/>
    <col min="5123" max="5123" width="27.7109375" style="1" customWidth="1"/>
    <col min="5124" max="5124" width="27.5703125" style="1" customWidth="1"/>
    <col min="5125" max="5125" width="0" style="1" hidden="1" customWidth="1"/>
    <col min="5126" max="5126" width="32.7109375" style="1" customWidth="1"/>
    <col min="5127" max="5129" width="0" style="1" hidden="1" customWidth="1"/>
    <col min="5130" max="5130" width="16.140625" style="1" customWidth="1"/>
    <col min="5131" max="5131" width="40.85546875" style="1" customWidth="1"/>
    <col min="5132" max="5132" width="11.5703125" style="1" customWidth="1"/>
    <col min="5133" max="5133" width="31.28515625" style="1" customWidth="1"/>
    <col min="5134" max="5134" width="13" style="1" customWidth="1"/>
    <col min="5135" max="5135" width="21.7109375" style="1" customWidth="1"/>
    <col min="5136" max="5136" width="13.85546875" style="1" customWidth="1"/>
    <col min="5137" max="5137" width="21.7109375" style="1" customWidth="1"/>
    <col min="5138" max="5138" width="15.28515625" style="1" customWidth="1"/>
    <col min="5139" max="5139" width="21.7109375" style="1" customWidth="1"/>
    <col min="5140" max="5140" width="18.7109375" style="1" bestFit="1" customWidth="1"/>
    <col min="5141" max="5141" width="21.7109375" style="1" customWidth="1"/>
    <col min="5142" max="5142" width="18.85546875" style="1" customWidth="1"/>
    <col min="5143" max="5143" width="21.7109375" style="1" customWidth="1"/>
    <col min="5144" max="5144" width="18.85546875" style="1" customWidth="1"/>
    <col min="5145" max="5145" width="21.7109375" style="1" customWidth="1"/>
    <col min="5146" max="5369" width="9.140625" style="1"/>
    <col min="5370" max="5370" width="8.5703125" style="1" customWidth="1"/>
    <col min="5371" max="5371" width="27.7109375" style="1" customWidth="1"/>
    <col min="5372" max="5373" width="21.42578125" style="1" customWidth="1"/>
    <col min="5374" max="5374" width="35.7109375" style="1" customWidth="1"/>
    <col min="5375" max="5377" width="21.42578125" style="1" customWidth="1"/>
    <col min="5378" max="5378" width="8.5703125" style="1" customWidth="1"/>
    <col min="5379" max="5379" width="27.7109375" style="1" customWidth="1"/>
    <col min="5380" max="5380" width="27.5703125" style="1" customWidth="1"/>
    <col min="5381" max="5381" width="0" style="1" hidden="1" customWidth="1"/>
    <col min="5382" max="5382" width="32.7109375" style="1" customWidth="1"/>
    <col min="5383" max="5385" width="0" style="1" hidden="1" customWidth="1"/>
    <col min="5386" max="5386" width="16.140625" style="1" customWidth="1"/>
    <col min="5387" max="5387" width="40.85546875" style="1" customWidth="1"/>
    <col min="5388" max="5388" width="11.5703125" style="1" customWidth="1"/>
    <col min="5389" max="5389" width="31.28515625" style="1" customWidth="1"/>
    <col min="5390" max="5390" width="13" style="1" customWidth="1"/>
    <col min="5391" max="5391" width="21.7109375" style="1" customWidth="1"/>
    <col min="5392" max="5392" width="13.85546875" style="1" customWidth="1"/>
    <col min="5393" max="5393" width="21.7109375" style="1" customWidth="1"/>
    <col min="5394" max="5394" width="15.28515625" style="1" customWidth="1"/>
    <col min="5395" max="5395" width="21.7109375" style="1" customWidth="1"/>
    <col min="5396" max="5396" width="18.7109375" style="1" bestFit="1" customWidth="1"/>
    <col min="5397" max="5397" width="21.7109375" style="1" customWidth="1"/>
    <col min="5398" max="5398" width="18.85546875" style="1" customWidth="1"/>
    <col min="5399" max="5399" width="21.7109375" style="1" customWidth="1"/>
    <col min="5400" max="5400" width="18.85546875" style="1" customWidth="1"/>
    <col min="5401" max="5401" width="21.7109375" style="1" customWidth="1"/>
    <col min="5402" max="5625" width="9.140625" style="1"/>
    <col min="5626" max="5626" width="8.5703125" style="1" customWidth="1"/>
    <col min="5627" max="5627" width="27.7109375" style="1" customWidth="1"/>
    <col min="5628" max="5629" width="21.42578125" style="1" customWidth="1"/>
    <col min="5630" max="5630" width="35.7109375" style="1" customWidth="1"/>
    <col min="5631" max="5633" width="21.42578125" style="1" customWidth="1"/>
    <col min="5634" max="5634" width="8.5703125" style="1" customWidth="1"/>
    <col min="5635" max="5635" width="27.7109375" style="1" customWidth="1"/>
    <col min="5636" max="5636" width="27.5703125" style="1" customWidth="1"/>
    <col min="5637" max="5637" width="0" style="1" hidden="1" customWidth="1"/>
    <col min="5638" max="5638" width="32.7109375" style="1" customWidth="1"/>
    <col min="5639" max="5641" width="0" style="1" hidden="1" customWidth="1"/>
    <col min="5642" max="5642" width="16.140625" style="1" customWidth="1"/>
    <col min="5643" max="5643" width="40.85546875" style="1" customWidth="1"/>
    <col min="5644" max="5644" width="11.5703125" style="1" customWidth="1"/>
    <col min="5645" max="5645" width="31.28515625" style="1" customWidth="1"/>
    <col min="5646" max="5646" width="13" style="1" customWidth="1"/>
    <col min="5647" max="5647" width="21.7109375" style="1" customWidth="1"/>
    <col min="5648" max="5648" width="13.85546875" style="1" customWidth="1"/>
    <col min="5649" max="5649" width="21.7109375" style="1" customWidth="1"/>
    <col min="5650" max="5650" width="15.28515625" style="1" customWidth="1"/>
    <col min="5651" max="5651" width="21.7109375" style="1" customWidth="1"/>
    <col min="5652" max="5652" width="18.7109375" style="1" bestFit="1" customWidth="1"/>
    <col min="5653" max="5653" width="21.7109375" style="1" customWidth="1"/>
    <col min="5654" max="5654" width="18.85546875" style="1" customWidth="1"/>
    <col min="5655" max="5655" width="21.7109375" style="1" customWidth="1"/>
    <col min="5656" max="5656" width="18.85546875" style="1" customWidth="1"/>
    <col min="5657" max="5657" width="21.7109375" style="1" customWidth="1"/>
    <col min="5658" max="5881" width="9.140625" style="1"/>
    <col min="5882" max="5882" width="8.5703125" style="1" customWidth="1"/>
    <col min="5883" max="5883" width="27.7109375" style="1" customWidth="1"/>
    <col min="5884" max="5885" width="21.42578125" style="1" customWidth="1"/>
    <col min="5886" max="5886" width="35.7109375" style="1" customWidth="1"/>
    <col min="5887" max="5889" width="21.42578125" style="1" customWidth="1"/>
    <col min="5890" max="5890" width="8.5703125" style="1" customWidth="1"/>
    <col min="5891" max="5891" width="27.7109375" style="1" customWidth="1"/>
    <col min="5892" max="5892" width="27.5703125" style="1" customWidth="1"/>
    <col min="5893" max="5893" width="0" style="1" hidden="1" customWidth="1"/>
    <col min="5894" max="5894" width="32.7109375" style="1" customWidth="1"/>
    <col min="5895" max="5897" width="0" style="1" hidden="1" customWidth="1"/>
    <col min="5898" max="5898" width="16.140625" style="1" customWidth="1"/>
    <col min="5899" max="5899" width="40.85546875" style="1" customWidth="1"/>
    <col min="5900" max="5900" width="11.5703125" style="1" customWidth="1"/>
    <col min="5901" max="5901" width="31.28515625" style="1" customWidth="1"/>
    <col min="5902" max="5902" width="13" style="1" customWidth="1"/>
    <col min="5903" max="5903" width="21.7109375" style="1" customWidth="1"/>
    <col min="5904" max="5904" width="13.85546875" style="1" customWidth="1"/>
    <col min="5905" max="5905" width="21.7109375" style="1" customWidth="1"/>
    <col min="5906" max="5906" width="15.28515625" style="1" customWidth="1"/>
    <col min="5907" max="5907" width="21.7109375" style="1" customWidth="1"/>
    <col min="5908" max="5908" width="18.7109375" style="1" bestFit="1" customWidth="1"/>
    <col min="5909" max="5909" width="21.7109375" style="1" customWidth="1"/>
    <col min="5910" max="5910" width="18.85546875" style="1" customWidth="1"/>
    <col min="5911" max="5911" width="21.7109375" style="1" customWidth="1"/>
    <col min="5912" max="5912" width="18.85546875" style="1" customWidth="1"/>
    <col min="5913" max="5913" width="21.7109375" style="1" customWidth="1"/>
    <col min="5914" max="6137" width="9.140625" style="1"/>
    <col min="6138" max="6138" width="8.5703125" style="1" customWidth="1"/>
    <col min="6139" max="6139" width="27.7109375" style="1" customWidth="1"/>
    <col min="6140" max="6141" width="21.42578125" style="1" customWidth="1"/>
    <col min="6142" max="6142" width="35.7109375" style="1" customWidth="1"/>
    <col min="6143" max="6145" width="21.42578125" style="1" customWidth="1"/>
    <col min="6146" max="6146" width="8.5703125" style="1" customWidth="1"/>
    <col min="6147" max="6147" width="27.7109375" style="1" customWidth="1"/>
    <col min="6148" max="6148" width="27.5703125" style="1" customWidth="1"/>
    <col min="6149" max="6149" width="0" style="1" hidden="1" customWidth="1"/>
    <col min="6150" max="6150" width="32.7109375" style="1" customWidth="1"/>
    <col min="6151" max="6153" width="0" style="1" hidden="1" customWidth="1"/>
    <col min="6154" max="6154" width="16.140625" style="1" customWidth="1"/>
    <col min="6155" max="6155" width="40.85546875" style="1" customWidth="1"/>
    <col min="6156" max="6156" width="11.5703125" style="1" customWidth="1"/>
    <col min="6157" max="6157" width="31.28515625" style="1" customWidth="1"/>
    <col min="6158" max="6158" width="13" style="1" customWidth="1"/>
    <col min="6159" max="6159" width="21.7109375" style="1" customWidth="1"/>
    <col min="6160" max="6160" width="13.85546875" style="1" customWidth="1"/>
    <col min="6161" max="6161" width="21.7109375" style="1" customWidth="1"/>
    <col min="6162" max="6162" width="15.28515625" style="1" customWidth="1"/>
    <col min="6163" max="6163" width="21.7109375" style="1" customWidth="1"/>
    <col min="6164" max="6164" width="18.7109375" style="1" bestFit="1" customWidth="1"/>
    <col min="6165" max="6165" width="21.7109375" style="1" customWidth="1"/>
    <col min="6166" max="6166" width="18.85546875" style="1" customWidth="1"/>
    <col min="6167" max="6167" width="21.7109375" style="1" customWidth="1"/>
    <col min="6168" max="6168" width="18.85546875" style="1" customWidth="1"/>
    <col min="6169" max="6169" width="21.7109375" style="1" customWidth="1"/>
    <col min="6170" max="6393" width="9.140625" style="1"/>
    <col min="6394" max="6394" width="8.5703125" style="1" customWidth="1"/>
    <col min="6395" max="6395" width="27.7109375" style="1" customWidth="1"/>
    <col min="6396" max="6397" width="21.42578125" style="1" customWidth="1"/>
    <col min="6398" max="6398" width="35.7109375" style="1" customWidth="1"/>
    <col min="6399" max="6401" width="21.42578125" style="1" customWidth="1"/>
    <col min="6402" max="6402" width="8.5703125" style="1" customWidth="1"/>
    <col min="6403" max="6403" width="27.7109375" style="1" customWidth="1"/>
    <col min="6404" max="6404" width="27.5703125" style="1" customWidth="1"/>
    <col min="6405" max="6405" width="0" style="1" hidden="1" customWidth="1"/>
    <col min="6406" max="6406" width="32.7109375" style="1" customWidth="1"/>
    <col min="6407" max="6409" width="0" style="1" hidden="1" customWidth="1"/>
    <col min="6410" max="6410" width="16.140625" style="1" customWidth="1"/>
    <col min="6411" max="6411" width="40.85546875" style="1" customWidth="1"/>
    <col min="6412" max="6412" width="11.5703125" style="1" customWidth="1"/>
    <col min="6413" max="6413" width="31.28515625" style="1" customWidth="1"/>
    <col min="6414" max="6414" width="13" style="1" customWidth="1"/>
    <col min="6415" max="6415" width="21.7109375" style="1" customWidth="1"/>
    <col min="6416" max="6416" width="13.85546875" style="1" customWidth="1"/>
    <col min="6417" max="6417" width="21.7109375" style="1" customWidth="1"/>
    <col min="6418" max="6418" width="15.28515625" style="1" customWidth="1"/>
    <col min="6419" max="6419" width="21.7109375" style="1" customWidth="1"/>
    <col min="6420" max="6420" width="18.7109375" style="1" bestFit="1" customWidth="1"/>
    <col min="6421" max="6421" width="21.7109375" style="1" customWidth="1"/>
    <col min="6422" max="6422" width="18.85546875" style="1" customWidth="1"/>
    <col min="6423" max="6423" width="21.7109375" style="1" customWidth="1"/>
    <col min="6424" max="6424" width="18.85546875" style="1" customWidth="1"/>
    <col min="6425" max="6425" width="21.7109375" style="1" customWidth="1"/>
    <col min="6426" max="6649" width="9.140625" style="1"/>
    <col min="6650" max="6650" width="8.5703125" style="1" customWidth="1"/>
    <col min="6651" max="6651" width="27.7109375" style="1" customWidth="1"/>
    <col min="6652" max="6653" width="21.42578125" style="1" customWidth="1"/>
    <col min="6654" max="6654" width="35.7109375" style="1" customWidth="1"/>
    <col min="6655" max="6657" width="21.42578125" style="1" customWidth="1"/>
    <col min="6658" max="6658" width="8.5703125" style="1" customWidth="1"/>
    <col min="6659" max="6659" width="27.7109375" style="1" customWidth="1"/>
    <col min="6660" max="6660" width="27.5703125" style="1" customWidth="1"/>
    <col min="6661" max="6661" width="0" style="1" hidden="1" customWidth="1"/>
    <col min="6662" max="6662" width="32.7109375" style="1" customWidth="1"/>
    <col min="6663" max="6665" width="0" style="1" hidden="1" customWidth="1"/>
    <col min="6666" max="6666" width="16.140625" style="1" customWidth="1"/>
    <col min="6667" max="6667" width="40.85546875" style="1" customWidth="1"/>
    <col min="6668" max="6668" width="11.5703125" style="1" customWidth="1"/>
    <col min="6669" max="6669" width="31.28515625" style="1" customWidth="1"/>
    <col min="6670" max="6670" width="13" style="1" customWidth="1"/>
    <col min="6671" max="6671" width="21.7109375" style="1" customWidth="1"/>
    <col min="6672" max="6672" width="13.85546875" style="1" customWidth="1"/>
    <col min="6673" max="6673" width="21.7109375" style="1" customWidth="1"/>
    <col min="6674" max="6674" width="15.28515625" style="1" customWidth="1"/>
    <col min="6675" max="6675" width="21.7109375" style="1" customWidth="1"/>
    <col min="6676" max="6676" width="18.7109375" style="1" bestFit="1" customWidth="1"/>
    <col min="6677" max="6677" width="21.7109375" style="1" customWidth="1"/>
    <col min="6678" max="6678" width="18.85546875" style="1" customWidth="1"/>
    <col min="6679" max="6679" width="21.7109375" style="1" customWidth="1"/>
    <col min="6680" max="6680" width="18.85546875" style="1" customWidth="1"/>
    <col min="6681" max="6681" width="21.7109375" style="1" customWidth="1"/>
    <col min="6682" max="6905" width="9.140625" style="1"/>
    <col min="6906" max="6906" width="8.5703125" style="1" customWidth="1"/>
    <col min="6907" max="6907" width="27.7109375" style="1" customWidth="1"/>
    <col min="6908" max="6909" width="21.42578125" style="1" customWidth="1"/>
    <col min="6910" max="6910" width="35.7109375" style="1" customWidth="1"/>
    <col min="6911" max="6913" width="21.42578125" style="1" customWidth="1"/>
    <col min="6914" max="6914" width="8.5703125" style="1" customWidth="1"/>
    <col min="6915" max="6915" width="27.7109375" style="1" customWidth="1"/>
    <col min="6916" max="6916" width="27.5703125" style="1" customWidth="1"/>
    <col min="6917" max="6917" width="0" style="1" hidden="1" customWidth="1"/>
    <col min="6918" max="6918" width="32.7109375" style="1" customWidth="1"/>
    <col min="6919" max="6921" width="0" style="1" hidden="1" customWidth="1"/>
    <col min="6922" max="6922" width="16.140625" style="1" customWidth="1"/>
    <col min="6923" max="6923" width="40.85546875" style="1" customWidth="1"/>
    <col min="6924" max="6924" width="11.5703125" style="1" customWidth="1"/>
    <col min="6925" max="6925" width="31.28515625" style="1" customWidth="1"/>
    <col min="6926" max="6926" width="13" style="1" customWidth="1"/>
    <col min="6927" max="6927" width="21.7109375" style="1" customWidth="1"/>
    <col min="6928" max="6928" width="13.85546875" style="1" customWidth="1"/>
    <col min="6929" max="6929" width="21.7109375" style="1" customWidth="1"/>
    <col min="6930" max="6930" width="15.28515625" style="1" customWidth="1"/>
    <col min="6931" max="6931" width="21.7109375" style="1" customWidth="1"/>
    <col min="6932" max="6932" width="18.7109375" style="1" bestFit="1" customWidth="1"/>
    <col min="6933" max="6933" width="21.7109375" style="1" customWidth="1"/>
    <col min="6934" max="6934" width="18.85546875" style="1" customWidth="1"/>
    <col min="6935" max="6935" width="21.7109375" style="1" customWidth="1"/>
    <col min="6936" max="6936" width="18.85546875" style="1" customWidth="1"/>
    <col min="6937" max="6937" width="21.7109375" style="1" customWidth="1"/>
    <col min="6938" max="7161" width="9.140625" style="1"/>
    <col min="7162" max="7162" width="8.5703125" style="1" customWidth="1"/>
    <col min="7163" max="7163" width="27.7109375" style="1" customWidth="1"/>
    <col min="7164" max="7165" width="21.42578125" style="1" customWidth="1"/>
    <col min="7166" max="7166" width="35.7109375" style="1" customWidth="1"/>
    <col min="7167" max="7169" width="21.42578125" style="1" customWidth="1"/>
    <col min="7170" max="7170" width="8.5703125" style="1" customWidth="1"/>
    <col min="7171" max="7171" width="27.7109375" style="1" customWidth="1"/>
    <col min="7172" max="7172" width="27.5703125" style="1" customWidth="1"/>
    <col min="7173" max="7173" width="0" style="1" hidden="1" customWidth="1"/>
    <col min="7174" max="7174" width="32.7109375" style="1" customWidth="1"/>
    <col min="7175" max="7177" width="0" style="1" hidden="1" customWidth="1"/>
    <col min="7178" max="7178" width="16.140625" style="1" customWidth="1"/>
    <col min="7179" max="7179" width="40.85546875" style="1" customWidth="1"/>
    <col min="7180" max="7180" width="11.5703125" style="1" customWidth="1"/>
    <col min="7181" max="7181" width="31.28515625" style="1" customWidth="1"/>
    <col min="7182" max="7182" width="13" style="1" customWidth="1"/>
    <col min="7183" max="7183" width="21.7109375" style="1" customWidth="1"/>
    <col min="7184" max="7184" width="13.85546875" style="1" customWidth="1"/>
    <col min="7185" max="7185" width="21.7109375" style="1" customWidth="1"/>
    <col min="7186" max="7186" width="15.28515625" style="1" customWidth="1"/>
    <col min="7187" max="7187" width="21.7109375" style="1" customWidth="1"/>
    <col min="7188" max="7188" width="18.7109375" style="1" bestFit="1" customWidth="1"/>
    <col min="7189" max="7189" width="21.7109375" style="1" customWidth="1"/>
    <col min="7190" max="7190" width="18.85546875" style="1" customWidth="1"/>
    <col min="7191" max="7191" width="21.7109375" style="1" customWidth="1"/>
    <col min="7192" max="7192" width="18.85546875" style="1" customWidth="1"/>
    <col min="7193" max="7193" width="21.7109375" style="1" customWidth="1"/>
    <col min="7194" max="7417" width="9.140625" style="1"/>
    <col min="7418" max="7418" width="8.5703125" style="1" customWidth="1"/>
    <col min="7419" max="7419" width="27.7109375" style="1" customWidth="1"/>
    <col min="7420" max="7421" width="21.42578125" style="1" customWidth="1"/>
    <col min="7422" max="7422" width="35.7109375" style="1" customWidth="1"/>
    <col min="7423" max="7425" width="21.42578125" style="1" customWidth="1"/>
    <col min="7426" max="7426" width="8.5703125" style="1" customWidth="1"/>
    <col min="7427" max="7427" width="27.7109375" style="1" customWidth="1"/>
    <col min="7428" max="7428" width="27.5703125" style="1" customWidth="1"/>
    <col min="7429" max="7429" width="0" style="1" hidden="1" customWidth="1"/>
    <col min="7430" max="7430" width="32.7109375" style="1" customWidth="1"/>
    <col min="7431" max="7433" width="0" style="1" hidden="1" customWidth="1"/>
    <col min="7434" max="7434" width="16.140625" style="1" customWidth="1"/>
    <col min="7435" max="7435" width="40.85546875" style="1" customWidth="1"/>
    <col min="7436" max="7436" width="11.5703125" style="1" customWidth="1"/>
    <col min="7437" max="7437" width="31.28515625" style="1" customWidth="1"/>
    <col min="7438" max="7438" width="13" style="1" customWidth="1"/>
    <col min="7439" max="7439" width="21.7109375" style="1" customWidth="1"/>
    <col min="7440" max="7440" width="13.85546875" style="1" customWidth="1"/>
    <col min="7441" max="7441" width="21.7109375" style="1" customWidth="1"/>
    <col min="7442" max="7442" width="15.28515625" style="1" customWidth="1"/>
    <col min="7443" max="7443" width="21.7109375" style="1" customWidth="1"/>
    <col min="7444" max="7444" width="18.7109375" style="1" bestFit="1" customWidth="1"/>
    <col min="7445" max="7445" width="21.7109375" style="1" customWidth="1"/>
    <col min="7446" max="7446" width="18.85546875" style="1" customWidth="1"/>
    <col min="7447" max="7447" width="21.7109375" style="1" customWidth="1"/>
    <col min="7448" max="7448" width="18.85546875" style="1" customWidth="1"/>
    <col min="7449" max="7449" width="21.7109375" style="1" customWidth="1"/>
    <col min="7450" max="7673" width="9.140625" style="1"/>
    <col min="7674" max="7674" width="8.5703125" style="1" customWidth="1"/>
    <col min="7675" max="7675" width="27.7109375" style="1" customWidth="1"/>
    <col min="7676" max="7677" width="21.42578125" style="1" customWidth="1"/>
    <col min="7678" max="7678" width="35.7109375" style="1" customWidth="1"/>
    <col min="7679" max="7681" width="21.42578125" style="1" customWidth="1"/>
    <col min="7682" max="7682" width="8.5703125" style="1" customWidth="1"/>
    <col min="7683" max="7683" width="27.7109375" style="1" customWidth="1"/>
    <col min="7684" max="7684" width="27.5703125" style="1" customWidth="1"/>
    <col min="7685" max="7685" width="0" style="1" hidden="1" customWidth="1"/>
    <col min="7686" max="7686" width="32.7109375" style="1" customWidth="1"/>
    <col min="7687" max="7689" width="0" style="1" hidden="1" customWidth="1"/>
    <col min="7690" max="7690" width="16.140625" style="1" customWidth="1"/>
    <col min="7691" max="7691" width="40.85546875" style="1" customWidth="1"/>
    <col min="7692" max="7692" width="11.5703125" style="1" customWidth="1"/>
    <col min="7693" max="7693" width="31.28515625" style="1" customWidth="1"/>
    <col min="7694" max="7694" width="13" style="1" customWidth="1"/>
    <col min="7695" max="7695" width="21.7109375" style="1" customWidth="1"/>
    <col min="7696" max="7696" width="13.85546875" style="1" customWidth="1"/>
    <col min="7697" max="7697" width="21.7109375" style="1" customWidth="1"/>
    <col min="7698" max="7698" width="15.28515625" style="1" customWidth="1"/>
    <col min="7699" max="7699" width="21.7109375" style="1" customWidth="1"/>
    <col min="7700" max="7700" width="18.7109375" style="1" bestFit="1" customWidth="1"/>
    <col min="7701" max="7701" width="21.7109375" style="1" customWidth="1"/>
    <col min="7702" max="7702" width="18.85546875" style="1" customWidth="1"/>
    <col min="7703" max="7703" width="21.7109375" style="1" customWidth="1"/>
    <col min="7704" max="7704" width="18.85546875" style="1" customWidth="1"/>
    <col min="7705" max="7705" width="21.7109375" style="1" customWidth="1"/>
    <col min="7706" max="7929" width="9.140625" style="1"/>
    <col min="7930" max="7930" width="8.5703125" style="1" customWidth="1"/>
    <col min="7931" max="7931" width="27.7109375" style="1" customWidth="1"/>
    <col min="7932" max="7933" width="21.42578125" style="1" customWidth="1"/>
    <col min="7934" max="7934" width="35.7109375" style="1" customWidth="1"/>
    <col min="7935" max="7937" width="21.42578125" style="1" customWidth="1"/>
    <col min="7938" max="7938" width="8.5703125" style="1" customWidth="1"/>
    <col min="7939" max="7939" width="27.7109375" style="1" customWidth="1"/>
    <col min="7940" max="7940" width="27.5703125" style="1" customWidth="1"/>
    <col min="7941" max="7941" width="0" style="1" hidden="1" customWidth="1"/>
    <col min="7942" max="7942" width="32.7109375" style="1" customWidth="1"/>
    <col min="7943" max="7945" width="0" style="1" hidden="1" customWidth="1"/>
    <col min="7946" max="7946" width="16.140625" style="1" customWidth="1"/>
    <col min="7947" max="7947" width="40.85546875" style="1" customWidth="1"/>
    <col min="7948" max="7948" width="11.5703125" style="1" customWidth="1"/>
    <col min="7949" max="7949" width="31.28515625" style="1" customWidth="1"/>
    <col min="7950" max="7950" width="13" style="1" customWidth="1"/>
    <col min="7951" max="7951" width="21.7109375" style="1" customWidth="1"/>
    <col min="7952" max="7952" width="13.85546875" style="1" customWidth="1"/>
    <col min="7953" max="7953" width="21.7109375" style="1" customWidth="1"/>
    <col min="7954" max="7954" width="15.28515625" style="1" customWidth="1"/>
    <col min="7955" max="7955" width="21.7109375" style="1" customWidth="1"/>
    <col min="7956" max="7956" width="18.7109375" style="1" bestFit="1" customWidth="1"/>
    <col min="7957" max="7957" width="21.7109375" style="1" customWidth="1"/>
    <col min="7958" max="7958" width="18.85546875" style="1" customWidth="1"/>
    <col min="7959" max="7959" width="21.7109375" style="1" customWidth="1"/>
    <col min="7960" max="7960" width="18.85546875" style="1" customWidth="1"/>
    <col min="7961" max="7961" width="21.7109375" style="1" customWidth="1"/>
    <col min="7962" max="8185" width="9.140625" style="1"/>
    <col min="8186" max="8186" width="8.5703125" style="1" customWidth="1"/>
    <col min="8187" max="8187" width="27.7109375" style="1" customWidth="1"/>
    <col min="8188" max="8189" width="21.42578125" style="1" customWidth="1"/>
    <col min="8190" max="8190" width="35.7109375" style="1" customWidth="1"/>
    <col min="8191" max="8193" width="21.42578125" style="1" customWidth="1"/>
    <col min="8194" max="8194" width="8.5703125" style="1" customWidth="1"/>
    <col min="8195" max="8195" width="27.7109375" style="1" customWidth="1"/>
    <col min="8196" max="8196" width="27.5703125" style="1" customWidth="1"/>
    <col min="8197" max="8197" width="0" style="1" hidden="1" customWidth="1"/>
    <col min="8198" max="8198" width="32.7109375" style="1" customWidth="1"/>
    <col min="8199" max="8201" width="0" style="1" hidden="1" customWidth="1"/>
    <col min="8202" max="8202" width="16.140625" style="1" customWidth="1"/>
    <col min="8203" max="8203" width="40.85546875" style="1" customWidth="1"/>
    <col min="8204" max="8204" width="11.5703125" style="1" customWidth="1"/>
    <col min="8205" max="8205" width="31.28515625" style="1" customWidth="1"/>
    <col min="8206" max="8206" width="13" style="1" customWidth="1"/>
    <col min="8207" max="8207" width="21.7109375" style="1" customWidth="1"/>
    <col min="8208" max="8208" width="13.85546875" style="1" customWidth="1"/>
    <col min="8209" max="8209" width="21.7109375" style="1" customWidth="1"/>
    <col min="8210" max="8210" width="15.28515625" style="1" customWidth="1"/>
    <col min="8211" max="8211" width="21.7109375" style="1" customWidth="1"/>
    <col min="8212" max="8212" width="18.7109375" style="1" bestFit="1" customWidth="1"/>
    <col min="8213" max="8213" width="21.7109375" style="1" customWidth="1"/>
    <col min="8214" max="8214" width="18.85546875" style="1" customWidth="1"/>
    <col min="8215" max="8215" width="21.7109375" style="1" customWidth="1"/>
    <col min="8216" max="8216" width="18.85546875" style="1" customWidth="1"/>
    <col min="8217" max="8217" width="21.7109375" style="1" customWidth="1"/>
    <col min="8218" max="8441" width="9.140625" style="1"/>
    <col min="8442" max="8442" width="8.5703125" style="1" customWidth="1"/>
    <col min="8443" max="8443" width="27.7109375" style="1" customWidth="1"/>
    <col min="8444" max="8445" width="21.42578125" style="1" customWidth="1"/>
    <col min="8446" max="8446" width="35.7109375" style="1" customWidth="1"/>
    <col min="8447" max="8449" width="21.42578125" style="1" customWidth="1"/>
    <col min="8450" max="8450" width="8.5703125" style="1" customWidth="1"/>
    <col min="8451" max="8451" width="27.7109375" style="1" customWidth="1"/>
    <col min="8452" max="8452" width="27.5703125" style="1" customWidth="1"/>
    <col min="8453" max="8453" width="0" style="1" hidden="1" customWidth="1"/>
    <col min="8454" max="8454" width="32.7109375" style="1" customWidth="1"/>
    <col min="8455" max="8457" width="0" style="1" hidden="1" customWidth="1"/>
    <col min="8458" max="8458" width="16.140625" style="1" customWidth="1"/>
    <col min="8459" max="8459" width="40.85546875" style="1" customWidth="1"/>
    <col min="8460" max="8460" width="11.5703125" style="1" customWidth="1"/>
    <col min="8461" max="8461" width="31.28515625" style="1" customWidth="1"/>
    <col min="8462" max="8462" width="13" style="1" customWidth="1"/>
    <col min="8463" max="8463" width="21.7109375" style="1" customWidth="1"/>
    <col min="8464" max="8464" width="13.85546875" style="1" customWidth="1"/>
    <col min="8465" max="8465" width="21.7109375" style="1" customWidth="1"/>
    <col min="8466" max="8466" width="15.28515625" style="1" customWidth="1"/>
    <col min="8467" max="8467" width="21.7109375" style="1" customWidth="1"/>
    <col min="8468" max="8468" width="18.7109375" style="1" bestFit="1" customWidth="1"/>
    <col min="8469" max="8469" width="21.7109375" style="1" customWidth="1"/>
    <col min="8470" max="8470" width="18.85546875" style="1" customWidth="1"/>
    <col min="8471" max="8471" width="21.7109375" style="1" customWidth="1"/>
    <col min="8472" max="8472" width="18.85546875" style="1" customWidth="1"/>
    <col min="8473" max="8473" width="21.7109375" style="1" customWidth="1"/>
    <col min="8474" max="8697" width="9.140625" style="1"/>
    <col min="8698" max="8698" width="8.5703125" style="1" customWidth="1"/>
    <col min="8699" max="8699" width="27.7109375" style="1" customWidth="1"/>
    <col min="8700" max="8701" width="21.42578125" style="1" customWidth="1"/>
    <col min="8702" max="8702" width="35.7109375" style="1" customWidth="1"/>
    <col min="8703" max="8705" width="21.42578125" style="1" customWidth="1"/>
    <col min="8706" max="8706" width="8.5703125" style="1" customWidth="1"/>
    <col min="8707" max="8707" width="27.7109375" style="1" customWidth="1"/>
    <col min="8708" max="8708" width="27.5703125" style="1" customWidth="1"/>
    <col min="8709" max="8709" width="0" style="1" hidden="1" customWidth="1"/>
    <col min="8710" max="8710" width="32.7109375" style="1" customWidth="1"/>
    <col min="8711" max="8713" width="0" style="1" hidden="1" customWidth="1"/>
    <col min="8714" max="8714" width="16.140625" style="1" customWidth="1"/>
    <col min="8715" max="8715" width="40.85546875" style="1" customWidth="1"/>
    <col min="8716" max="8716" width="11.5703125" style="1" customWidth="1"/>
    <col min="8717" max="8717" width="31.28515625" style="1" customWidth="1"/>
    <col min="8718" max="8718" width="13" style="1" customWidth="1"/>
    <col min="8719" max="8719" width="21.7109375" style="1" customWidth="1"/>
    <col min="8720" max="8720" width="13.85546875" style="1" customWidth="1"/>
    <col min="8721" max="8721" width="21.7109375" style="1" customWidth="1"/>
    <col min="8722" max="8722" width="15.28515625" style="1" customWidth="1"/>
    <col min="8723" max="8723" width="21.7109375" style="1" customWidth="1"/>
    <col min="8724" max="8724" width="18.7109375" style="1" bestFit="1" customWidth="1"/>
    <col min="8725" max="8725" width="21.7109375" style="1" customWidth="1"/>
    <col min="8726" max="8726" width="18.85546875" style="1" customWidth="1"/>
    <col min="8727" max="8727" width="21.7109375" style="1" customWidth="1"/>
    <col min="8728" max="8728" width="18.85546875" style="1" customWidth="1"/>
    <col min="8729" max="8729" width="21.7109375" style="1" customWidth="1"/>
    <col min="8730" max="8953" width="9.140625" style="1"/>
    <col min="8954" max="8954" width="8.5703125" style="1" customWidth="1"/>
    <col min="8955" max="8955" width="27.7109375" style="1" customWidth="1"/>
    <col min="8956" max="8957" width="21.42578125" style="1" customWidth="1"/>
    <col min="8958" max="8958" width="35.7109375" style="1" customWidth="1"/>
    <col min="8959" max="8961" width="21.42578125" style="1" customWidth="1"/>
    <col min="8962" max="8962" width="8.5703125" style="1" customWidth="1"/>
    <col min="8963" max="8963" width="27.7109375" style="1" customWidth="1"/>
    <col min="8964" max="8964" width="27.5703125" style="1" customWidth="1"/>
    <col min="8965" max="8965" width="0" style="1" hidden="1" customWidth="1"/>
    <col min="8966" max="8966" width="32.7109375" style="1" customWidth="1"/>
    <col min="8967" max="8969" width="0" style="1" hidden="1" customWidth="1"/>
    <col min="8970" max="8970" width="16.140625" style="1" customWidth="1"/>
    <col min="8971" max="8971" width="40.85546875" style="1" customWidth="1"/>
    <col min="8972" max="8972" width="11.5703125" style="1" customWidth="1"/>
    <col min="8973" max="8973" width="31.28515625" style="1" customWidth="1"/>
    <col min="8974" max="8974" width="13" style="1" customWidth="1"/>
    <col min="8975" max="8975" width="21.7109375" style="1" customWidth="1"/>
    <col min="8976" max="8976" width="13.85546875" style="1" customWidth="1"/>
    <col min="8977" max="8977" width="21.7109375" style="1" customWidth="1"/>
    <col min="8978" max="8978" width="15.28515625" style="1" customWidth="1"/>
    <col min="8979" max="8979" width="21.7109375" style="1" customWidth="1"/>
    <col min="8980" max="8980" width="18.7109375" style="1" bestFit="1" customWidth="1"/>
    <col min="8981" max="8981" width="21.7109375" style="1" customWidth="1"/>
    <col min="8982" max="8982" width="18.85546875" style="1" customWidth="1"/>
    <col min="8983" max="8983" width="21.7109375" style="1" customWidth="1"/>
    <col min="8984" max="8984" width="18.85546875" style="1" customWidth="1"/>
    <col min="8985" max="8985" width="21.7109375" style="1" customWidth="1"/>
    <col min="8986" max="9209" width="9.140625" style="1"/>
    <col min="9210" max="9210" width="8.5703125" style="1" customWidth="1"/>
    <col min="9211" max="9211" width="27.7109375" style="1" customWidth="1"/>
    <col min="9212" max="9213" width="21.42578125" style="1" customWidth="1"/>
    <col min="9214" max="9214" width="35.7109375" style="1" customWidth="1"/>
    <col min="9215" max="9217" width="21.42578125" style="1" customWidth="1"/>
    <col min="9218" max="9218" width="8.5703125" style="1" customWidth="1"/>
    <col min="9219" max="9219" width="27.7109375" style="1" customWidth="1"/>
    <col min="9220" max="9220" width="27.5703125" style="1" customWidth="1"/>
    <col min="9221" max="9221" width="0" style="1" hidden="1" customWidth="1"/>
    <col min="9222" max="9222" width="32.7109375" style="1" customWidth="1"/>
    <col min="9223" max="9225" width="0" style="1" hidden="1" customWidth="1"/>
    <col min="9226" max="9226" width="16.140625" style="1" customWidth="1"/>
    <col min="9227" max="9227" width="40.85546875" style="1" customWidth="1"/>
    <col min="9228" max="9228" width="11.5703125" style="1" customWidth="1"/>
    <col min="9229" max="9229" width="31.28515625" style="1" customWidth="1"/>
    <col min="9230" max="9230" width="13" style="1" customWidth="1"/>
    <col min="9231" max="9231" width="21.7109375" style="1" customWidth="1"/>
    <col min="9232" max="9232" width="13.85546875" style="1" customWidth="1"/>
    <col min="9233" max="9233" width="21.7109375" style="1" customWidth="1"/>
    <col min="9234" max="9234" width="15.28515625" style="1" customWidth="1"/>
    <col min="9235" max="9235" width="21.7109375" style="1" customWidth="1"/>
    <col min="9236" max="9236" width="18.7109375" style="1" bestFit="1" customWidth="1"/>
    <col min="9237" max="9237" width="21.7109375" style="1" customWidth="1"/>
    <col min="9238" max="9238" width="18.85546875" style="1" customWidth="1"/>
    <col min="9239" max="9239" width="21.7109375" style="1" customWidth="1"/>
    <col min="9240" max="9240" width="18.85546875" style="1" customWidth="1"/>
    <col min="9241" max="9241" width="21.7109375" style="1" customWidth="1"/>
    <col min="9242" max="9465" width="9.140625" style="1"/>
    <col min="9466" max="9466" width="8.5703125" style="1" customWidth="1"/>
    <col min="9467" max="9467" width="27.7109375" style="1" customWidth="1"/>
    <col min="9468" max="9469" width="21.42578125" style="1" customWidth="1"/>
    <col min="9470" max="9470" width="35.7109375" style="1" customWidth="1"/>
    <col min="9471" max="9473" width="21.42578125" style="1" customWidth="1"/>
    <col min="9474" max="9474" width="8.5703125" style="1" customWidth="1"/>
    <col min="9475" max="9475" width="27.7109375" style="1" customWidth="1"/>
    <col min="9476" max="9476" width="27.5703125" style="1" customWidth="1"/>
    <col min="9477" max="9477" width="0" style="1" hidden="1" customWidth="1"/>
    <col min="9478" max="9478" width="32.7109375" style="1" customWidth="1"/>
    <col min="9479" max="9481" width="0" style="1" hidden="1" customWidth="1"/>
    <col min="9482" max="9482" width="16.140625" style="1" customWidth="1"/>
    <col min="9483" max="9483" width="40.85546875" style="1" customWidth="1"/>
    <col min="9484" max="9484" width="11.5703125" style="1" customWidth="1"/>
    <col min="9485" max="9485" width="31.28515625" style="1" customWidth="1"/>
    <col min="9486" max="9486" width="13" style="1" customWidth="1"/>
    <col min="9487" max="9487" width="21.7109375" style="1" customWidth="1"/>
    <col min="9488" max="9488" width="13.85546875" style="1" customWidth="1"/>
    <col min="9489" max="9489" width="21.7109375" style="1" customWidth="1"/>
    <col min="9490" max="9490" width="15.28515625" style="1" customWidth="1"/>
    <col min="9491" max="9491" width="21.7109375" style="1" customWidth="1"/>
    <col min="9492" max="9492" width="18.7109375" style="1" bestFit="1" customWidth="1"/>
    <col min="9493" max="9493" width="21.7109375" style="1" customWidth="1"/>
    <col min="9494" max="9494" width="18.85546875" style="1" customWidth="1"/>
    <col min="9495" max="9495" width="21.7109375" style="1" customWidth="1"/>
    <col min="9496" max="9496" width="18.85546875" style="1" customWidth="1"/>
    <col min="9497" max="9497" width="21.7109375" style="1" customWidth="1"/>
    <col min="9498" max="9721" width="9.140625" style="1"/>
    <col min="9722" max="9722" width="8.5703125" style="1" customWidth="1"/>
    <col min="9723" max="9723" width="27.7109375" style="1" customWidth="1"/>
    <col min="9724" max="9725" width="21.42578125" style="1" customWidth="1"/>
    <col min="9726" max="9726" width="35.7109375" style="1" customWidth="1"/>
    <col min="9727" max="9729" width="21.42578125" style="1" customWidth="1"/>
    <col min="9730" max="9730" width="8.5703125" style="1" customWidth="1"/>
    <col min="9731" max="9731" width="27.7109375" style="1" customWidth="1"/>
    <col min="9732" max="9732" width="27.5703125" style="1" customWidth="1"/>
    <col min="9733" max="9733" width="0" style="1" hidden="1" customWidth="1"/>
    <col min="9734" max="9734" width="32.7109375" style="1" customWidth="1"/>
    <col min="9735" max="9737" width="0" style="1" hidden="1" customWidth="1"/>
    <col min="9738" max="9738" width="16.140625" style="1" customWidth="1"/>
    <col min="9739" max="9739" width="40.85546875" style="1" customWidth="1"/>
    <col min="9740" max="9740" width="11.5703125" style="1" customWidth="1"/>
    <col min="9741" max="9741" width="31.28515625" style="1" customWidth="1"/>
    <col min="9742" max="9742" width="13" style="1" customWidth="1"/>
    <col min="9743" max="9743" width="21.7109375" style="1" customWidth="1"/>
    <col min="9744" max="9744" width="13.85546875" style="1" customWidth="1"/>
    <col min="9745" max="9745" width="21.7109375" style="1" customWidth="1"/>
    <col min="9746" max="9746" width="15.28515625" style="1" customWidth="1"/>
    <col min="9747" max="9747" width="21.7109375" style="1" customWidth="1"/>
    <col min="9748" max="9748" width="18.7109375" style="1" bestFit="1" customWidth="1"/>
    <col min="9749" max="9749" width="21.7109375" style="1" customWidth="1"/>
    <col min="9750" max="9750" width="18.85546875" style="1" customWidth="1"/>
    <col min="9751" max="9751" width="21.7109375" style="1" customWidth="1"/>
    <col min="9752" max="9752" width="18.85546875" style="1" customWidth="1"/>
    <col min="9753" max="9753" width="21.7109375" style="1" customWidth="1"/>
    <col min="9754" max="9977" width="9.140625" style="1"/>
    <col min="9978" max="9978" width="8.5703125" style="1" customWidth="1"/>
    <col min="9979" max="9979" width="27.7109375" style="1" customWidth="1"/>
    <col min="9980" max="9981" width="21.42578125" style="1" customWidth="1"/>
    <col min="9982" max="9982" width="35.7109375" style="1" customWidth="1"/>
    <col min="9983" max="9985" width="21.42578125" style="1" customWidth="1"/>
    <col min="9986" max="9986" width="8.5703125" style="1" customWidth="1"/>
    <col min="9987" max="9987" width="27.7109375" style="1" customWidth="1"/>
    <col min="9988" max="9988" width="27.5703125" style="1" customWidth="1"/>
    <col min="9989" max="9989" width="0" style="1" hidden="1" customWidth="1"/>
    <col min="9990" max="9990" width="32.7109375" style="1" customWidth="1"/>
    <col min="9991" max="9993" width="0" style="1" hidden="1" customWidth="1"/>
    <col min="9994" max="9994" width="16.140625" style="1" customWidth="1"/>
    <col min="9995" max="9995" width="40.85546875" style="1" customWidth="1"/>
    <col min="9996" max="9996" width="11.5703125" style="1" customWidth="1"/>
    <col min="9997" max="9997" width="31.28515625" style="1" customWidth="1"/>
    <col min="9998" max="9998" width="13" style="1" customWidth="1"/>
    <col min="9999" max="9999" width="21.7109375" style="1" customWidth="1"/>
    <col min="10000" max="10000" width="13.85546875" style="1" customWidth="1"/>
    <col min="10001" max="10001" width="21.7109375" style="1" customWidth="1"/>
    <col min="10002" max="10002" width="15.28515625" style="1" customWidth="1"/>
    <col min="10003" max="10003" width="21.7109375" style="1" customWidth="1"/>
    <col min="10004" max="10004" width="18.7109375" style="1" bestFit="1" customWidth="1"/>
    <col min="10005" max="10005" width="21.7109375" style="1" customWidth="1"/>
    <col min="10006" max="10006" width="18.85546875" style="1" customWidth="1"/>
    <col min="10007" max="10007" width="21.7109375" style="1" customWidth="1"/>
    <col min="10008" max="10008" width="18.85546875" style="1" customWidth="1"/>
    <col min="10009" max="10009" width="21.7109375" style="1" customWidth="1"/>
    <col min="10010" max="10233" width="9.140625" style="1"/>
    <col min="10234" max="10234" width="8.5703125" style="1" customWidth="1"/>
    <col min="10235" max="10235" width="27.7109375" style="1" customWidth="1"/>
    <col min="10236" max="10237" width="21.42578125" style="1" customWidth="1"/>
    <col min="10238" max="10238" width="35.7109375" style="1" customWidth="1"/>
    <col min="10239" max="10241" width="21.42578125" style="1" customWidth="1"/>
    <col min="10242" max="10242" width="8.5703125" style="1" customWidth="1"/>
    <col min="10243" max="10243" width="27.7109375" style="1" customWidth="1"/>
    <col min="10244" max="10244" width="27.5703125" style="1" customWidth="1"/>
    <col min="10245" max="10245" width="0" style="1" hidden="1" customWidth="1"/>
    <col min="10246" max="10246" width="32.7109375" style="1" customWidth="1"/>
    <col min="10247" max="10249" width="0" style="1" hidden="1" customWidth="1"/>
    <col min="10250" max="10250" width="16.140625" style="1" customWidth="1"/>
    <col min="10251" max="10251" width="40.85546875" style="1" customWidth="1"/>
    <col min="10252" max="10252" width="11.5703125" style="1" customWidth="1"/>
    <col min="10253" max="10253" width="31.28515625" style="1" customWidth="1"/>
    <col min="10254" max="10254" width="13" style="1" customWidth="1"/>
    <col min="10255" max="10255" width="21.7109375" style="1" customWidth="1"/>
    <col min="10256" max="10256" width="13.85546875" style="1" customWidth="1"/>
    <col min="10257" max="10257" width="21.7109375" style="1" customWidth="1"/>
    <col min="10258" max="10258" width="15.28515625" style="1" customWidth="1"/>
    <col min="10259" max="10259" width="21.7109375" style="1" customWidth="1"/>
    <col min="10260" max="10260" width="18.7109375" style="1" bestFit="1" customWidth="1"/>
    <col min="10261" max="10261" width="21.7109375" style="1" customWidth="1"/>
    <col min="10262" max="10262" width="18.85546875" style="1" customWidth="1"/>
    <col min="10263" max="10263" width="21.7109375" style="1" customWidth="1"/>
    <col min="10264" max="10264" width="18.85546875" style="1" customWidth="1"/>
    <col min="10265" max="10265" width="21.7109375" style="1" customWidth="1"/>
    <col min="10266" max="10489" width="9.140625" style="1"/>
    <col min="10490" max="10490" width="8.5703125" style="1" customWidth="1"/>
    <col min="10491" max="10491" width="27.7109375" style="1" customWidth="1"/>
    <col min="10492" max="10493" width="21.42578125" style="1" customWidth="1"/>
    <col min="10494" max="10494" width="35.7109375" style="1" customWidth="1"/>
    <col min="10495" max="10497" width="21.42578125" style="1" customWidth="1"/>
    <col min="10498" max="10498" width="8.5703125" style="1" customWidth="1"/>
    <col min="10499" max="10499" width="27.7109375" style="1" customWidth="1"/>
    <col min="10500" max="10500" width="27.5703125" style="1" customWidth="1"/>
    <col min="10501" max="10501" width="0" style="1" hidden="1" customWidth="1"/>
    <col min="10502" max="10502" width="32.7109375" style="1" customWidth="1"/>
    <col min="10503" max="10505" width="0" style="1" hidden="1" customWidth="1"/>
    <col min="10506" max="10506" width="16.140625" style="1" customWidth="1"/>
    <col min="10507" max="10507" width="40.85546875" style="1" customWidth="1"/>
    <col min="10508" max="10508" width="11.5703125" style="1" customWidth="1"/>
    <col min="10509" max="10509" width="31.28515625" style="1" customWidth="1"/>
    <col min="10510" max="10510" width="13" style="1" customWidth="1"/>
    <col min="10511" max="10511" width="21.7109375" style="1" customWidth="1"/>
    <col min="10512" max="10512" width="13.85546875" style="1" customWidth="1"/>
    <col min="10513" max="10513" width="21.7109375" style="1" customWidth="1"/>
    <col min="10514" max="10514" width="15.28515625" style="1" customWidth="1"/>
    <col min="10515" max="10515" width="21.7109375" style="1" customWidth="1"/>
    <col min="10516" max="10516" width="18.7109375" style="1" bestFit="1" customWidth="1"/>
    <col min="10517" max="10517" width="21.7109375" style="1" customWidth="1"/>
    <col min="10518" max="10518" width="18.85546875" style="1" customWidth="1"/>
    <col min="10519" max="10519" width="21.7109375" style="1" customWidth="1"/>
    <col min="10520" max="10520" width="18.85546875" style="1" customWidth="1"/>
    <col min="10521" max="10521" width="21.7109375" style="1" customWidth="1"/>
    <col min="10522" max="10745" width="9.140625" style="1"/>
    <col min="10746" max="10746" width="8.5703125" style="1" customWidth="1"/>
    <col min="10747" max="10747" width="27.7109375" style="1" customWidth="1"/>
    <col min="10748" max="10749" width="21.42578125" style="1" customWidth="1"/>
    <col min="10750" max="10750" width="35.7109375" style="1" customWidth="1"/>
    <col min="10751" max="10753" width="21.42578125" style="1" customWidth="1"/>
    <col min="10754" max="10754" width="8.5703125" style="1" customWidth="1"/>
    <col min="10755" max="10755" width="27.7109375" style="1" customWidth="1"/>
    <col min="10756" max="10756" width="27.5703125" style="1" customWidth="1"/>
    <col min="10757" max="10757" width="0" style="1" hidden="1" customWidth="1"/>
    <col min="10758" max="10758" width="32.7109375" style="1" customWidth="1"/>
    <col min="10759" max="10761" width="0" style="1" hidden="1" customWidth="1"/>
    <col min="10762" max="10762" width="16.140625" style="1" customWidth="1"/>
    <col min="10763" max="10763" width="40.85546875" style="1" customWidth="1"/>
    <col min="10764" max="10764" width="11.5703125" style="1" customWidth="1"/>
    <col min="10765" max="10765" width="31.28515625" style="1" customWidth="1"/>
    <col min="10766" max="10766" width="13" style="1" customWidth="1"/>
    <col min="10767" max="10767" width="21.7109375" style="1" customWidth="1"/>
    <col min="10768" max="10768" width="13.85546875" style="1" customWidth="1"/>
    <col min="10769" max="10769" width="21.7109375" style="1" customWidth="1"/>
    <col min="10770" max="10770" width="15.28515625" style="1" customWidth="1"/>
    <col min="10771" max="10771" width="21.7109375" style="1" customWidth="1"/>
    <col min="10772" max="10772" width="18.7109375" style="1" bestFit="1" customWidth="1"/>
    <col min="10773" max="10773" width="21.7109375" style="1" customWidth="1"/>
    <col min="10774" max="10774" width="18.85546875" style="1" customWidth="1"/>
    <col min="10775" max="10775" width="21.7109375" style="1" customWidth="1"/>
    <col min="10776" max="10776" width="18.85546875" style="1" customWidth="1"/>
    <col min="10777" max="10777" width="21.7109375" style="1" customWidth="1"/>
    <col min="10778" max="11001" width="9.140625" style="1"/>
    <col min="11002" max="11002" width="8.5703125" style="1" customWidth="1"/>
    <col min="11003" max="11003" width="27.7109375" style="1" customWidth="1"/>
    <col min="11004" max="11005" width="21.42578125" style="1" customWidth="1"/>
    <col min="11006" max="11006" width="35.7109375" style="1" customWidth="1"/>
    <col min="11007" max="11009" width="21.42578125" style="1" customWidth="1"/>
    <col min="11010" max="11010" width="8.5703125" style="1" customWidth="1"/>
    <col min="11011" max="11011" width="27.7109375" style="1" customWidth="1"/>
    <col min="11012" max="11012" width="27.5703125" style="1" customWidth="1"/>
    <col min="11013" max="11013" width="0" style="1" hidden="1" customWidth="1"/>
    <col min="11014" max="11014" width="32.7109375" style="1" customWidth="1"/>
    <col min="11015" max="11017" width="0" style="1" hidden="1" customWidth="1"/>
    <col min="11018" max="11018" width="16.140625" style="1" customWidth="1"/>
    <col min="11019" max="11019" width="40.85546875" style="1" customWidth="1"/>
    <col min="11020" max="11020" width="11.5703125" style="1" customWidth="1"/>
    <col min="11021" max="11021" width="31.28515625" style="1" customWidth="1"/>
    <col min="11022" max="11022" width="13" style="1" customWidth="1"/>
    <col min="11023" max="11023" width="21.7109375" style="1" customWidth="1"/>
    <col min="11024" max="11024" width="13.85546875" style="1" customWidth="1"/>
    <col min="11025" max="11025" width="21.7109375" style="1" customWidth="1"/>
    <col min="11026" max="11026" width="15.28515625" style="1" customWidth="1"/>
    <col min="11027" max="11027" width="21.7109375" style="1" customWidth="1"/>
    <col min="11028" max="11028" width="18.7109375" style="1" bestFit="1" customWidth="1"/>
    <col min="11029" max="11029" width="21.7109375" style="1" customWidth="1"/>
    <col min="11030" max="11030" width="18.85546875" style="1" customWidth="1"/>
    <col min="11031" max="11031" width="21.7109375" style="1" customWidth="1"/>
    <col min="11032" max="11032" width="18.85546875" style="1" customWidth="1"/>
    <col min="11033" max="11033" width="21.7109375" style="1" customWidth="1"/>
    <col min="11034" max="11257" width="9.140625" style="1"/>
    <col min="11258" max="11258" width="8.5703125" style="1" customWidth="1"/>
    <col min="11259" max="11259" width="27.7109375" style="1" customWidth="1"/>
    <col min="11260" max="11261" width="21.42578125" style="1" customWidth="1"/>
    <col min="11262" max="11262" width="35.7109375" style="1" customWidth="1"/>
    <col min="11263" max="11265" width="21.42578125" style="1" customWidth="1"/>
    <col min="11266" max="11266" width="8.5703125" style="1" customWidth="1"/>
    <col min="11267" max="11267" width="27.7109375" style="1" customWidth="1"/>
    <col min="11268" max="11268" width="27.5703125" style="1" customWidth="1"/>
    <col min="11269" max="11269" width="0" style="1" hidden="1" customWidth="1"/>
    <col min="11270" max="11270" width="32.7109375" style="1" customWidth="1"/>
    <col min="11271" max="11273" width="0" style="1" hidden="1" customWidth="1"/>
    <col min="11274" max="11274" width="16.140625" style="1" customWidth="1"/>
    <col min="11275" max="11275" width="40.85546875" style="1" customWidth="1"/>
    <col min="11276" max="11276" width="11.5703125" style="1" customWidth="1"/>
    <col min="11277" max="11277" width="31.28515625" style="1" customWidth="1"/>
    <col min="11278" max="11278" width="13" style="1" customWidth="1"/>
    <col min="11279" max="11279" width="21.7109375" style="1" customWidth="1"/>
    <col min="11280" max="11280" width="13.85546875" style="1" customWidth="1"/>
    <col min="11281" max="11281" width="21.7109375" style="1" customWidth="1"/>
    <col min="11282" max="11282" width="15.28515625" style="1" customWidth="1"/>
    <col min="11283" max="11283" width="21.7109375" style="1" customWidth="1"/>
    <col min="11284" max="11284" width="18.7109375" style="1" bestFit="1" customWidth="1"/>
    <col min="11285" max="11285" width="21.7109375" style="1" customWidth="1"/>
    <col min="11286" max="11286" width="18.85546875" style="1" customWidth="1"/>
    <col min="11287" max="11287" width="21.7109375" style="1" customWidth="1"/>
    <col min="11288" max="11288" width="18.85546875" style="1" customWidth="1"/>
    <col min="11289" max="11289" width="21.7109375" style="1" customWidth="1"/>
    <col min="11290" max="11513" width="9.140625" style="1"/>
    <col min="11514" max="11514" width="8.5703125" style="1" customWidth="1"/>
    <col min="11515" max="11515" width="27.7109375" style="1" customWidth="1"/>
    <col min="11516" max="11517" width="21.42578125" style="1" customWidth="1"/>
    <col min="11518" max="11518" width="35.7109375" style="1" customWidth="1"/>
    <col min="11519" max="11521" width="21.42578125" style="1" customWidth="1"/>
    <col min="11522" max="11522" width="8.5703125" style="1" customWidth="1"/>
    <col min="11523" max="11523" width="27.7109375" style="1" customWidth="1"/>
    <col min="11524" max="11524" width="27.5703125" style="1" customWidth="1"/>
    <col min="11525" max="11525" width="0" style="1" hidden="1" customWidth="1"/>
    <col min="11526" max="11526" width="32.7109375" style="1" customWidth="1"/>
    <col min="11527" max="11529" width="0" style="1" hidden="1" customWidth="1"/>
    <col min="11530" max="11530" width="16.140625" style="1" customWidth="1"/>
    <col min="11531" max="11531" width="40.85546875" style="1" customWidth="1"/>
    <col min="11532" max="11532" width="11.5703125" style="1" customWidth="1"/>
    <col min="11533" max="11533" width="31.28515625" style="1" customWidth="1"/>
    <col min="11534" max="11534" width="13" style="1" customWidth="1"/>
    <col min="11535" max="11535" width="21.7109375" style="1" customWidth="1"/>
    <col min="11536" max="11536" width="13.85546875" style="1" customWidth="1"/>
    <col min="11537" max="11537" width="21.7109375" style="1" customWidth="1"/>
    <col min="11538" max="11538" width="15.28515625" style="1" customWidth="1"/>
    <col min="11539" max="11539" width="21.7109375" style="1" customWidth="1"/>
    <col min="11540" max="11540" width="18.7109375" style="1" bestFit="1" customWidth="1"/>
    <col min="11541" max="11541" width="21.7109375" style="1" customWidth="1"/>
    <col min="11542" max="11542" width="18.85546875" style="1" customWidth="1"/>
    <col min="11543" max="11543" width="21.7109375" style="1" customWidth="1"/>
    <col min="11544" max="11544" width="18.85546875" style="1" customWidth="1"/>
    <col min="11545" max="11545" width="21.7109375" style="1" customWidth="1"/>
    <col min="11546" max="11769" width="9.140625" style="1"/>
    <col min="11770" max="11770" width="8.5703125" style="1" customWidth="1"/>
    <col min="11771" max="11771" width="27.7109375" style="1" customWidth="1"/>
    <col min="11772" max="11773" width="21.42578125" style="1" customWidth="1"/>
    <col min="11774" max="11774" width="35.7109375" style="1" customWidth="1"/>
    <col min="11775" max="11777" width="21.42578125" style="1" customWidth="1"/>
    <col min="11778" max="11778" width="8.5703125" style="1" customWidth="1"/>
    <col min="11779" max="11779" width="27.7109375" style="1" customWidth="1"/>
    <col min="11780" max="11780" width="27.5703125" style="1" customWidth="1"/>
    <col min="11781" max="11781" width="0" style="1" hidden="1" customWidth="1"/>
    <col min="11782" max="11782" width="32.7109375" style="1" customWidth="1"/>
    <col min="11783" max="11785" width="0" style="1" hidden="1" customWidth="1"/>
    <col min="11786" max="11786" width="16.140625" style="1" customWidth="1"/>
    <col min="11787" max="11787" width="40.85546875" style="1" customWidth="1"/>
    <col min="11788" max="11788" width="11.5703125" style="1" customWidth="1"/>
    <col min="11789" max="11789" width="31.28515625" style="1" customWidth="1"/>
    <col min="11790" max="11790" width="13" style="1" customWidth="1"/>
    <col min="11791" max="11791" width="21.7109375" style="1" customWidth="1"/>
    <col min="11792" max="11792" width="13.85546875" style="1" customWidth="1"/>
    <col min="11793" max="11793" width="21.7109375" style="1" customWidth="1"/>
    <col min="11794" max="11794" width="15.28515625" style="1" customWidth="1"/>
    <col min="11795" max="11795" width="21.7109375" style="1" customWidth="1"/>
    <col min="11796" max="11796" width="18.7109375" style="1" bestFit="1" customWidth="1"/>
    <col min="11797" max="11797" width="21.7109375" style="1" customWidth="1"/>
    <col min="11798" max="11798" width="18.85546875" style="1" customWidth="1"/>
    <col min="11799" max="11799" width="21.7109375" style="1" customWidth="1"/>
    <col min="11800" max="11800" width="18.85546875" style="1" customWidth="1"/>
    <col min="11801" max="11801" width="21.7109375" style="1" customWidth="1"/>
    <col min="11802" max="12025" width="9.140625" style="1"/>
    <col min="12026" max="12026" width="8.5703125" style="1" customWidth="1"/>
    <col min="12027" max="12027" width="27.7109375" style="1" customWidth="1"/>
    <col min="12028" max="12029" width="21.42578125" style="1" customWidth="1"/>
    <col min="12030" max="12030" width="35.7109375" style="1" customWidth="1"/>
    <col min="12031" max="12033" width="21.42578125" style="1" customWidth="1"/>
    <col min="12034" max="12034" width="8.5703125" style="1" customWidth="1"/>
    <col min="12035" max="12035" width="27.7109375" style="1" customWidth="1"/>
    <col min="12036" max="12036" width="27.5703125" style="1" customWidth="1"/>
    <col min="12037" max="12037" width="0" style="1" hidden="1" customWidth="1"/>
    <col min="12038" max="12038" width="32.7109375" style="1" customWidth="1"/>
    <col min="12039" max="12041" width="0" style="1" hidden="1" customWidth="1"/>
    <col min="12042" max="12042" width="16.140625" style="1" customWidth="1"/>
    <col min="12043" max="12043" width="40.85546875" style="1" customWidth="1"/>
    <col min="12044" max="12044" width="11.5703125" style="1" customWidth="1"/>
    <col min="12045" max="12045" width="31.28515625" style="1" customWidth="1"/>
    <col min="12046" max="12046" width="13" style="1" customWidth="1"/>
    <col min="12047" max="12047" width="21.7109375" style="1" customWidth="1"/>
    <col min="12048" max="12048" width="13.85546875" style="1" customWidth="1"/>
    <col min="12049" max="12049" width="21.7109375" style="1" customWidth="1"/>
    <col min="12050" max="12050" width="15.28515625" style="1" customWidth="1"/>
    <col min="12051" max="12051" width="21.7109375" style="1" customWidth="1"/>
    <col min="12052" max="12052" width="18.7109375" style="1" bestFit="1" customWidth="1"/>
    <col min="12053" max="12053" width="21.7109375" style="1" customWidth="1"/>
    <col min="12054" max="12054" width="18.85546875" style="1" customWidth="1"/>
    <col min="12055" max="12055" width="21.7109375" style="1" customWidth="1"/>
    <col min="12056" max="12056" width="18.85546875" style="1" customWidth="1"/>
    <col min="12057" max="12057" width="21.7109375" style="1" customWidth="1"/>
    <col min="12058" max="12281" width="9.140625" style="1"/>
    <col min="12282" max="12282" width="8.5703125" style="1" customWidth="1"/>
    <col min="12283" max="12283" width="27.7109375" style="1" customWidth="1"/>
    <col min="12284" max="12285" width="21.42578125" style="1" customWidth="1"/>
    <col min="12286" max="12286" width="35.7109375" style="1" customWidth="1"/>
    <col min="12287" max="12289" width="21.42578125" style="1" customWidth="1"/>
    <col min="12290" max="12290" width="8.5703125" style="1" customWidth="1"/>
    <col min="12291" max="12291" width="27.7109375" style="1" customWidth="1"/>
    <col min="12292" max="12292" width="27.5703125" style="1" customWidth="1"/>
    <col min="12293" max="12293" width="0" style="1" hidden="1" customWidth="1"/>
    <col min="12294" max="12294" width="32.7109375" style="1" customWidth="1"/>
    <col min="12295" max="12297" width="0" style="1" hidden="1" customWidth="1"/>
    <col min="12298" max="12298" width="16.140625" style="1" customWidth="1"/>
    <col min="12299" max="12299" width="40.85546875" style="1" customWidth="1"/>
    <col min="12300" max="12300" width="11.5703125" style="1" customWidth="1"/>
    <col min="12301" max="12301" width="31.28515625" style="1" customWidth="1"/>
    <col min="12302" max="12302" width="13" style="1" customWidth="1"/>
    <col min="12303" max="12303" width="21.7109375" style="1" customWidth="1"/>
    <col min="12304" max="12304" width="13.85546875" style="1" customWidth="1"/>
    <col min="12305" max="12305" width="21.7109375" style="1" customWidth="1"/>
    <col min="12306" max="12306" width="15.28515625" style="1" customWidth="1"/>
    <col min="12307" max="12307" width="21.7109375" style="1" customWidth="1"/>
    <col min="12308" max="12308" width="18.7109375" style="1" bestFit="1" customWidth="1"/>
    <col min="12309" max="12309" width="21.7109375" style="1" customWidth="1"/>
    <col min="12310" max="12310" width="18.85546875" style="1" customWidth="1"/>
    <col min="12311" max="12311" width="21.7109375" style="1" customWidth="1"/>
    <col min="12312" max="12312" width="18.85546875" style="1" customWidth="1"/>
    <col min="12313" max="12313" width="21.7109375" style="1" customWidth="1"/>
    <col min="12314" max="12537" width="9.140625" style="1"/>
    <col min="12538" max="12538" width="8.5703125" style="1" customWidth="1"/>
    <col min="12539" max="12539" width="27.7109375" style="1" customWidth="1"/>
    <col min="12540" max="12541" width="21.42578125" style="1" customWidth="1"/>
    <col min="12542" max="12542" width="35.7109375" style="1" customWidth="1"/>
    <col min="12543" max="12545" width="21.42578125" style="1" customWidth="1"/>
    <col min="12546" max="12546" width="8.5703125" style="1" customWidth="1"/>
    <col min="12547" max="12547" width="27.7109375" style="1" customWidth="1"/>
    <col min="12548" max="12548" width="27.5703125" style="1" customWidth="1"/>
    <col min="12549" max="12549" width="0" style="1" hidden="1" customWidth="1"/>
    <col min="12550" max="12550" width="32.7109375" style="1" customWidth="1"/>
    <col min="12551" max="12553" width="0" style="1" hidden="1" customWidth="1"/>
    <col min="12554" max="12554" width="16.140625" style="1" customWidth="1"/>
    <col min="12555" max="12555" width="40.85546875" style="1" customWidth="1"/>
    <col min="12556" max="12556" width="11.5703125" style="1" customWidth="1"/>
    <col min="12557" max="12557" width="31.28515625" style="1" customWidth="1"/>
    <col min="12558" max="12558" width="13" style="1" customWidth="1"/>
    <col min="12559" max="12559" width="21.7109375" style="1" customWidth="1"/>
    <col min="12560" max="12560" width="13.85546875" style="1" customWidth="1"/>
    <col min="12561" max="12561" width="21.7109375" style="1" customWidth="1"/>
    <col min="12562" max="12562" width="15.28515625" style="1" customWidth="1"/>
    <col min="12563" max="12563" width="21.7109375" style="1" customWidth="1"/>
    <col min="12564" max="12564" width="18.7109375" style="1" bestFit="1" customWidth="1"/>
    <col min="12565" max="12565" width="21.7109375" style="1" customWidth="1"/>
    <col min="12566" max="12566" width="18.85546875" style="1" customWidth="1"/>
    <col min="12567" max="12567" width="21.7109375" style="1" customWidth="1"/>
    <col min="12568" max="12568" width="18.85546875" style="1" customWidth="1"/>
    <col min="12569" max="12569" width="21.7109375" style="1" customWidth="1"/>
    <col min="12570" max="12793" width="9.140625" style="1"/>
    <col min="12794" max="12794" width="8.5703125" style="1" customWidth="1"/>
    <col min="12795" max="12795" width="27.7109375" style="1" customWidth="1"/>
    <col min="12796" max="12797" width="21.42578125" style="1" customWidth="1"/>
    <col min="12798" max="12798" width="35.7109375" style="1" customWidth="1"/>
    <col min="12799" max="12801" width="21.42578125" style="1" customWidth="1"/>
    <col min="12802" max="12802" width="8.5703125" style="1" customWidth="1"/>
    <col min="12803" max="12803" width="27.7109375" style="1" customWidth="1"/>
    <col min="12804" max="12804" width="27.5703125" style="1" customWidth="1"/>
    <col min="12805" max="12805" width="0" style="1" hidden="1" customWidth="1"/>
    <col min="12806" max="12806" width="32.7109375" style="1" customWidth="1"/>
    <col min="12807" max="12809" width="0" style="1" hidden="1" customWidth="1"/>
    <col min="12810" max="12810" width="16.140625" style="1" customWidth="1"/>
    <col min="12811" max="12811" width="40.85546875" style="1" customWidth="1"/>
    <col min="12812" max="12812" width="11.5703125" style="1" customWidth="1"/>
    <col min="12813" max="12813" width="31.28515625" style="1" customWidth="1"/>
    <col min="12814" max="12814" width="13" style="1" customWidth="1"/>
    <col min="12815" max="12815" width="21.7109375" style="1" customWidth="1"/>
    <col min="12816" max="12816" width="13.85546875" style="1" customWidth="1"/>
    <col min="12817" max="12817" width="21.7109375" style="1" customWidth="1"/>
    <col min="12818" max="12818" width="15.28515625" style="1" customWidth="1"/>
    <col min="12819" max="12819" width="21.7109375" style="1" customWidth="1"/>
    <col min="12820" max="12820" width="18.7109375" style="1" bestFit="1" customWidth="1"/>
    <col min="12821" max="12821" width="21.7109375" style="1" customWidth="1"/>
    <col min="12822" max="12822" width="18.85546875" style="1" customWidth="1"/>
    <col min="12823" max="12823" width="21.7109375" style="1" customWidth="1"/>
    <col min="12824" max="12824" width="18.85546875" style="1" customWidth="1"/>
    <col min="12825" max="12825" width="21.7109375" style="1" customWidth="1"/>
    <col min="12826" max="13049" width="9.140625" style="1"/>
    <col min="13050" max="13050" width="8.5703125" style="1" customWidth="1"/>
    <col min="13051" max="13051" width="27.7109375" style="1" customWidth="1"/>
    <col min="13052" max="13053" width="21.42578125" style="1" customWidth="1"/>
    <col min="13054" max="13054" width="35.7109375" style="1" customWidth="1"/>
    <col min="13055" max="13057" width="21.42578125" style="1" customWidth="1"/>
    <col min="13058" max="13058" width="8.5703125" style="1" customWidth="1"/>
    <col min="13059" max="13059" width="27.7109375" style="1" customWidth="1"/>
    <col min="13060" max="13060" width="27.5703125" style="1" customWidth="1"/>
    <col min="13061" max="13061" width="0" style="1" hidden="1" customWidth="1"/>
    <col min="13062" max="13062" width="32.7109375" style="1" customWidth="1"/>
    <col min="13063" max="13065" width="0" style="1" hidden="1" customWidth="1"/>
    <col min="13066" max="13066" width="16.140625" style="1" customWidth="1"/>
    <col min="13067" max="13067" width="40.85546875" style="1" customWidth="1"/>
    <col min="13068" max="13068" width="11.5703125" style="1" customWidth="1"/>
    <col min="13069" max="13069" width="31.28515625" style="1" customWidth="1"/>
    <col min="13070" max="13070" width="13" style="1" customWidth="1"/>
    <col min="13071" max="13071" width="21.7109375" style="1" customWidth="1"/>
    <col min="13072" max="13072" width="13.85546875" style="1" customWidth="1"/>
    <col min="13073" max="13073" width="21.7109375" style="1" customWidth="1"/>
    <col min="13074" max="13074" width="15.28515625" style="1" customWidth="1"/>
    <col min="13075" max="13075" width="21.7109375" style="1" customWidth="1"/>
    <col min="13076" max="13076" width="18.7109375" style="1" bestFit="1" customWidth="1"/>
    <col min="13077" max="13077" width="21.7109375" style="1" customWidth="1"/>
    <col min="13078" max="13078" width="18.85546875" style="1" customWidth="1"/>
    <col min="13079" max="13079" width="21.7109375" style="1" customWidth="1"/>
    <col min="13080" max="13080" width="18.85546875" style="1" customWidth="1"/>
    <col min="13081" max="13081" width="21.7109375" style="1" customWidth="1"/>
    <col min="13082" max="13305" width="9.140625" style="1"/>
    <col min="13306" max="13306" width="8.5703125" style="1" customWidth="1"/>
    <col min="13307" max="13307" width="27.7109375" style="1" customWidth="1"/>
    <col min="13308" max="13309" width="21.42578125" style="1" customWidth="1"/>
    <col min="13310" max="13310" width="35.7109375" style="1" customWidth="1"/>
    <col min="13311" max="13313" width="21.42578125" style="1" customWidth="1"/>
    <col min="13314" max="13314" width="8.5703125" style="1" customWidth="1"/>
    <col min="13315" max="13315" width="27.7109375" style="1" customWidth="1"/>
    <col min="13316" max="13316" width="27.5703125" style="1" customWidth="1"/>
    <col min="13317" max="13317" width="0" style="1" hidden="1" customWidth="1"/>
    <col min="13318" max="13318" width="32.7109375" style="1" customWidth="1"/>
    <col min="13319" max="13321" width="0" style="1" hidden="1" customWidth="1"/>
    <col min="13322" max="13322" width="16.140625" style="1" customWidth="1"/>
    <col min="13323" max="13323" width="40.85546875" style="1" customWidth="1"/>
    <col min="13324" max="13324" width="11.5703125" style="1" customWidth="1"/>
    <col min="13325" max="13325" width="31.28515625" style="1" customWidth="1"/>
    <col min="13326" max="13326" width="13" style="1" customWidth="1"/>
    <col min="13327" max="13327" width="21.7109375" style="1" customWidth="1"/>
    <col min="13328" max="13328" width="13.85546875" style="1" customWidth="1"/>
    <col min="13329" max="13329" width="21.7109375" style="1" customWidth="1"/>
    <col min="13330" max="13330" width="15.28515625" style="1" customWidth="1"/>
    <col min="13331" max="13331" width="21.7109375" style="1" customWidth="1"/>
    <col min="13332" max="13332" width="18.7109375" style="1" bestFit="1" customWidth="1"/>
    <col min="13333" max="13333" width="21.7109375" style="1" customWidth="1"/>
    <col min="13334" max="13334" width="18.85546875" style="1" customWidth="1"/>
    <col min="13335" max="13335" width="21.7109375" style="1" customWidth="1"/>
    <col min="13336" max="13336" width="18.85546875" style="1" customWidth="1"/>
    <col min="13337" max="13337" width="21.7109375" style="1" customWidth="1"/>
    <col min="13338" max="13561" width="9.140625" style="1"/>
    <col min="13562" max="13562" width="8.5703125" style="1" customWidth="1"/>
    <col min="13563" max="13563" width="27.7109375" style="1" customWidth="1"/>
    <col min="13564" max="13565" width="21.42578125" style="1" customWidth="1"/>
    <col min="13566" max="13566" width="35.7109375" style="1" customWidth="1"/>
    <col min="13567" max="13569" width="21.42578125" style="1" customWidth="1"/>
    <col min="13570" max="13570" width="8.5703125" style="1" customWidth="1"/>
    <col min="13571" max="13571" width="27.7109375" style="1" customWidth="1"/>
    <col min="13572" max="13572" width="27.5703125" style="1" customWidth="1"/>
    <col min="13573" max="13573" width="0" style="1" hidden="1" customWidth="1"/>
    <col min="13574" max="13574" width="32.7109375" style="1" customWidth="1"/>
    <col min="13575" max="13577" width="0" style="1" hidden="1" customWidth="1"/>
    <col min="13578" max="13578" width="16.140625" style="1" customWidth="1"/>
    <col min="13579" max="13579" width="40.85546875" style="1" customWidth="1"/>
    <col min="13580" max="13580" width="11.5703125" style="1" customWidth="1"/>
    <col min="13581" max="13581" width="31.28515625" style="1" customWidth="1"/>
    <col min="13582" max="13582" width="13" style="1" customWidth="1"/>
    <col min="13583" max="13583" width="21.7109375" style="1" customWidth="1"/>
    <col min="13584" max="13584" width="13.85546875" style="1" customWidth="1"/>
    <col min="13585" max="13585" width="21.7109375" style="1" customWidth="1"/>
    <col min="13586" max="13586" width="15.28515625" style="1" customWidth="1"/>
    <col min="13587" max="13587" width="21.7109375" style="1" customWidth="1"/>
    <col min="13588" max="13588" width="18.7109375" style="1" bestFit="1" customWidth="1"/>
    <col min="13589" max="13589" width="21.7109375" style="1" customWidth="1"/>
    <col min="13590" max="13590" width="18.85546875" style="1" customWidth="1"/>
    <col min="13591" max="13591" width="21.7109375" style="1" customWidth="1"/>
    <col min="13592" max="13592" width="18.85546875" style="1" customWidth="1"/>
    <col min="13593" max="13593" width="21.7109375" style="1" customWidth="1"/>
    <col min="13594" max="13817" width="9.140625" style="1"/>
    <col min="13818" max="13818" width="8.5703125" style="1" customWidth="1"/>
    <col min="13819" max="13819" width="27.7109375" style="1" customWidth="1"/>
    <col min="13820" max="13821" width="21.42578125" style="1" customWidth="1"/>
    <col min="13822" max="13822" width="35.7109375" style="1" customWidth="1"/>
    <col min="13823" max="13825" width="21.42578125" style="1" customWidth="1"/>
    <col min="13826" max="13826" width="8.5703125" style="1" customWidth="1"/>
    <col min="13827" max="13827" width="27.7109375" style="1" customWidth="1"/>
    <col min="13828" max="13828" width="27.5703125" style="1" customWidth="1"/>
    <col min="13829" max="13829" width="0" style="1" hidden="1" customWidth="1"/>
    <col min="13830" max="13830" width="32.7109375" style="1" customWidth="1"/>
    <col min="13831" max="13833" width="0" style="1" hidden="1" customWidth="1"/>
    <col min="13834" max="13834" width="16.140625" style="1" customWidth="1"/>
    <col min="13835" max="13835" width="40.85546875" style="1" customWidth="1"/>
    <col min="13836" max="13836" width="11.5703125" style="1" customWidth="1"/>
    <col min="13837" max="13837" width="31.28515625" style="1" customWidth="1"/>
    <col min="13838" max="13838" width="13" style="1" customWidth="1"/>
    <col min="13839" max="13839" width="21.7109375" style="1" customWidth="1"/>
    <col min="13840" max="13840" width="13.85546875" style="1" customWidth="1"/>
    <col min="13841" max="13841" width="21.7109375" style="1" customWidth="1"/>
    <col min="13842" max="13842" width="15.28515625" style="1" customWidth="1"/>
    <col min="13843" max="13843" width="21.7109375" style="1" customWidth="1"/>
    <col min="13844" max="13844" width="18.7109375" style="1" bestFit="1" customWidth="1"/>
    <col min="13845" max="13845" width="21.7109375" style="1" customWidth="1"/>
    <col min="13846" max="13846" width="18.85546875" style="1" customWidth="1"/>
    <col min="13847" max="13847" width="21.7109375" style="1" customWidth="1"/>
    <col min="13848" max="13848" width="18.85546875" style="1" customWidth="1"/>
    <col min="13849" max="13849" width="21.7109375" style="1" customWidth="1"/>
    <col min="13850" max="14073" width="9.140625" style="1"/>
    <col min="14074" max="14074" width="8.5703125" style="1" customWidth="1"/>
    <col min="14075" max="14075" width="27.7109375" style="1" customWidth="1"/>
    <col min="14076" max="14077" width="21.42578125" style="1" customWidth="1"/>
    <col min="14078" max="14078" width="35.7109375" style="1" customWidth="1"/>
    <col min="14079" max="14081" width="21.42578125" style="1" customWidth="1"/>
    <col min="14082" max="14082" width="8.5703125" style="1" customWidth="1"/>
    <col min="14083" max="14083" width="27.7109375" style="1" customWidth="1"/>
    <col min="14084" max="14084" width="27.5703125" style="1" customWidth="1"/>
    <col min="14085" max="14085" width="0" style="1" hidden="1" customWidth="1"/>
    <col min="14086" max="14086" width="32.7109375" style="1" customWidth="1"/>
    <col min="14087" max="14089" width="0" style="1" hidden="1" customWidth="1"/>
    <col min="14090" max="14090" width="16.140625" style="1" customWidth="1"/>
    <col min="14091" max="14091" width="40.85546875" style="1" customWidth="1"/>
    <col min="14092" max="14092" width="11.5703125" style="1" customWidth="1"/>
    <col min="14093" max="14093" width="31.28515625" style="1" customWidth="1"/>
    <col min="14094" max="14094" width="13" style="1" customWidth="1"/>
    <col min="14095" max="14095" width="21.7109375" style="1" customWidth="1"/>
    <col min="14096" max="14096" width="13.85546875" style="1" customWidth="1"/>
    <col min="14097" max="14097" width="21.7109375" style="1" customWidth="1"/>
    <col min="14098" max="14098" width="15.28515625" style="1" customWidth="1"/>
    <col min="14099" max="14099" width="21.7109375" style="1" customWidth="1"/>
    <col min="14100" max="14100" width="18.7109375" style="1" bestFit="1" customWidth="1"/>
    <col min="14101" max="14101" width="21.7109375" style="1" customWidth="1"/>
    <col min="14102" max="14102" width="18.85546875" style="1" customWidth="1"/>
    <col min="14103" max="14103" width="21.7109375" style="1" customWidth="1"/>
    <col min="14104" max="14104" width="18.85546875" style="1" customWidth="1"/>
    <col min="14105" max="14105" width="21.7109375" style="1" customWidth="1"/>
    <col min="14106" max="14329" width="9.140625" style="1"/>
    <col min="14330" max="14330" width="8.5703125" style="1" customWidth="1"/>
    <col min="14331" max="14331" width="27.7109375" style="1" customWidth="1"/>
    <col min="14332" max="14333" width="21.42578125" style="1" customWidth="1"/>
    <col min="14334" max="14334" width="35.7109375" style="1" customWidth="1"/>
    <col min="14335" max="14337" width="21.42578125" style="1" customWidth="1"/>
    <col min="14338" max="14338" width="8.5703125" style="1" customWidth="1"/>
    <col min="14339" max="14339" width="27.7109375" style="1" customWidth="1"/>
    <col min="14340" max="14340" width="27.5703125" style="1" customWidth="1"/>
    <col min="14341" max="14341" width="0" style="1" hidden="1" customWidth="1"/>
    <col min="14342" max="14342" width="32.7109375" style="1" customWidth="1"/>
    <col min="14343" max="14345" width="0" style="1" hidden="1" customWidth="1"/>
    <col min="14346" max="14346" width="16.140625" style="1" customWidth="1"/>
    <col min="14347" max="14347" width="40.85546875" style="1" customWidth="1"/>
    <col min="14348" max="14348" width="11.5703125" style="1" customWidth="1"/>
    <col min="14349" max="14349" width="31.28515625" style="1" customWidth="1"/>
    <col min="14350" max="14350" width="13" style="1" customWidth="1"/>
    <col min="14351" max="14351" width="21.7109375" style="1" customWidth="1"/>
    <col min="14352" max="14352" width="13.85546875" style="1" customWidth="1"/>
    <col min="14353" max="14353" width="21.7109375" style="1" customWidth="1"/>
    <col min="14354" max="14354" width="15.28515625" style="1" customWidth="1"/>
    <col min="14355" max="14355" width="21.7109375" style="1" customWidth="1"/>
    <col min="14356" max="14356" width="18.7109375" style="1" bestFit="1" customWidth="1"/>
    <col min="14357" max="14357" width="21.7109375" style="1" customWidth="1"/>
    <col min="14358" max="14358" width="18.85546875" style="1" customWidth="1"/>
    <col min="14359" max="14359" width="21.7109375" style="1" customWidth="1"/>
    <col min="14360" max="14360" width="18.85546875" style="1" customWidth="1"/>
    <col min="14361" max="14361" width="21.7109375" style="1" customWidth="1"/>
    <col min="14362" max="14585" width="9.140625" style="1"/>
    <col min="14586" max="14586" width="8.5703125" style="1" customWidth="1"/>
    <col min="14587" max="14587" width="27.7109375" style="1" customWidth="1"/>
    <col min="14588" max="14589" width="21.42578125" style="1" customWidth="1"/>
    <col min="14590" max="14590" width="35.7109375" style="1" customWidth="1"/>
    <col min="14591" max="14593" width="21.42578125" style="1" customWidth="1"/>
    <col min="14594" max="14594" width="8.5703125" style="1" customWidth="1"/>
    <col min="14595" max="14595" width="27.7109375" style="1" customWidth="1"/>
    <col min="14596" max="14596" width="27.5703125" style="1" customWidth="1"/>
    <col min="14597" max="14597" width="0" style="1" hidden="1" customWidth="1"/>
    <col min="14598" max="14598" width="32.7109375" style="1" customWidth="1"/>
    <col min="14599" max="14601" width="0" style="1" hidden="1" customWidth="1"/>
    <col min="14602" max="14602" width="16.140625" style="1" customWidth="1"/>
    <col min="14603" max="14603" width="40.85546875" style="1" customWidth="1"/>
    <col min="14604" max="14604" width="11.5703125" style="1" customWidth="1"/>
    <col min="14605" max="14605" width="31.28515625" style="1" customWidth="1"/>
    <col min="14606" max="14606" width="13" style="1" customWidth="1"/>
    <col min="14607" max="14607" width="21.7109375" style="1" customWidth="1"/>
    <col min="14608" max="14608" width="13.85546875" style="1" customWidth="1"/>
    <col min="14609" max="14609" width="21.7109375" style="1" customWidth="1"/>
    <col min="14610" max="14610" width="15.28515625" style="1" customWidth="1"/>
    <col min="14611" max="14611" width="21.7109375" style="1" customWidth="1"/>
    <col min="14612" max="14612" width="18.7109375" style="1" bestFit="1" customWidth="1"/>
    <col min="14613" max="14613" width="21.7109375" style="1" customWidth="1"/>
    <col min="14614" max="14614" width="18.85546875" style="1" customWidth="1"/>
    <col min="14615" max="14615" width="21.7109375" style="1" customWidth="1"/>
    <col min="14616" max="14616" width="18.85546875" style="1" customWidth="1"/>
    <col min="14617" max="14617" width="21.7109375" style="1" customWidth="1"/>
    <col min="14618" max="14841" width="9.140625" style="1"/>
    <col min="14842" max="14842" width="8.5703125" style="1" customWidth="1"/>
    <col min="14843" max="14843" width="27.7109375" style="1" customWidth="1"/>
    <col min="14844" max="14845" width="21.42578125" style="1" customWidth="1"/>
    <col min="14846" max="14846" width="35.7109375" style="1" customWidth="1"/>
    <col min="14847" max="14849" width="21.42578125" style="1" customWidth="1"/>
    <col min="14850" max="14850" width="8.5703125" style="1" customWidth="1"/>
    <col min="14851" max="14851" width="27.7109375" style="1" customWidth="1"/>
    <col min="14852" max="14852" width="27.5703125" style="1" customWidth="1"/>
    <col min="14853" max="14853" width="0" style="1" hidden="1" customWidth="1"/>
    <col min="14854" max="14854" width="32.7109375" style="1" customWidth="1"/>
    <col min="14855" max="14857" width="0" style="1" hidden="1" customWidth="1"/>
    <col min="14858" max="14858" width="16.140625" style="1" customWidth="1"/>
    <col min="14859" max="14859" width="40.85546875" style="1" customWidth="1"/>
    <col min="14860" max="14860" width="11.5703125" style="1" customWidth="1"/>
    <col min="14861" max="14861" width="31.28515625" style="1" customWidth="1"/>
    <col min="14862" max="14862" width="13" style="1" customWidth="1"/>
    <col min="14863" max="14863" width="21.7109375" style="1" customWidth="1"/>
    <col min="14864" max="14864" width="13.85546875" style="1" customWidth="1"/>
    <col min="14865" max="14865" width="21.7109375" style="1" customWidth="1"/>
    <col min="14866" max="14866" width="15.28515625" style="1" customWidth="1"/>
    <col min="14867" max="14867" width="21.7109375" style="1" customWidth="1"/>
    <col min="14868" max="14868" width="18.7109375" style="1" bestFit="1" customWidth="1"/>
    <col min="14869" max="14869" width="21.7109375" style="1" customWidth="1"/>
    <col min="14870" max="14870" width="18.85546875" style="1" customWidth="1"/>
    <col min="14871" max="14871" width="21.7109375" style="1" customWidth="1"/>
    <col min="14872" max="14872" width="18.85546875" style="1" customWidth="1"/>
    <col min="14873" max="14873" width="21.7109375" style="1" customWidth="1"/>
    <col min="14874" max="15097" width="9.140625" style="1"/>
    <col min="15098" max="15098" width="8.5703125" style="1" customWidth="1"/>
    <col min="15099" max="15099" width="27.7109375" style="1" customWidth="1"/>
    <col min="15100" max="15101" width="21.42578125" style="1" customWidth="1"/>
    <col min="15102" max="15102" width="35.7109375" style="1" customWidth="1"/>
    <col min="15103" max="15105" width="21.42578125" style="1" customWidth="1"/>
    <col min="15106" max="15106" width="8.5703125" style="1" customWidth="1"/>
    <col min="15107" max="15107" width="27.7109375" style="1" customWidth="1"/>
    <col min="15108" max="15108" width="27.5703125" style="1" customWidth="1"/>
    <col min="15109" max="15109" width="0" style="1" hidden="1" customWidth="1"/>
    <col min="15110" max="15110" width="32.7109375" style="1" customWidth="1"/>
    <col min="15111" max="15113" width="0" style="1" hidden="1" customWidth="1"/>
    <col min="15114" max="15114" width="16.140625" style="1" customWidth="1"/>
    <col min="15115" max="15115" width="40.85546875" style="1" customWidth="1"/>
    <col min="15116" max="15116" width="11.5703125" style="1" customWidth="1"/>
    <col min="15117" max="15117" width="31.28515625" style="1" customWidth="1"/>
    <col min="15118" max="15118" width="13" style="1" customWidth="1"/>
    <col min="15119" max="15119" width="21.7109375" style="1" customWidth="1"/>
    <col min="15120" max="15120" width="13.85546875" style="1" customWidth="1"/>
    <col min="15121" max="15121" width="21.7109375" style="1" customWidth="1"/>
    <col min="15122" max="15122" width="15.28515625" style="1" customWidth="1"/>
    <col min="15123" max="15123" width="21.7109375" style="1" customWidth="1"/>
    <col min="15124" max="15124" width="18.7109375" style="1" bestFit="1" customWidth="1"/>
    <col min="15125" max="15125" width="21.7109375" style="1" customWidth="1"/>
    <col min="15126" max="15126" width="18.85546875" style="1" customWidth="1"/>
    <col min="15127" max="15127" width="21.7109375" style="1" customWidth="1"/>
    <col min="15128" max="15128" width="18.85546875" style="1" customWidth="1"/>
    <col min="15129" max="15129" width="21.7109375" style="1" customWidth="1"/>
    <col min="15130" max="15353" width="9.140625" style="1"/>
    <col min="15354" max="15354" width="8.5703125" style="1" customWidth="1"/>
    <col min="15355" max="15355" width="27.7109375" style="1" customWidth="1"/>
    <col min="15356" max="15357" width="21.42578125" style="1" customWidth="1"/>
    <col min="15358" max="15358" width="35.7109375" style="1" customWidth="1"/>
    <col min="15359" max="15361" width="21.42578125" style="1" customWidth="1"/>
    <col min="15362" max="15362" width="8.5703125" style="1" customWidth="1"/>
    <col min="15363" max="15363" width="27.7109375" style="1" customWidth="1"/>
    <col min="15364" max="15364" width="27.5703125" style="1" customWidth="1"/>
    <col min="15365" max="15365" width="0" style="1" hidden="1" customWidth="1"/>
    <col min="15366" max="15366" width="32.7109375" style="1" customWidth="1"/>
    <col min="15367" max="15369" width="0" style="1" hidden="1" customWidth="1"/>
    <col min="15370" max="15370" width="16.140625" style="1" customWidth="1"/>
    <col min="15371" max="15371" width="40.85546875" style="1" customWidth="1"/>
    <col min="15372" max="15372" width="11.5703125" style="1" customWidth="1"/>
    <col min="15373" max="15373" width="31.28515625" style="1" customWidth="1"/>
    <col min="15374" max="15374" width="13" style="1" customWidth="1"/>
    <col min="15375" max="15375" width="21.7109375" style="1" customWidth="1"/>
    <col min="15376" max="15376" width="13.85546875" style="1" customWidth="1"/>
    <col min="15377" max="15377" width="21.7109375" style="1" customWidth="1"/>
    <col min="15378" max="15378" width="15.28515625" style="1" customWidth="1"/>
    <col min="15379" max="15379" width="21.7109375" style="1" customWidth="1"/>
    <col min="15380" max="15380" width="18.7109375" style="1" bestFit="1" customWidth="1"/>
    <col min="15381" max="15381" width="21.7109375" style="1" customWidth="1"/>
    <col min="15382" max="15382" width="18.85546875" style="1" customWidth="1"/>
    <col min="15383" max="15383" width="21.7109375" style="1" customWidth="1"/>
    <col min="15384" max="15384" width="18.85546875" style="1" customWidth="1"/>
    <col min="15385" max="15385" width="21.7109375" style="1" customWidth="1"/>
    <col min="15386" max="15609" width="9.140625" style="1"/>
    <col min="15610" max="15610" width="8.5703125" style="1" customWidth="1"/>
    <col min="15611" max="15611" width="27.7109375" style="1" customWidth="1"/>
    <col min="15612" max="15613" width="21.42578125" style="1" customWidth="1"/>
    <col min="15614" max="15614" width="35.7109375" style="1" customWidth="1"/>
    <col min="15615" max="15617" width="21.42578125" style="1" customWidth="1"/>
    <col min="15618" max="15618" width="8.5703125" style="1" customWidth="1"/>
    <col min="15619" max="15619" width="27.7109375" style="1" customWidth="1"/>
    <col min="15620" max="15620" width="27.5703125" style="1" customWidth="1"/>
    <col min="15621" max="15621" width="0" style="1" hidden="1" customWidth="1"/>
    <col min="15622" max="15622" width="32.7109375" style="1" customWidth="1"/>
    <col min="15623" max="15625" width="0" style="1" hidden="1" customWidth="1"/>
    <col min="15626" max="15626" width="16.140625" style="1" customWidth="1"/>
    <col min="15627" max="15627" width="40.85546875" style="1" customWidth="1"/>
    <col min="15628" max="15628" width="11.5703125" style="1" customWidth="1"/>
    <col min="15629" max="15629" width="31.28515625" style="1" customWidth="1"/>
    <col min="15630" max="15630" width="13" style="1" customWidth="1"/>
    <col min="15631" max="15631" width="21.7109375" style="1" customWidth="1"/>
    <col min="15632" max="15632" width="13.85546875" style="1" customWidth="1"/>
    <col min="15633" max="15633" width="21.7109375" style="1" customWidth="1"/>
    <col min="15634" max="15634" width="15.28515625" style="1" customWidth="1"/>
    <col min="15635" max="15635" width="21.7109375" style="1" customWidth="1"/>
    <col min="15636" max="15636" width="18.7109375" style="1" bestFit="1" customWidth="1"/>
    <col min="15637" max="15637" width="21.7109375" style="1" customWidth="1"/>
    <col min="15638" max="15638" width="18.85546875" style="1" customWidth="1"/>
    <col min="15639" max="15639" width="21.7109375" style="1" customWidth="1"/>
    <col min="15640" max="15640" width="18.85546875" style="1" customWidth="1"/>
    <col min="15641" max="15641" width="21.7109375" style="1" customWidth="1"/>
    <col min="15642" max="15865" width="9.140625" style="1"/>
    <col min="15866" max="15866" width="8.5703125" style="1" customWidth="1"/>
    <col min="15867" max="15867" width="27.7109375" style="1" customWidth="1"/>
    <col min="15868" max="15869" width="21.42578125" style="1" customWidth="1"/>
    <col min="15870" max="15870" width="35.7109375" style="1" customWidth="1"/>
    <col min="15871" max="15873" width="21.42578125" style="1" customWidth="1"/>
    <col min="15874" max="15874" width="8.5703125" style="1" customWidth="1"/>
    <col min="15875" max="15875" width="27.7109375" style="1" customWidth="1"/>
    <col min="15876" max="15876" width="27.5703125" style="1" customWidth="1"/>
    <col min="15877" max="15877" width="0" style="1" hidden="1" customWidth="1"/>
    <col min="15878" max="15878" width="32.7109375" style="1" customWidth="1"/>
    <col min="15879" max="15881" width="0" style="1" hidden="1" customWidth="1"/>
    <col min="15882" max="15882" width="16.140625" style="1" customWidth="1"/>
    <col min="15883" max="15883" width="40.85546875" style="1" customWidth="1"/>
    <col min="15884" max="15884" width="11.5703125" style="1" customWidth="1"/>
    <col min="15885" max="15885" width="31.28515625" style="1" customWidth="1"/>
    <col min="15886" max="15886" width="13" style="1" customWidth="1"/>
    <col min="15887" max="15887" width="21.7109375" style="1" customWidth="1"/>
    <col min="15888" max="15888" width="13.85546875" style="1" customWidth="1"/>
    <col min="15889" max="15889" width="21.7109375" style="1" customWidth="1"/>
    <col min="15890" max="15890" width="15.28515625" style="1" customWidth="1"/>
    <col min="15891" max="15891" width="21.7109375" style="1" customWidth="1"/>
    <col min="15892" max="15892" width="18.7109375" style="1" bestFit="1" customWidth="1"/>
    <col min="15893" max="15893" width="21.7109375" style="1" customWidth="1"/>
    <col min="15894" max="15894" width="18.85546875" style="1" customWidth="1"/>
    <col min="15895" max="15895" width="21.7109375" style="1" customWidth="1"/>
    <col min="15896" max="15896" width="18.85546875" style="1" customWidth="1"/>
    <col min="15897" max="15897" width="21.7109375" style="1" customWidth="1"/>
    <col min="15898" max="16121" width="9.140625" style="1"/>
    <col min="16122" max="16122" width="8.5703125" style="1" customWidth="1"/>
    <col min="16123" max="16123" width="27.7109375" style="1" customWidth="1"/>
    <col min="16124" max="16125" width="21.42578125" style="1" customWidth="1"/>
    <col min="16126" max="16126" width="35.7109375" style="1" customWidth="1"/>
    <col min="16127" max="16129" width="21.42578125" style="1" customWidth="1"/>
    <col min="16130" max="16130" width="8.5703125" style="1" customWidth="1"/>
    <col min="16131" max="16131" width="27.7109375" style="1" customWidth="1"/>
    <col min="16132" max="16132" width="27.5703125" style="1" customWidth="1"/>
    <col min="16133" max="16133" width="0" style="1" hidden="1" customWidth="1"/>
    <col min="16134" max="16134" width="32.7109375" style="1" customWidth="1"/>
    <col min="16135" max="16137" width="0" style="1" hidden="1" customWidth="1"/>
    <col min="16138" max="16138" width="16.140625" style="1" customWidth="1"/>
    <col min="16139" max="16139" width="40.85546875" style="1" customWidth="1"/>
    <col min="16140" max="16140" width="11.5703125" style="1" customWidth="1"/>
    <col min="16141" max="16141" width="31.28515625" style="1" customWidth="1"/>
    <col min="16142" max="16142" width="13" style="1" customWidth="1"/>
    <col min="16143" max="16143" width="21.7109375" style="1" customWidth="1"/>
    <col min="16144" max="16144" width="13.85546875" style="1" customWidth="1"/>
    <col min="16145" max="16145" width="21.7109375" style="1" customWidth="1"/>
    <col min="16146" max="16146" width="15.28515625" style="1" customWidth="1"/>
    <col min="16147" max="16147" width="21.7109375" style="1" customWidth="1"/>
    <col min="16148" max="16148" width="18.7109375" style="1" bestFit="1" customWidth="1"/>
    <col min="16149" max="16149" width="21.7109375" style="1" customWidth="1"/>
    <col min="16150" max="16150" width="18.85546875" style="1" customWidth="1"/>
    <col min="16151" max="16151" width="21.7109375" style="1" customWidth="1"/>
    <col min="16152" max="16152" width="18.85546875" style="1" customWidth="1"/>
    <col min="16153" max="16153" width="21.7109375" style="1" customWidth="1"/>
    <col min="16154" max="16383" width="9.140625" style="1"/>
    <col min="16384" max="16384" width="9.140625" style="1" customWidth="1"/>
  </cols>
  <sheetData>
    <row r="1" spans="1:25" ht="66.75" customHeight="1" x14ac:dyDescent="0.25">
      <c r="A1" s="179" t="s">
        <v>1153</v>
      </c>
      <c r="B1" s="179" t="s">
        <v>1152</v>
      </c>
      <c r="C1" s="178" t="s">
        <v>1151</v>
      </c>
      <c r="D1" s="178" t="s">
        <v>1150</v>
      </c>
      <c r="E1" s="178" t="s">
        <v>1149</v>
      </c>
      <c r="F1" s="178" t="s">
        <v>1148</v>
      </c>
      <c r="G1" s="178" t="s">
        <v>1147</v>
      </c>
      <c r="H1" s="178" t="s">
        <v>1146</v>
      </c>
      <c r="I1" s="178" t="s">
        <v>1145</v>
      </c>
      <c r="J1" s="177" t="s">
        <v>1144</v>
      </c>
      <c r="K1" s="176" t="s">
        <v>1143</v>
      </c>
      <c r="L1" s="175" t="s">
        <v>1142</v>
      </c>
      <c r="M1" s="174" t="s">
        <v>1141</v>
      </c>
      <c r="N1" s="173" t="s">
        <v>1140</v>
      </c>
      <c r="O1" s="173" t="s">
        <v>1139</v>
      </c>
      <c r="P1" s="172" t="s">
        <v>1138</v>
      </c>
      <c r="Q1" s="172" t="s">
        <v>1137</v>
      </c>
      <c r="R1" s="171" t="s">
        <v>1136</v>
      </c>
      <c r="S1" s="171" t="s">
        <v>1135</v>
      </c>
      <c r="T1" s="170" t="s">
        <v>1134</v>
      </c>
      <c r="U1" s="170" t="s">
        <v>1133</v>
      </c>
      <c r="V1" s="169" t="s">
        <v>1132</v>
      </c>
      <c r="W1" s="169" t="s">
        <v>1131</v>
      </c>
      <c r="X1" s="168" t="s">
        <v>1130</v>
      </c>
      <c r="Y1" s="168" t="s">
        <v>1129</v>
      </c>
    </row>
    <row r="2" spans="1:25" s="71" customFormat="1" ht="66.75" customHeight="1" x14ac:dyDescent="0.25">
      <c r="A2" s="167"/>
      <c r="B2" s="167" t="s">
        <v>1128</v>
      </c>
      <c r="C2" s="165"/>
      <c r="D2" s="165"/>
      <c r="E2" s="165"/>
      <c r="F2" s="165"/>
      <c r="G2" s="165"/>
      <c r="H2" s="165"/>
      <c r="I2" s="165"/>
      <c r="J2" s="164">
        <f>AVERAGE(J5,J30,J73,J106,J146,J176,J217)</f>
        <v>58.017998866213148</v>
      </c>
      <c r="K2" s="163"/>
      <c r="L2" s="164">
        <f>AVERAGE(L5,L30,L73,L106,L146,L176,L217)</f>
        <v>57.571570294784578</v>
      </c>
      <c r="M2" s="163"/>
      <c r="N2" s="164">
        <f>AVERAGE(N5,N30,N73,N106,N146,N176,N217)</f>
        <v>57.214427437641724</v>
      </c>
      <c r="O2" s="163"/>
      <c r="P2" s="164">
        <f>AVERAGE(P5,P30,P73,P106,P146,P176,P217)</f>
        <v>57.214427437641724</v>
      </c>
      <c r="Q2" s="163"/>
      <c r="R2" s="164">
        <f>AVERAGE(R5,R30,R73,R106,R146,R176,R217)</f>
        <v>57.163407029478471</v>
      </c>
      <c r="S2" s="163"/>
      <c r="T2" s="164"/>
      <c r="U2" s="163"/>
      <c r="V2" s="164"/>
      <c r="W2" s="163"/>
      <c r="X2" s="164"/>
      <c r="Y2" s="163"/>
    </row>
    <row r="3" spans="1:25" s="9" customFormat="1" ht="66.75" customHeight="1" x14ac:dyDescent="0.25">
      <c r="A3" s="167"/>
      <c r="B3" s="166" t="s">
        <v>1127</v>
      </c>
      <c r="C3" s="165"/>
      <c r="D3" s="165"/>
      <c r="E3" s="165"/>
      <c r="F3" s="165"/>
      <c r="G3" s="165"/>
      <c r="H3" s="165"/>
      <c r="I3" s="165"/>
      <c r="J3" s="164">
        <f>AVERAGE(J5,J30,J73,J106,J146,J176,J217,J250)</f>
        <v>58.856026785714285</v>
      </c>
      <c r="K3" s="163"/>
      <c r="L3" s="164"/>
      <c r="M3" s="163"/>
      <c r="N3" s="164"/>
      <c r="O3" s="163"/>
      <c r="P3" s="164"/>
      <c r="Q3" s="163"/>
      <c r="R3" s="164"/>
      <c r="S3" s="163"/>
      <c r="T3" s="164"/>
      <c r="U3" s="163"/>
      <c r="V3" s="164"/>
      <c r="W3" s="163"/>
      <c r="X3" s="164"/>
      <c r="Y3" s="163"/>
    </row>
    <row r="4" spans="1:25" s="71" customFormat="1" ht="66.75" customHeight="1" x14ac:dyDescent="0.25">
      <c r="A4" s="167"/>
      <c r="B4" s="166" t="s">
        <v>1126</v>
      </c>
      <c r="C4" s="165"/>
      <c r="D4" s="15"/>
      <c r="E4" s="15"/>
      <c r="F4" s="165"/>
      <c r="G4" s="165"/>
      <c r="H4" s="165"/>
      <c r="I4" s="165"/>
      <c r="J4" s="164">
        <f>AVERAGE(J5,J30,J106,J146,J176,J217)</f>
        <v>62.062665343915342</v>
      </c>
      <c r="K4" s="163"/>
      <c r="L4" s="164">
        <f>AVERAGE(L5,L30,L106,L146,L176,L217)</f>
        <v>61.541832010582006</v>
      </c>
      <c r="M4" s="163"/>
      <c r="N4" s="164">
        <f>AVERAGE(N5,N30,N106,N146,N176,N217)</f>
        <v>61.125165343915342</v>
      </c>
      <c r="O4" s="163"/>
      <c r="P4" s="164">
        <f>AVERAGE(P5,P30,P106,P146,P176,P217)</f>
        <v>61.125165343915342</v>
      </c>
      <c r="Q4" s="163"/>
      <c r="R4" s="164">
        <f>AVERAGE(R5,R30,R106,R146,R176,R217)</f>
        <v>61.065641534391524</v>
      </c>
      <c r="S4" s="163"/>
      <c r="T4" s="164">
        <f>AVERAGE(T5,T30,T106,T146,T176,T217)</f>
        <v>61.065641534391524</v>
      </c>
      <c r="U4" s="163"/>
      <c r="V4" s="164">
        <f>AVERAGE(V5,V30,V106,V146,V176,V217)</f>
        <v>63.734292328042329</v>
      </c>
      <c r="W4" s="163"/>
      <c r="X4" s="164">
        <f>AVERAGE(X5,X30,X106,X146,X176,X217)</f>
        <v>64.031911375661366</v>
      </c>
      <c r="Y4" s="163"/>
    </row>
    <row r="5" spans="1:25" s="55" customFormat="1" ht="104.25" customHeight="1" x14ac:dyDescent="0.25">
      <c r="A5" s="19"/>
      <c r="B5" s="20" t="s">
        <v>1125</v>
      </c>
      <c r="C5" s="19"/>
      <c r="D5" s="19"/>
      <c r="E5" s="19"/>
      <c r="F5" s="58" t="s">
        <v>1124</v>
      </c>
      <c r="G5" s="19"/>
      <c r="H5" s="19"/>
      <c r="I5" s="19"/>
      <c r="J5" s="57">
        <f>AVERAGE(J6,J12,J19,J25)</f>
        <v>66.041666666666671</v>
      </c>
      <c r="K5" s="56"/>
      <c r="L5" s="57">
        <f>AVERAGE(L6,L12,L19,L25)</f>
        <v>66.041666666666671</v>
      </c>
      <c r="M5" s="56"/>
      <c r="N5" s="57">
        <f>AVERAGE(N6,N12,N19,N25)</f>
        <v>63.541666666666671</v>
      </c>
      <c r="O5" s="56"/>
      <c r="P5" s="57">
        <f>AVERAGE(P6,P12,P19,P25)</f>
        <v>63.541666666666671</v>
      </c>
      <c r="Q5" s="56"/>
      <c r="R5" s="57">
        <f>AVERAGE(R6,R12,R19,R25)</f>
        <v>63.541666666666671</v>
      </c>
      <c r="S5" s="56"/>
      <c r="T5" s="57">
        <f>AVERAGE(T6,T12,T19,T25)</f>
        <v>63.541666666666671</v>
      </c>
      <c r="U5" s="56"/>
      <c r="V5" s="57">
        <f>AVERAGE(V6,V12,V19,V25)</f>
        <v>63.541666666666671</v>
      </c>
      <c r="W5" s="17"/>
      <c r="X5" s="57">
        <f>AVERAGE(X6,X12,X19,X25)</f>
        <v>63.541666666666671</v>
      </c>
      <c r="Y5" s="56"/>
    </row>
    <row r="6" spans="1:25" s="55" customFormat="1" ht="104.25" customHeight="1" x14ac:dyDescent="0.25">
      <c r="A6" s="19"/>
      <c r="B6" s="162"/>
      <c r="C6" s="20" t="s">
        <v>1123</v>
      </c>
      <c r="D6" s="19"/>
      <c r="E6" s="19"/>
      <c r="F6" s="58" t="s">
        <v>1122</v>
      </c>
      <c r="G6" s="19"/>
      <c r="H6" s="19"/>
      <c r="I6" s="19"/>
      <c r="J6" s="57">
        <f>AVERAGE(J7:J11)</f>
        <v>90</v>
      </c>
      <c r="K6" s="56"/>
      <c r="L6" s="56">
        <f>AVERAGE(L7:L11)</f>
        <v>90</v>
      </c>
      <c r="M6" s="56"/>
      <c r="N6" s="56">
        <f>AVERAGE(N7:N11)</f>
        <v>80</v>
      </c>
      <c r="O6" s="56"/>
      <c r="P6" s="56">
        <f>AVERAGE(P7:P11)</f>
        <v>80</v>
      </c>
      <c r="Q6" s="56"/>
      <c r="R6" s="56">
        <f>AVERAGE(R7:R11)</f>
        <v>80</v>
      </c>
      <c r="S6" s="56"/>
      <c r="T6" s="56">
        <f>AVERAGE(T7:T11)</f>
        <v>80</v>
      </c>
      <c r="U6" s="56"/>
      <c r="V6" s="56">
        <f>AVERAGE(V7:V11)</f>
        <v>80</v>
      </c>
      <c r="W6" s="17"/>
      <c r="X6" s="56">
        <f>AVERAGE(X7:X11)</f>
        <v>80</v>
      </c>
      <c r="Y6" s="56"/>
    </row>
    <row r="7" spans="1:25" ht="284.25" customHeight="1" x14ac:dyDescent="0.25">
      <c r="A7" s="4">
        <v>1</v>
      </c>
      <c r="B7" s="160"/>
      <c r="C7" s="4"/>
      <c r="D7" s="8" t="s">
        <v>1121</v>
      </c>
      <c r="E7" s="8"/>
      <c r="F7" s="7" t="s">
        <v>1120</v>
      </c>
      <c r="G7" s="7" t="s">
        <v>1046</v>
      </c>
      <c r="H7" s="7" t="s">
        <v>1045</v>
      </c>
      <c r="I7" s="7" t="s">
        <v>1044</v>
      </c>
      <c r="J7" s="54">
        <v>100</v>
      </c>
      <c r="K7" s="5"/>
      <c r="L7" s="54">
        <v>100</v>
      </c>
      <c r="M7" s="5"/>
      <c r="N7" s="54">
        <v>100</v>
      </c>
      <c r="O7" s="5"/>
      <c r="P7" s="54">
        <v>100</v>
      </c>
      <c r="Q7" s="5"/>
      <c r="R7" s="54">
        <v>100</v>
      </c>
      <c r="S7" s="5"/>
      <c r="T7" s="54">
        <v>100</v>
      </c>
      <c r="U7" s="5"/>
      <c r="V7" s="54">
        <v>100</v>
      </c>
      <c r="W7" s="5"/>
      <c r="X7" s="54">
        <v>100</v>
      </c>
      <c r="Y7" s="5"/>
    </row>
    <row r="8" spans="1:25" ht="75" x14ac:dyDescent="0.25">
      <c r="A8" s="4">
        <v>2</v>
      </c>
      <c r="B8" s="160"/>
      <c r="C8" s="4"/>
      <c r="D8" s="8" t="s">
        <v>1119</v>
      </c>
      <c r="E8" s="8"/>
      <c r="F8" s="7" t="s">
        <v>1118</v>
      </c>
      <c r="G8" s="7" t="s">
        <v>1117</v>
      </c>
      <c r="H8" s="7" t="s">
        <v>1104</v>
      </c>
      <c r="I8" s="7" t="s">
        <v>1103</v>
      </c>
      <c r="J8" s="54">
        <v>100</v>
      </c>
      <c r="K8" s="161" t="s">
        <v>1116</v>
      </c>
      <c r="L8" s="54">
        <v>100</v>
      </c>
      <c r="M8" s="5"/>
      <c r="N8" s="54">
        <v>100</v>
      </c>
      <c r="O8" s="5"/>
      <c r="P8" s="54">
        <v>100</v>
      </c>
      <c r="Q8" s="5"/>
      <c r="R8" s="54">
        <v>100</v>
      </c>
      <c r="S8" s="5"/>
      <c r="T8" s="54">
        <v>100</v>
      </c>
      <c r="U8" s="5"/>
      <c r="V8" s="54">
        <v>100</v>
      </c>
      <c r="W8" s="25"/>
      <c r="X8" s="54">
        <v>100</v>
      </c>
      <c r="Y8" s="5"/>
    </row>
    <row r="9" spans="1:25" ht="195" x14ac:dyDescent="0.25">
      <c r="A9" s="4">
        <v>3</v>
      </c>
      <c r="B9" s="160"/>
      <c r="C9" s="4"/>
      <c r="D9" s="8" t="s">
        <v>1115</v>
      </c>
      <c r="E9" s="8"/>
      <c r="F9" s="7" t="s">
        <v>1114</v>
      </c>
      <c r="G9" s="7" t="s">
        <v>1113</v>
      </c>
      <c r="H9" s="7" t="s">
        <v>1112</v>
      </c>
      <c r="I9" s="7" t="s">
        <v>1111</v>
      </c>
      <c r="J9" s="54">
        <v>50</v>
      </c>
      <c r="K9" s="25" t="s">
        <v>1110</v>
      </c>
      <c r="L9" s="69">
        <v>50</v>
      </c>
      <c r="M9" s="25" t="s">
        <v>1110</v>
      </c>
      <c r="N9" s="30">
        <v>0</v>
      </c>
      <c r="O9" s="30"/>
      <c r="P9" s="30">
        <v>0</v>
      </c>
      <c r="Q9" s="30"/>
      <c r="R9" s="30">
        <v>0</v>
      </c>
      <c r="S9" s="161"/>
      <c r="T9" s="30">
        <v>0</v>
      </c>
      <c r="U9" s="30"/>
      <c r="V9" s="30">
        <v>0</v>
      </c>
      <c r="W9" s="5"/>
      <c r="X9" s="30">
        <v>0</v>
      </c>
      <c r="Y9" s="30"/>
    </row>
    <row r="10" spans="1:25" ht="165" x14ac:dyDescent="0.25">
      <c r="A10" s="4">
        <v>4</v>
      </c>
      <c r="B10" s="160"/>
      <c r="C10" s="4"/>
      <c r="D10" s="8" t="s">
        <v>1109</v>
      </c>
      <c r="E10" s="8"/>
      <c r="F10" s="7" t="s">
        <v>1108</v>
      </c>
      <c r="G10" s="7" t="s">
        <v>1046</v>
      </c>
      <c r="H10" s="7" t="s">
        <v>1045</v>
      </c>
      <c r="I10" s="7" t="s">
        <v>1044</v>
      </c>
      <c r="J10" s="30">
        <v>100</v>
      </c>
      <c r="K10" s="5"/>
      <c r="L10" s="30">
        <v>100</v>
      </c>
      <c r="M10" s="5"/>
      <c r="N10" s="30">
        <v>100</v>
      </c>
      <c r="O10" s="5"/>
      <c r="P10" s="30">
        <v>100</v>
      </c>
      <c r="Q10" s="5"/>
      <c r="R10" s="30">
        <v>100</v>
      </c>
      <c r="S10" s="5"/>
      <c r="T10" s="30">
        <v>100</v>
      </c>
      <c r="U10" s="5"/>
      <c r="V10" s="30">
        <v>100</v>
      </c>
      <c r="W10" s="5"/>
      <c r="X10" s="30">
        <v>100</v>
      </c>
      <c r="Y10" s="5"/>
    </row>
    <row r="11" spans="1:25" ht="75" x14ac:dyDescent="0.25">
      <c r="A11" s="4">
        <v>5</v>
      </c>
      <c r="B11" s="160"/>
      <c r="C11" s="4"/>
      <c r="D11" s="8" t="s">
        <v>1107</v>
      </c>
      <c r="E11" s="8"/>
      <c r="F11" s="7" t="s">
        <v>1106</v>
      </c>
      <c r="G11" s="7" t="s">
        <v>1105</v>
      </c>
      <c r="H11" s="7" t="s">
        <v>1104</v>
      </c>
      <c r="I11" s="7" t="s">
        <v>1103</v>
      </c>
      <c r="J11" s="30">
        <v>100</v>
      </c>
      <c r="K11" s="159"/>
      <c r="L11" s="30">
        <v>100</v>
      </c>
      <c r="M11" s="5"/>
      <c r="N11" s="30">
        <v>100</v>
      </c>
      <c r="O11" s="5"/>
      <c r="P11" s="30">
        <v>100</v>
      </c>
      <c r="Q11" s="5"/>
      <c r="R11" s="30">
        <v>100</v>
      </c>
      <c r="S11" s="5"/>
      <c r="T11" s="30">
        <v>100</v>
      </c>
      <c r="U11" s="5"/>
      <c r="V11" s="30">
        <v>100</v>
      </c>
      <c r="W11" s="5"/>
      <c r="X11" s="30">
        <v>100</v>
      </c>
      <c r="Y11" s="5"/>
    </row>
    <row r="12" spans="1:25" s="55" customFormat="1" ht="45" x14ac:dyDescent="0.25">
      <c r="A12" s="19"/>
      <c r="B12" s="158"/>
      <c r="C12" s="20" t="s">
        <v>1102</v>
      </c>
      <c r="D12" s="20"/>
      <c r="E12" s="20"/>
      <c r="F12" s="58" t="s">
        <v>1101</v>
      </c>
      <c r="G12" s="58"/>
      <c r="H12" s="58"/>
      <c r="I12" s="58"/>
      <c r="J12" s="57">
        <f>AVERAGE(J13:J18)</f>
        <v>66.666666666666671</v>
      </c>
      <c r="K12" s="56"/>
      <c r="L12" s="57">
        <f>AVERAGE(L13:L18)</f>
        <v>66.666666666666671</v>
      </c>
      <c r="M12" s="56"/>
      <c r="N12" s="57">
        <f>AVERAGE(N13:N18)</f>
        <v>66.666666666666671</v>
      </c>
      <c r="O12" s="56"/>
      <c r="P12" s="57">
        <f>AVERAGE(P13:P18)</f>
        <v>66.666666666666671</v>
      </c>
      <c r="Q12" s="56"/>
      <c r="R12" s="57">
        <f>AVERAGE(R13:R18)</f>
        <v>66.666666666666671</v>
      </c>
      <c r="S12" s="56"/>
      <c r="T12" s="57">
        <f>AVERAGE(T13:T18)</f>
        <v>66.666666666666671</v>
      </c>
      <c r="U12" s="56"/>
      <c r="V12" s="57">
        <f>AVERAGE(V13:V18)</f>
        <v>66.666666666666671</v>
      </c>
      <c r="W12" s="17"/>
      <c r="X12" s="57">
        <f>AVERAGE(X13:X18)</f>
        <v>66.666666666666671</v>
      </c>
      <c r="Y12" s="56"/>
    </row>
    <row r="13" spans="1:25" ht="135" x14ac:dyDescent="0.25">
      <c r="A13" s="4">
        <v>6</v>
      </c>
      <c r="B13" s="4"/>
      <c r="C13" s="4"/>
      <c r="D13" s="8" t="s">
        <v>1100</v>
      </c>
      <c r="E13" s="8"/>
      <c r="F13" s="7" t="s">
        <v>1099</v>
      </c>
      <c r="G13" s="7" t="s">
        <v>1046</v>
      </c>
      <c r="H13" s="7" t="s">
        <v>1045</v>
      </c>
      <c r="I13" s="7" t="s">
        <v>1044</v>
      </c>
      <c r="J13" s="30">
        <v>100</v>
      </c>
      <c r="K13" s="5"/>
      <c r="L13" s="30">
        <v>100</v>
      </c>
      <c r="M13" s="5"/>
      <c r="N13" s="30">
        <v>100</v>
      </c>
      <c r="O13" s="5"/>
      <c r="P13" s="30">
        <v>100</v>
      </c>
      <c r="Q13" s="5"/>
      <c r="R13" s="30">
        <v>100</v>
      </c>
      <c r="S13" s="5"/>
      <c r="T13" s="30">
        <v>100</v>
      </c>
      <c r="U13" s="5"/>
      <c r="V13" s="30">
        <v>100</v>
      </c>
      <c r="W13" s="75"/>
      <c r="X13" s="30">
        <v>100</v>
      </c>
      <c r="Y13" s="5"/>
    </row>
    <row r="14" spans="1:25" ht="135" x14ac:dyDescent="0.25">
      <c r="A14" s="4">
        <v>7</v>
      </c>
      <c r="B14" s="4"/>
      <c r="C14" s="4"/>
      <c r="D14" s="8" t="s">
        <v>1098</v>
      </c>
      <c r="E14" s="8"/>
      <c r="F14" s="7" t="s">
        <v>1097</v>
      </c>
      <c r="G14" s="7" t="s">
        <v>1046</v>
      </c>
      <c r="H14" s="7" t="s">
        <v>1045</v>
      </c>
      <c r="I14" s="7" t="s">
        <v>1044</v>
      </c>
      <c r="J14" s="30">
        <v>100</v>
      </c>
      <c r="K14" s="32" t="s">
        <v>1096</v>
      </c>
      <c r="L14" s="30">
        <v>100</v>
      </c>
      <c r="M14" s="5"/>
      <c r="N14" s="30">
        <v>100</v>
      </c>
      <c r="O14" s="5"/>
      <c r="P14" s="30">
        <v>100</v>
      </c>
      <c r="Q14" s="5"/>
      <c r="R14" s="30">
        <v>100</v>
      </c>
      <c r="S14" s="5"/>
      <c r="T14" s="30">
        <v>100</v>
      </c>
      <c r="U14" s="5"/>
      <c r="V14" s="30">
        <v>100</v>
      </c>
      <c r="W14" s="25"/>
      <c r="X14" s="30">
        <v>100</v>
      </c>
      <c r="Y14" s="5"/>
    </row>
    <row r="15" spans="1:25" ht="120" x14ac:dyDescent="0.25">
      <c r="A15" s="4">
        <v>8</v>
      </c>
      <c r="B15" s="4"/>
      <c r="C15" s="4"/>
      <c r="D15" s="8" t="s">
        <v>1095</v>
      </c>
      <c r="E15" s="8"/>
      <c r="F15" s="7" t="s">
        <v>1094</v>
      </c>
      <c r="G15" s="7" t="s">
        <v>1046</v>
      </c>
      <c r="H15" s="7" t="s">
        <v>1045</v>
      </c>
      <c r="I15" s="7" t="s">
        <v>1044</v>
      </c>
      <c r="J15" s="30">
        <v>100</v>
      </c>
      <c r="K15" s="5"/>
      <c r="L15" s="30">
        <v>100</v>
      </c>
      <c r="M15" s="5"/>
      <c r="N15" s="30">
        <v>100</v>
      </c>
      <c r="O15" s="5"/>
      <c r="P15" s="30">
        <v>100</v>
      </c>
      <c r="Q15" s="5"/>
      <c r="R15" s="30">
        <v>100</v>
      </c>
      <c r="S15" s="5"/>
      <c r="T15" s="30">
        <v>100</v>
      </c>
      <c r="U15" s="5"/>
      <c r="V15" s="30">
        <v>100</v>
      </c>
      <c r="W15" s="25"/>
      <c r="X15" s="30">
        <v>100</v>
      </c>
      <c r="Y15" s="5"/>
    </row>
    <row r="16" spans="1:25" ht="135" x14ac:dyDescent="0.25">
      <c r="A16" s="4">
        <v>9</v>
      </c>
      <c r="B16" s="4"/>
      <c r="C16" s="4"/>
      <c r="D16" s="8" t="s">
        <v>1093</v>
      </c>
      <c r="E16" s="8"/>
      <c r="F16" s="7" t="s">
        <v>1092</v>
      </c>
      <c r="G16" s="7" t="s">
        <v>1089</v>
      </c>
      <c r="H16" s="7" t="s">
        <v>1083</v>
      </c>
      <c r="I16" s="7" t="s">
        <v>1088</v>
      </c>
      <c r="J16" s="70">
        <v>50</v>
      </c>
      <c r="K16" s="157" t="s">
        <v>1087</v>
      </c>
      <c r="L16" s="70">
        <v>50</v>
      </c>
      <c r="M16" s="5"/>
      <c r="N16" s="70">
        <v>50</v>
      </c>
      <c r="O16" s="5"/>
      <c r="P16" s="70">
        <v>50</v>
      </c>
      <c r="Q16" s="5"/>
      <c r="R16" s="70">
        <v>50</v>
      </c>
      <c r="S16" s="5"/>
      <c r="T16" s="70">
        <v>50</v>
      </c>
      <c r="U16" s="5"/>
      <c r="V16" s="70">
        <v>50</v>
      </c>
      <c r="W16" s="25"/>
      <c r="X16" s="70">
        <v>50</v>
      </c>
      <c r="Y16" s="5"/>
    </row>
    <row r="17" spans="1:25" ht="135" x14ac:dyDescent="0.25">
      <c r="A17" s="4">
        <v>10</v>
      </c>
      <c r="B17" s="4"/>
      <c r="C17" s="4"/>
      <c r="D17" s="8" t="s">
        <v>1091</v>
      </c>
      <c r="E17" s="8"/>
      <c r="F17" s="7" t="s">
        <v>1090</v>
      </c>
      <c r="G17" s="7" t="s">
        <v>1089</v>
      </c>
      <c r="H17" s="7" t="s">
        <v>1083</v>
      </c>
      <c r="I17" s="7" t="s">
        <v>1088</v>
      </c>
      <c r="J17" s="70">
        <v>50</v>
      </c>
      <c r="K17" s="157" t="s">
        <v>1087</v>
      </c>
      <c r="L17" s="70">
        <v>50</v>
      </c>
      <c r="M17" s="5"/>
      <c r="N17" s="70">
        <v>50</v>
      </c>
      <c r="O17" s="5"/>
      <c r="P17" s="70">
        <v>50</v>
      </c>
      <c r="Q17" s="5"/>
      <c r="R17" s="70">
        <v>50</v>
      </c>
      <c r="S17" s="5"/>
      <c r="T17" s="70">
        <v>50</v>
      </c>
      <c r="U17" s="5"/>
      <c r="V17" s="70">
        <v>50</v>
      </c>
      <c r="W17" s="25"/>
      <c r="X17" s="70">
        <v>50</v>
      </c>
      <c r="Y17" s="5"/>
    </row>
    <row r="18" spans="1:25" ht="75" x14ac:dyDescent="0.25">
      <c r="A18" s="4">
        <v>11</v>
      </c>
      <c r="B18" s="4"/>
      <c r="C18" s="4"/>
      <c r="D18" s="8" t="s">
        <v>1086</v>
      </c>
      <c r="E18" s="8"/>
      <c r="F18" s="7" t="s">
        <v>1085</v>
      </c>
      <c r="G18" s="7" t="s">
        <v>1084</v>
      </c>
      <c r="H18" s="7" t="s">
        <v>1083</v>
      </c>
      <c r="I18" s="7" t="s">
        <v>1082</v>
      </c>
      <c r="J18" s="70">
        <v>0</v>
      </c>
      <c r="K18" s="25"/>
      <c r="L18" s="70">
        <v>0</v>
      </c>
      <c r="M18" s="25"/>
      <c r="N18" s="70">
        <v>0</v>
      </c>
      <c r="O18" s="25"/>
      <c r="P18" s="70">
        <v>0</v>
      </c>
      <c r="Q18" s="25"/>
      <c r="R18" s="70">
        <v>0</v>
      </c>
      <c r="S18" s="25"/>
      <c r="T18" s="70">
        <v>0</v>
      </c>
      <c r="U18" s="25"/>
      <c r="V18" s="70">
        <v>0</v>
      </c>
      <c r="W18" s="25"/>
      <c r="X18" s="70">
        <v>0</v>
      </c>
      <c r="Y18" s="25"/>
    </row>
    <row r="19" spans="1:25" s="55" customFormat="1" ht="87" customHeight="1" x14ac:dyDescent="0.25">
      <c r="A19" s="19"/>
      <c r="B19" s="19"/>
      <c r="C19" s="20" t="s">
        <v>1081</v>
      </c>
      <c r="D19" s="20"/>
      <c r="E19" s="20"/>
      <c r="F19" s="58" t="s">
        <v>1080</v>
      </c>
      <c r="G19" s="58"/>
      <c r="H19" s="58"/>
      <c r="I19" s="58"/>
      <c r="J19" s="57">
        <f>AVERAGE(J20:J24)</f>
        <v>20</v>
      </c>
      <c r="K19" s="56"/>
      <c r="L19" s="57">
        <f>AVERAGE(L20:L24)</f>
        <v>20</v>
      </c>
      <c r="M19" s="56"/>
      <c r="N19" s="57">
        <f>AVERAGE(N20:N24)</f>
        <v>20</v>
      </c>
      <c r="O19" s="56"/>
      <c r="P19" s="57">
        <f>AVERAGE(P20:P24)</f>
        <v>20</v>
      </c>
      <c r="Q19" s="56"/>
      <c r="R19" s="57">
        <f>AVERAGE(R20:R24)</f>
        <v>20</v>
      </c>
      <c r="S19" s="56"/>
      <c r="T19" s="57">
        <f>AVERAGE(T20:T24)</f>
        <v>20</v>
      </c>
      <c r="U19" s="56"/>
      <c r="V19" s="56">
        <f>AVERAGE(V20:V24)</f>
        <v>20</v>
      </c>
      <c r="W19" s="17"/>
      <c r="X19" s="56">
        <f>AVERAGE(X20:X24)</f>
        <v>20</v>
      </c>
      <c r="Y19" s="56"/>
    </row>
    <row r="20" spans="1:25" ht="165" x14ac:dyDescent="0.25">
      <c r="A20" s="4">
        <v>12</v>
      </c>
      <c r="B20" s="4"/>
      <c r="D20" s="8" t="s">
        <v>1079</v>
      </c>
      <c r="E20" s="8"/>
      <c r="F20" s="7" t="s">
        <v>1078</v>
      </c>
      <c r="G20" s="7" t="s">
        <v>223</v>
      </c>
      <c r="H20" s="7" t="s">
        <v>1077</v>
      </c>
      <c r="I20" s="7" t="s">
        <v>58</v>
      </c>
      <c r="J20" s="26">
        <v>50</v>
      </c>
      <c r="K20" s="156" t="s">
        <v>1076</v>
      </c>
      <c r="L20" s="26">
        <v>50</v>
      </c>
      <c r="M20" s="25"/>
      <c r="N20" s="26">
        <v>50</v>
      </c>
      <c r="O20" s="25"/>
      <c r="P20" s="26">
        <v>50</v>
      </c>
      <c r="Q20" s="25"/>
      <c r="R20" s="26">
        <v>50</v>
      </c>
      <c r="S20" s="25"/>
      <c r="T20" s="26">
        <v>50</v>
      </c>
      <c r="U20" s="25"/>
      <c r="V20" s="26">
        <v>50</v>
      </c>
      <c r="W20" s="25"/>
      <c r="X20" s="26">
        <v>50</v>
      </c>
      <c r="Y20" s="155"/>
    </row>
    <row r="21" spans="1:25" ht="165" x14ac:dyDescent="0.25">
      <c r="A21" s="4">
        <v>13</v>
      </c>
      <c r="B21" s="4"/>
      <c r="C21" s="4"/>
      <c r="D21" s="8" t="s">
        <v>1075</v>
      </c>
      <c r="E21" s="8"/>
      <c r="F21" s="7" t="s">
        <v>1074</v>
      </c>
      <c r="G21" s="7" t="s">
        <v>1073</v>
      </c>
      <c r="H21" s="7" t="s">
        <v>1072</v>
      </c>
      <c r="I21" s="7" t="s">
        <v>1067</v>
      </c>
      <c r="J21" s="70">
        <v>0</v>
      </c>
      <c r="K21" s="25"/>
      <c r="L21" s="70">
        <v>0</v>
      </c>
      <c r="M21" s="25"/>
      <c r="N21" s="70">
        <v>0</v>
      </c>
      <c r="O21" s="25"/>
      <c r="P21" s="70">
        <v>0</v>
      </c>
      <c r="Q21" s="25"/>
      <c r="R21" s="70">
        <v>0</v>
      </c>
      <c r="S21" s="25"/>
      <c r="T21" s="70">
        <v>0</v>
      </c>
      <c r="U21" s="25"/>
      <c r="V21" s="70">
        <v>0</v>
      </c>
      <c r="W21" s="25"/>
      <c r="X21" s="70">
        <v>0</v>
      </c>
      <c r="Y21" s="25"/>
    </row>
    <row r="22" spans="1:25" ht="135" x14ac:dyDescent="0.25">
      <c r="A22" s="4">
        <v>14</v>
      </c>
      <c r="B22" s="4"/>
      <c r="C22" s="4"/>
      <c r="D22" s="8" t="s">
        <v>1071</v>
      </c>
      <c r="E22" s="8"/>
      <c r="F22" s="7" t="s">
        <v>1070</v>
      </c>
      <c r="G22" s="7" t="s">
        <v>1069</v>
      </c>
      <c r="H22" s="7" t="s">
        <v>1068</v>
      </c>
      <c r="I22" s="7" t="s">
        <v>1067</v>
      </c>
      <c r="J22" s="70">
        <v>0</v>
      </c>
      <c r="K22" s="32" t="s">
        <v>1066</v>
      </c>
      <c r="L22" s="70">
        <v>0</v>
      </c>
      <c r="M22" s="25"/>
      <c r="N22" s="70">
        <v>0</v>
      </c>
      <c r="O22" s="25"/>
      <c r="P22" s="70">
        <v>0</v>
      </c>
      <c r="Q22" s="25"/>
      <c r="R22" s="70">
        <v>0</v>
      </c>
      <c r="S22" s="25"/>
      <c r="T22" s="70">
        <v>0</v>
      </c>
      <c r="U22" s="25"/>
      <c r="V22" s="70">
        <v>0</v>
      </c>
      <c r="W22" s="25"/>
      <c r="X22" s="70">
        <v>0</v>
      </c>
      <c r="Y22" s="25"/>
    </row>
    <row r="23" spans="1:25" ht="135" x14ac:dyDescent="0.25">
      <c r="A23" s="4">
        <v>15</v>
      </c>
      <c r="B23" s="4"/>
      <c r="C23" s="4"/>
      <c r="D23" s="8" t="s">
        <v>1065</v>
      </c>
      <c r="E23" s="8"/>
      <c r="F23" s="7" t="s">
        <v>1064</v>
      </c>
      <c r="G23" s="7" t="s">
        <v>1063</v>
      </c>
      <c r="H23" s="7" t="s">
        <v>1062</v>
      </c>
      <c r="I23" s="7" t="s">
        <v>1061</v>
      </c>
      <c r="J23" s="70">
        <v>0</v>
      </c>
      <c r="K23" s="32" t="s">
        <v>1060</v>
      </c>
      <c r="L23" s="70">
        <v>0</v>
      </c>
      <c r="M23" s="25"/>
      <c r="N23" s="70">
        <v>0</v>
      </c>
      <c r="O23" s="25"/>
      <c r="P23" s="70">
        <v>0</v>
      </c>
      <c r="Q23" s="25"/>
      <c r="R23" s="70">
        <v>0</v>
      </c>
      <c r="S23" s="25"/>
      <c r="T23" s="70">
        <v>0</v>
      </c>
      <c r="U23" s="25"/>
      <c r="V23" s="70">
        <v>0</v>
      </c>
      <c r="W23" s="25"/>
      <c r="X23" s="70">
        <v>0</v>
      </c>
      <c r="Y23" s="25"/>
    </row>
    <row r="24" spans="1:25" ht="135" x14ac:dyDescent="0.25">
      <c r="A24" s="4">
        <v>16</v>
      </c>
      <c r="B24" s="4"/>
      <c r="C24" s="4"/>
      <c r="D24" s="8" t="s">
        <v>1059</v>
      </c>
      <c r="E24" s="8"/>
      <c r="F24" s="7" t="s">
        <v>1058</v>
      </c>
      <c r="G24" s="7" t="s">
        <v>647</v>
      </c>
      <c r="H24" s="7" t="s">
        <v>646</v>
      </c>
      <c r="I24" s="7" t="s">
        <v>645</v>
      </c>
      <c r="J24" s="70">
        <v>50</v>
      </c>
      <c r="K24" s="25"/>
      <c r="L24" s="70">
        <v>50</v>
      </c>
      <c r="M24" s="25"/>
      <c r="N24" s="70">
        <v>50</v>
      </c>
      <c r="O24" s="25"/>
      <c r="P24" s="70">
        <v>50</v>
      </c>
      <c r="Q24" s="25"/>
      <c r="R24" s="70">
        <v>50</v>
      </c>
      <c r="S24" s="25"/>
      <c r="T24" s="70">
        <v>50</v>
      </c>
      <c r="U24" s="25"/>
      <c r="V24" s="70">
        <v>50</v>
      </c>
      <c r="W24" s="25"/>
      <c r="X24" s="70">
        <v>50</v>
      </c>
      <c r="Y24" s="25"/>
    </row>
    <row r="25" spans="1:25" s="55" customFormat="1" ht="60" x14ac:dyDescent="0.25">
      <c r="A25" s="19"/>
      <c r="B25" s="19"/>
      <c r="C25" s="20" t="s">
        <v>1057</v>
      </c>
      <c r="D25" s="20"/>
      <c r="E25" s="20"/>
      <c r="F25" s="58" t="s">
        <v>1056</v>
      </c>
      <c r="G25" s="58"/>
      <c r="H25" s="58"/>
      <c r="I25" s="58"/>
      <c r="J25" s="57">
        <f>AVERAGE(J26:J29)</f>
        <v>87.5</v>
      </c>
      <c r="K25" s="56"/>
      <c r="L25" s="57">
        <f>AVERAGE(L26:L29)</f>
        <v>87.5</v>
      </c>
      <c r="M25" s="56"/>
      <c r="N25" s="57">
        <f>AVERAGE(N26:N29)</f>
        <v>87.5</v>
      </c>
      <c r="O25" s="56"/>
      <c r="P25" s="57">
        <f>AVERAGE(P26:P29)</f>
        <v>87.5</v>
      </c>
      <c r="Q25" s="56"/>
      <c r="R25" s="57">
        <f>AVERAGE(R26:R29)</f>
        <v>87.5</v>
      </c>
      <c r="S25" s="56"/>
      <c r="T25" s="57">
        <f>AVERAGE(T26:T29)</f>
        <v>87.5</v>
      </c>
      <c r="U25" s="56"/>
      <c r="V25" s="57">
        <f>AVERAGE(V26:V29)</f>
        <v>87.5</v>
      </c>
      <c r="W25" s="17"/>
      <c r="X25" s="57">
        <f>AVERAGE(X26:X29)</f>
        <v>87.5</v>
      </c>
      <c r="Y25" s="56"/>
    </row>
    <row r="26" spans="1:25" ht="45" x14ac:dyDescent="0.25">
      <c r="A26" s="4">
        <v>17</v>
      </c>
      <c r="B26" s="4"/>
      <c r="C26" s="4"/>
      <c r="D26" s="8" t="s">
        <v>1055</v>
      </c>
      <c r="E26" s="8"/>
      <c r="F26" s="7" t="s">
        <v>1054</v>
      </c>
      <c r="G26" s="7" t="s">
        <v>507</v>
      </c>
      <c r="H26" s="7" t="s">
        <v>1053</v>
      </c>
      <c r="I26" s="7" t="s">
        <v>1052</v>
      </c>
      <c r="J26" s="70">
        <v>100</v>
      </c>
      <c r="K26" s="25"/>
      <c r="L26" s="70">
        <v>100</v>
      </c>
      <c r="M26" s="25"/>
      <c r="N26" s="70">
        <v>100</v>
      </c>
      <c r="O26" s="25"/>
      <c r="P26" s="70">
        <v>100</v>
      </c>
      <c r="Q26" s="25"/>
      <c r="R26" s="70">
        <v>100</v>
      </c>
      <c r="S26" s="25"/>
      <c r="T26" s="70">
        <v>100</v>
      </c>
      <c r="U26" s="25"/>
      <c r="V26" s="70">
        <v>100</v>
      </c>
      <c r="W26" s="25"/>
      <c r="X26" s="70">
        <v>100</v>
      </c>
      <c r="Y26" s="25"/>
    </row>
    <row r="27" spans="1:25" ht="180" x14ac:dyDescent="0.25">
      <c r="A27" s="4">
        <v>18</v>
      </c>
      <c r="B27" s="4"/>
      <c r="C27" s="4"/>
      <c r="D27" s="8" t="s">
        <v>1051</v>
      </c>
      <c r="E27" s="8"/>
      <c r="F27" s="7" t="s">
        <v>1050</v>
      </c>
      <c r="G27" s="7" t="s">
        <v>1046</v>
      </c>
      <c r="H27" s="7" t="s">
        <v>1045</v>
      </c>
      <c r="I27" s="7" t="s">
        <v>1044</v>
      </c>
      <c r="J27" s="70">
        <v>100</v>
      </c>
      <c r="K27" s="25" t="s">
        <v>1049</v>
      </c>
      <c r="L27" s="70">
        <v>100</v>
      </c>
      <c r="M27" s="5"/>
      <c r="N27" s="70">
        <v>100</v>
      </c>
      <c r="O27" s="5"/>
      <c r="P27" s="70">
        <v>100</v>
      </c>
      <c r="Q27" s="5"/>
      <c r="R27" s="70">
        <v>100</v>
      </c>
      <c r="S27" s="5"/>
      <c r="T27" s="70">
        <v>100</v>
      </c>
      <c r="U27" s="5"/>
      <c r="V27" s="70">
        <v>100</v>
      </c>
      <c r="W27" s="25"/>
      <c r="X27" s="70">
        <v>100</v>
      </c>
      <c r="Y27" s="75" t="s">
        <v>1048</v>
      </c>
    </row>
    <row r="28" spans="1:25" ht="165" x14ac:dyDescent="0.25">
      <c r="A28" s="4">
        <v>19</v>
      </c>
      <c r="B28" s="4"/>
      <c r="C28" s="4"/>
      <c r="D28" s="8" t="s">
        <v>509</v>
      </c>
      <c r="E28" s="8"/>
      <c r="F28" s="7" t="s">
        <v>1047</v>
      </c>
      <c r="G28" s="7" t="s">
        <v>1046</v>
      </c>
      <c r="H28" s="7" t="s">
        <v>1045</v>
      </c>
      <c r="I28" s="7" t="s">
        <v>1044</v>
      </c>
      <c r="J28" s="70">
        <v>50</v>
      </c>
      <c r="K28" s="75" t="s">
        <v>1043</v>
      </c>
      <c r="L28" s="70">
        <v>50</v>
      </c>
      <c r="M28" s="5"/>
      <c r="N28" s="70">
        <v>50</v>
      </c>
      <c r="O28" s="5"/>
      <c r="P28" s="70">
        <v>50</v>
      </c>
      <c r="Q28" s="5"/>
      <c r="R28" s="70">
        <v>50</v>
      </c>
      <c r="S28" s="5"/>
      <c r="T28" s="70">
        <v>50</v>
      </c>
      <c r="U28" s="5"/>
      <c r="V28" s="70">
        <v>50</v>
      </c>
      <c r="W28" s="25"/>
      <c r="X28" s="70">
        <v>50</v>
      </c>
    </row>
    <row r="29" spans="1:25" ht="105" x14ac:dyDescent="0.25">
      <c r="A29" s="4">
        <v>20</v>
      </c>
      <c r="B29" s="4"/>
      <c r="C29" s="4"/>
      <c r="D29" s="8" t="s">
        <v>1042</v>
      </c>
      <c r="E29" s="8"/>
      <c r="F29" s="7" t="s">
        <v>1041</v>
      </c>
      <c r="G29" s="7" t="s">
        <v>1040</v>
      </c>
      <c r="H29" s="7" t="s">
        <v>1039</v>
      </c>
      <c r="I29" s="7" t="s">
        <v>1038</v>
      </c>
      <c r="J29" s="70">
        <v>100</v>
      </c>
      <c r="K29" s="25"/>
      <c r="L29" s="70">
        <v>100</v>
      </c>
      <c r="M29" s="25"/>
      <c r="N29" s="70">
        <v>100</v>
      </c>
      <c r="O29" s="25"/>
      <c r="P29" s="70">
        <v>100</v>
      </c>
      <c r="Q29" s="25"/>
      <c r="R29" s="70">
        <v>100</v>
      </c>
      <c r="S29" s="25"/>
      <c r="T29" s="70">
        <v>100</v>
      </c>
      <c r="U29" s="25"/>
      <c r="V29" s="70">
        <v>100</v>
      </c>
      <c r="W29" s="25"/>
      <c r="X29" s="70">
        <v>100</v>
      </c>
      <c r="Y29" s="25"/>
    </row>
    <row r="30" spans="1:25" s="55" customFormat="1" ht="108.75" customHeight="1" x14ac:dyDescent="0.25">
      <c r="A30" s="19"/>
      <c r="B30" s="20" t="s">
        <v>1037</v>
      </c>
      <c r="C30" s="19"/>
      <c r="D30" s="19"/>
      <c r="E30" s="19"/>
      <c r="F30" s="19" t="s">
        <v>1036</v>
      </c>
      <c r="G30" s="19"/>
      <c r="H30" s="19"/>
      <c r="I30" s="19"/>
      <c r="J30" s="57">
        <f>AVERAGE(J31,J41,J60,J66)</f>
        <v>71.845238095238102</v>
      </c>
      <c r="K30" s="56"/>
      <c r="L30" s="57">
        <f>AVERAGE(L31,L41,L60,L66)</f>
        <v>71.845238095238102</v>
      </c>
      <c r="M30" s="56"/>
      <c r="N30" s="57">
        <f>AVERAGE(N31,N41,N60,N66)</f>
        <v>71.845238095238102</v>
      </c>
      <c r="O30" s="56"/>
      <c r="P30" s="57">
        <f>AVERAGE(P31,P41,P60,P66)</f>
        <v>71.845238095238102</v>
      </c>
      <c r="Q30" s="56"/>
      <c r="R30" s="57">
        <f>AVERAGE(R31,R41,R60,R66)</f>
        <v>73.273809523809533</v>
      </c>
      <c r="S30" s="56"/>
      <c r="T30" s="57">
        <f>AVERAGE(T31,T41,T60,T66)</f>
        <v>73.273809523809533</v>
      </c>
      <c r="U30" s="56"/>
      <c r="V30" s="57">
        <f>AVERAGE(V31,V41,V60,V66)</f>
        <v>78.273809523809533</v>
      </c>
      <c r="W30" s="17"/>
      <c r="X30" s="57">
        <f>AVERAGE(X31,X41,X60,X66)</f>
        <v>80.05952380952381</v>
      </c>
      <c r="Y30" s="56"/>
    </row>
    <row r="31" spans="1:25" s="55" customFormat="1" ht="97.5" customHeight="1" x14ac:dyDescent="0.25">
      <c r="A31" s="19"/>
      <c r="B31" s="19"/>
      <c r="C31" s="20" t="s">
        <v>1035</v>
      </c>
      <c r="D31" s="19"/>
      <c r="E31" s="19"/>
      <c r="F31" s="19" t="s">
        <v>1034</v>
      </c>
      <c r="G31" s="19"/>
      <c r="H31" s="19"/>
      <c r="I31" s="19"/>
      <c r="J31" s="57">
        <f>AVERAGE(J32:J35,J38:J40)</f>
        <v>71.428571428571431</v>
      </c>
      <c r="K31" s="56"/>
      <c r="L31" s="57">
        <f>AVERAGE(L32:L35,L38:L40)</f>
        <v>71.428571428571431</v>
      </c>
      <c r="M31" s="56"/>
      <c r="N31" s="57">
        <f>AVERAGE(N32:N35,N38:N40)</f>
        <v>71.428571428571431</v>
      </c>
      <c r="O31" s="56"/>
      <c r="P31" s="57">
        <f>AVERAGE(P32:P35,P38:P40)</f>
        <v>71.428571428571431</v>
      </c>
      <c r="Q31" s="56"/>
      <c r="R31" s="57">
        <f>AVERAGE(R32:R35,R38:R40)</f>
        <v>71.428571428571431</v>
      </c>
      <c r="S31" s="56"/>
      <c r="T31" s="57">
        <f>AVERAGE(T32:T35,T38:T40)</f>
        <v>71.428571428571431</v>
      </c>
      <c r="U31" s="56"/>
      <c r="V31" s="57">
        <f>AVERAGE(V32:V35,V38:V40)</f>
        <v>71.428571428571431</v>
      </c>
      <c r="W31" s="17"/>
      <c r="X31" s="57">
        <f>AVERAGE(X32:X35,X38:X40)</f>
        <v>78.571428571428569</v>
      </c>
      <c r="Y31" s="56"/>
    </row>
    <row r="32" spans="1:25" ht="117.75" customHeight="1" x14ac:dyDescent="0.25">
      <c r="A32" s="4">
        <v>21</v>
      </c>
      <c r="B32" s="4"/>
      <c r="C32" s="4"/>
      <c r="D32" s="8" t="s">
        <v>500</v>
      </c>
      <c r="E32" s="8"/>
      <c r="F32" s="7" t="s">
        <v>1033</v>
      </c>
      <c r="G32" s="7" t="s">
        <v>1032</v>
      </c>
      <c r="H32" s="7" t="s">
        <v>1031</v>
      </c>
      <c r="I32" s="7" t="s">
        <v>1030</v>
      </c>
      <c r="J32" s="70">
        <v>100</v>
      </c>
      <c r="K32" s="25" t="s">
        <v>1029</v>
      </c>
      <c r="L32" s="70">
        <v>100</v>
      </c>
      <c r="M32" s="25"/>
      <c r="N32" s="70">
        <v>100</v>
      </c>
      <c r="O32" s="25"/>
      <c r="P32" s="70">
        <v>100</v>
      </c>
      <c r="Q32" s="25"/>
      <c r="R32" s="70">
        <v>100</v>
      </c>
      <c r="S32" s="25"/>
      <c r="T32" s="70">
        <v>100</v>
      </c>
      <c r="U32" s="25"/>
      <c r="V32" s="70">
        <v>100</v>
      </c>
      <c r="W32" s="5"/>
      <c r="X32" s="70">
        <v>100</v>
      </c>
      <c r="Y32" s="25"/>
    </row>
    <row r="33" spans="1:25" ht="135" x14ac:dyDescent="0.25">
      <c r="A33" s="4">
        <v>22</v>
      </c>
      <c r="B33" s="4"/>
      <c r="C33" s="4"/>
      <c r="D33" s="8" t="s">
        <v>1028</v>
      </c>
      <c r="E33" s="8"/>
      <c r="F33" s="7" t="s">
        <v>1027</v>
      </c>
      <c r="G33" s="7" t="s">
        <v>1026</v>
      </c>
      <c r="H33" s="7" t="s">
        <v>1025</v>
      </c>
      <c r="I33" s="7" t="s">
        <v>1024</v>
      </c>
      <c r="J33" s="70">
        <v>50</v>
      </c>
      <c r="K33" s="25" t="s">
        <v>1023</v>
      </c>
      <c r="L33" s="70">
        <v>50</v>
      </c>
      <c r="M33" s="25"/>
      <c r="N33" s="70">
        <v>50</v>
      </c>
      <c r="O33" s="25"/>
      <c r="P33" s="70">
        <v>50</v>
      </c>
      <c r="Q33" s="25"/>
      <c r="R33" s="70">
        <v>50</v>
      </c>
      <c r="S33" s="25"/>
      <c r="T33" s="70">
        <v>50</v>
      </c>
      <c r="U33" s="25"/>
      <c r="V33" s="70">
        <v>50</v>
      </c>
      <c r="W33" s="25"/>
      <c r="X33" s="70">
        <v>50</v>
      </c>
      <c r="Y33" s="25"/>
    </row>
    <row r="34" spans="1:25" ht="90" x14ac:dyDescent="0.25">
      <c r="A34" s="4">
        <v>23</v>
      </c>
      <c r="B34" s="4"/>
      <c r="C34" s="4"/>
      <c r="D34" s="8" t="s">
        <v>494</v>
      </c>
      <c r="E34" s="8"/>
      <c r="F34" s="7" t="s">
        <v>1022</v>
      </c>
      <c r="G34" s="7" t="s">
        <v>1021</v>
      </c>
      <c r="H34" s="7" t="s">
        <v>1020</v>
      </c>
      <c r="I34" s="7" t="s">
        <v>1019</v>
      </c>
      <c r="J34" s="70">
        <v>100</v>
      </c>
      <c r="K34" s="25"/>
      <c r="L34" s="70">
        <v>100</v>
      </c>
      <c r="M34" s="25"/>
      <c r="N34" s="70">
        <v>100</v>
      </c>
      <c r="O34" s="25"/>
      <c r="P34" s="70">
        <v>100</v>
      </c>
      <c r="Q34" s="25"/>
      <c r="R34" s="70">
        <v>100</v>
      </c>
      <c r="S34" s="25"/>
      <c r="T34" s="70">
        <v>100</v>
      </c>
      <c r="U34" s="25"/>
      <c r="V34" s="70">
        <v>100</v>
      </c>
      <c r="W34" s="25"/>
      <c r="X34" s="70">
        <v>100</v>
      </c>
      <c r="Y34" s="25"/>
    </row>
    <row r="35" spans="1:25" s="71" customFormat="1" ht="51.75" x14ac:dyDescent="0.25">
      <c r="A35" s="15">
        <v>24</v>
      </c>
      <c r="B35" s="15"/>
      <c r="C35" s="15"/>
      <c r="D35" s="80" t="s">
        <v>1018</v>
      </c>
      <c r="E35" s="80"/>
      <c r="F35" s="12" t="s">
        <v>1018</v>
      </c>
      <c r="G35" s="12"/>
      <c r="H35" s="12"/>
      <c r="I35" s="12"/>
      <c r="J35" s="73">
        <f>AVERAGE(J36:J37)</f>
        <v>50</v>
      </c>
      <c r="K35" s="10"/>
      <c r="L35" s="73">
        <f>AVERAGE(L36:L37)</f>
        <v>50</v>
      </c>
      <c r="M35" s="72"/>
      <c r="N35" s="73">
        <f>AVERAGE(N36:N37)</f>
        <v>50</v>
      </c>
      <c r="O35" s="72"/>
      <c r="P35" s="73">
        <f>AVERAGE(P36:P37)</f>
        <v>50</v>
      </c>
      <c r="Q35" s="72"/>
      <c r="R35" s="73">
        <f>AVERAGE(R36:R37)</f>
        <v>50</v>
      </c>
      <c r="S35" s="10"/>
      <c r="T35" s="73">
        <f>AVERAGE(T36:T37)</f>
        <v>50</v>
      </c>
      <c r="U35" s="10"/>
      <c r="V35" s="73">
        <f>AVERAGE(V36:V37)</f>
        <v>50</v>
      </c>
      <c r="W35" s="10"/>
      <c r="X35" s="73">
        <f>AVERAGE(X36:X37)</f>
        <v>50</v>
      </c>
      <c r="Y35" s="72"/>
    </row>
    <row r="36" spans="1:25" ht="90" x14ac:dyDescent="0.25">
      <c r="A36" s="4" t="s">
        <v>1017</v>
      </c>
      <c r="B36" s="4"/>
      <c r="C36" s="4"/>
      <c r="D36" s="8"/>
      <c r="E36" s="8" t="s">
        <v>1016</v>
      </c>
      <c r="F36" s="7" t="s">
        <v>1015</v>
      </c>
      <c r="G36" s="7" t="s">
        <v>1014</v>
      </c>
      <c r="H36" s="7" t="s">
        <v>1013</v>
      </c>
      <c r="I36" s="7" t="s">
        <v>1012</v>
      </c>
      <c r="J36" s="70">
        <v>0</v>
      </c>
      <c r="K36" s="5"/>
      <c r="L36" s="70">
        <v>0</v>
      </c>
      <c r="M36" s="5"/>
      <c r="N36" s="70">
        <v>0</v>
      </c>
      <c r="O36" s="5"/>
      <c r="P36" s="70">
        <v>0</v>
      </c>
      <c r="Q36" s="5"/>
      <c r="R36" s="70">
        <v>0</v>
      </c>
      <c r="S36" s="5"/>
      <c r="T36" s="70">
        <v>0</v>
      </c>
      <c r="U36" s="5"/>
      <c r="V36" s="70">
        <v>0</v>
      </c>
      <c r="W36" s="25"/>
      <c r="X36" s="70">
        <v>0</v>
      </c>
      <c r="Y36" s="5"/>
    </row>
    <row r="37" spans="1:25" ht="30" x14ac:dyDescent="0.25">
      <c r="A37" s="4" t="s">
        <v>1011</v>
      </c>
      <c r="B37" s="4"/>
      <c r="C37" s="4"/>
      <c r="D37" s="8"/>
      <c r="E37" s="8" t="s">
        <v>1010</v>
      </c>
      <c r="F37" s="7" t="s">
        <v>1009</v>
      </c>
      <c r="G37" s="7" t="s">
        <v>1008</v>
      </c>
      <c r="H37" s="7" t="s">
        <v>1007</v>
      </c>
      <c r="I37" s="7" t="s">
        <v>1006</v>
      </c>
      <c r="J37" s="70">
        <v>100</v>
      </c>
      <c r="K37" s="5"/>
      <c r="L37" s="70">
        <v>100</v>
      </c>
      <c r="M37" s="5"/>
      <c r="N37" s="70">
        <v>100</v>
      </c>
      <c r="O37" s="5"/>
      <c r="P37" s="70">
        <v>100</v>
      </c>
      <c r="Q37" s="5"/>
      <c r="R37" s="70">
        <v>100</v>
      </c>
      <c r="S37" s="5"/>
      <c r="T37" s="70">
        <v>100</v>
      </c>
      <c r="U37" s="5"/>
      <c r="V37" s="70">
        <v>100</v>
      </c>
      <c r="W37" s="25"/>
      <c r="X37" s="70">
        <v>100</v>
      </c>
      <c r="Y37" s="5"/>
    </row>
    <row r="38" spans="1:25" ht="240" x14ac:dyDescent="0.25">
      <c r="A38" s="4">
        <v>25</v>
      </c>
      <c r="B38" s="4"/>
      <c r="C38" s="4"/>
      <c r="D38" s="8" t="s">
        <v>1005</v>
      </c>
      <c r="E38" s="8"/>
      <c r="F38" s="7" t="s">
        <v>1004</v>
      </c>
      <c r="G38" s="7" t="s">
        <v>219</v>
      </c>
      <c r="H38" s="7" t="s">
        <v>1003</v>
      </c>
      <c r="I38" s="7" t="s">
        <v>1002</v>
      </c>
      <c r="J38" s="26">
        <v>100</v>
      </c>
      <c r="K38" s="32" t="s">
        <v>1001</v>
      </c>
      <c r="L38" s="26">
        <v>100</v>
      </c>
      <c r="M38" s="25"/>
      <c r="N38" s="26">
        <v>100</v>
      </c>
      <c r="O38" s="25"/>
      <c r="P38" s="26">
        <v>100</v>
      </c>
      <c r="Q38" s="25"/>
      <c r="R38" s="26">
        <v>100</v>
      </c>
      <c r="S38" s="25"/>
      <c r="T38" s="26">
        <v>100</v>
      </c>
      <c r="U38" s="32" t="s">
        <v>1001</v>
      </c>
      <c r="V38" s="154">
        <v>100</v>
      </c>
      <c r="W38" s="75"/>
      <c r="X38" s="154">
        <v>100</v>
      </c>
      <c r="Y38" s="32" t="s">
        <v>1001</v>
      </c>
    </row>
    <row r="39" spans="1:25" ht="255" x14ac:dyDescent="0.25">
      <c r="A39" s="4">
        <v>26</v>
      </c>
      <c r="B39" s="4"/>
      <c r="C39" s="4"/>
      <c r="D39" s="8" t="s">
        <v>1000</v>
      </c>
      <c r="E39" s="8"/>
      <c r="F39" s="7" t="s">
        <v>999</v>
      </c>
      <c r="G39" s="7" t="s">
        <v>998</v>
      </c>
      <c r="H39" s="7" t="s">
        <v>993</v>
      </c>
      <c r="I39" s="7" t="s">
        <v>992</v>
      </c>
      <c r="J39" s="70">
        <v>50</v>
      </c>
      <c r="K39" s="32" t="s">
        <v>990</v>
      </c>
      <c r="L39" s="70">
        <v>50</v>
      </c>
      <c r="M39" s="5"/>
      <c r="N39" s="70">
        <v>50</v>
      </c>
      <c r="O39" s="5"/>
      <c r="P39" s="70">
        <v>50</v>
      </c>
      <c r="Q39" s="5"/>
      <c r="R39" s="70">
        <v>50</v>
      </c>
      <c r="S39" s="5"/>
      <c r="T39" s="70">
        <v>50</v>
      </c>
      <c r="U39" s="32"/>
      <c r="V39" s="69">
        <v>50</v>
      </c>
      <c r="W39" s="32" t="s">
        <v>990</v>
      </c>
      <c r="X39" s="69">
        <v>100</v>
      </c>
      <c r="Y39" s="153" t="s">
        <v>997</v>
      </c>
    </row>
    <row r="40" spans="1:25" ht="255" x14ac:dyDescent="0.25">
      <c r="A40" s="4">
        <v>27</v>
      </c>
      <c r="B40" s="4"/>
      <c r="C40" s="4"/>
      <c r="D40" s="8" t="s">
        <v>996</v>
      </c>
      <c r="E40" s="8"/>
      <c r="F40" s="7" t="s">
        <v>995</v>
      </c>
      <c r="G40" s="7" t="s">
        <v>994</v>
      </c>
      <c r="H40" s="7" t="s">
        <v>993</v>
      </c>
      <c r="I40" s="7" t="s">
        <v>992</v>
      </c>
      <c r="J40" s="70">
        <v>50</v>
      </c>
      <c r="K40" s="32" t="s">
        <v>991</v>
      </c>
      <c r="L40" s="70">
        <v>50</v>
      </c>
      <c r="M40" s="5"/>
      <c r="N40" s="70">
        <v>50</v>
      </c>
      <c r="O40" s="5"/>
      <c r="P40" s="70">
        <v>50</v>
      </c>
      <c r="Q40" s="5"/>
      <c r="R40" s="70">
        <v>50</v>
      </c>
      <c r="S40" s="5"/>
      <c r="T40" s="70">
        <v>50</v>
      </c>
      <c r="U40" s="32"/>
      <c r="V40" s="70">
        <v>50</v>
      </c>
      <c r="W40" s="32" t="s">
        <v>990</v>
      </c>
      <c r="X40" s="70">
        <v>50</v>
      </c>
      <c r="Y40" s="153" t="s">
        <v>989</v>
      </c>
    </row>
    <row r="41" spans="1:25" s="55" customFormat="1" ht="148.5" customHeight="1" x14ac:dyDescent="0.25">
      <c r="A41" s="19"/>
      <c r="B41" s="19"/>
      <c r="C41" s="20" t="s">
        <v>988</v>
      </c>
      <c r="D41" s="19"/>
      <c r="E41" s="19"/>
      <c r="F41" s="19" t="s">
        <v>987</v>
      </c>
      <c r="G41" s="19"/>
      <c r="H41" s="19"/>
      <c r="I41" s="19"/>
      <c r="J41" s="57">
        <f>AVERAGE(J42,J49,J57:J59)</f>
        <v>44.285714285714292</v>
      </c>
      <c r="K41" s="17"/>
      <c r="L41" s="57">
        <f>AVERAGE(L42,L49,L57:L59)</f>
        <v>44.285714285714292</v>
      </c>
      <c r="M41" s="56"/>
      <c r="N41" s="57">
        <f>AVERAGE(N42,N49,N57:N59)</f>
        <v>44.285714285714292</v>
      </c>
      <c r="O41" s="56"/>
      <c r="P41" s="57">
        <f>AVERAGE(P42,P49,P57:P59)</f>
        <v>44.285714285714292</v>
      </c>
      <c r="Q41" s="56"/>
      <c r="R41" s="57">
        <f>AVERAGE(R42,R49,R57:R59)</f>
        <v>50</v>
      </c>
      <c r="S41" s="56"/>
      <c r="T41" s="57">
        <f>AVERAGE(T42,T49,T57:T59)</f>
        <v>50</v>
      </c>
      <c r="U41" s="56"/>
      <c r="V41" s="57">
        <f>AVERAGE(V42,V49,V57:V59)</f>
        <v>70</v>
      </c>
      <c r="W41" s="17"/>
      <c r="X41" s="57">
        <f>AVERAGE(X42,X49,X57:X59)</f>
        <v>70</v>
      </c>
      <c r="Y41" s="56"/>
    </row>
    <row r="42" spans="1:25" s="71" customFormat="1" ht="148.5" customHeight="1" x14ac:dyDescent="0.3">
      <c r="A42" s="15">
        <v>28</v>
      </c>
      <c r="B42" s="15"/>
      <c r="C42" s="14"/>
      <c r="D42" s="152" t="s">
        <v>986</v>
      </c>
      <c r="E42" s="152"/>
      <c r="F42" s="15" t="s">
        <v>986</v>
      </c>
      <c r="G42" s="15"/>
      <c r="H42" s="15"/>
      <c r="I42" s="15"/>
      <c r="J42" s="73">
        <f>AVERAGE(J43:J48)</f>
        <v>100</v>
      </c>
      <c r="K42" s="10"/>
      <c r="L42" s="73">
        <f>AVERAGE(L43:L48)</f>
        <v>100</v>
      </c>
      <c r="M42" s="72"/>
      <c r="N42" s="73">
        <f>AVERAGE(N43:N48)</f>
        <v>100</v>
      </c>
      <c r="O42" s="72"/>
      <c r="P42" s="73">
        <f>AVERAGE(P43:P48)</f>
        <v>100</v>
      </c>
      <c r="Q42" s="72"/>
      <c r="R42" s="73">
        <f>AVERAGE(R43:R48)</f>
        <v>100</v>
      </c>
      <c r="S42" s="72"/>
      <c r="T42" s="73">
        <f>AVERAGE(T43:T48)</f>
        <v>100</v>
      </c>
      <c r="U42" s="72"/>
      <c r="V42" s="73">
        <f>AVERAGE(V43:V48)</f>
        <v>100</v>
      </c>
      <c r="W42" s="10"/>
      <c r="X42" s="73">
        <f>AVERAGE(X43:X48)</f>
        <v>100</v>
      </c>
      <c r="Y42" s="72"/>
    </row>
    <row r="43" spans="1:25" ht="60" x14ac:dyDescent="0.25">
      <c r="A43" s="4" t="s">
        <v>985</v>
      </c>
      <c r="B43" s="4"/>
      <c r="C43" s="4"/>
      <c r="D43" s="4"/>
      <c r="E43" s="8" t="s">
        <v>984</v>
      </c>
      <c r="F43" s="7" t="s">
        <v>983</v>
      </c>
      <c r="G43" s="7" t="s">
        <v>587</v>
      </c>
      <c r="H43" s="7" t="s">
        <v>600</v>
      </c>
      <c r="I43" s="7" t="s">
        <v>599</v>
      </c>
      <c r="J43" s="70">
        <v>100</v>
      </c>
      <c r="K43" s="5"/>
      <c r="L43" s="70">
        <v>100</v>
      </c>
      <c r="M43" s="5"/>
      <c r="N43" s="70">
        <v>100</v>
      </c>
      <c r="O43" s="5"/>
      <c r="P43" s="70">
        <v>100</v>
      </c>
      <c r="Q43" s="5"/>
      <c r="R43" s="70">
        <v>100</v>
      </c>
      <c r="S43" s="5"/>
      <c r="T43" s="70">
        <v>100</v>
      </c>
      <c r="U43" s="5"/>
      <c r="V43" s="70">
        <v>100</v>
      </c>
      <c r="W43" s="25"/>
      <c r="X43" s="70">
        <v>100</v>
      </c>
      <c r="Y43" s="5"/>
    </row>
    <row r="44" spans="1:25" ht="75" x14ac:dyDescent="0.25">
      <c r="A44" s="4" t="s">
        <v>982</v>
      </c>
      <c r="B44" s="4"/>
      <c r="C44" s="4"/>
      <c r="D44" s="4"/>
      <c r="E44" s="8" t="s">
        <v>981</v>
      </c>
      <c r="F44" s="7" t="s">
        <v>980</v>
      </c>
      <c r="G44" s="7" t="s">
        <v>979</v>
      </c>
      <c r="H44" s="7" t="s">
        <v>586</v>
      </c>
      <c r="I44" s="7" t="s">
        <v>430</v>
      </c>
      <c r="J44" s="69"/>
      <c r="K44" s="5"/>
      <c r="L44" s="69"/>
      <c r="M44" s="69"/>
      <c r="N44" s="69"/>
      <c r="O44" s="69"/>
      <c r="P44" s="69"/>
      <c r="Q44" s="69"/>
      <c r="R44" s="69"/>
      <c r="S44" s="69"/>
      <c r="T44" s="69"/>
      <c r="U44" s="69"/>
      <c r="V44" s="69"/>
      <c r="W44" s="25"/>
      <c r="X44" s="69"/>
      <c r="Y44" s="69"/>
    </row>
    <row r="45" spans="1:25" ht="120" x14ac:dyDescent="0.25">
      <c r="A45" s="4" t="s">
        <v>978</v>
      </c>
      <c r="B45" s="4"/>
      <c r="C45" s="4"/>
      <c r="D45" s="4"/>
      <c r="E45" s="8" t="s">
        <v>977</v>
      </c>
      <c r="F45" s="7" t="s">
        <v>976</v>
      </c>
      <c r="G45" s="7" t="s">
        <v>425</v>
      </c>
      <c r="H45" s="7" t="s">
        <v>424</v>
      </c>
      <c r="I45" s="7" t="s">
        <v>211</v>
      </c>
      <c r="J45" s="70"/>
      <c r="K45" s="25"/>
      <c r="L45" s="69"/>
      <c r="M45" s="69"/>
      <c r="N45" s="69"/>
      <c r="O45" s="69"/>
      <c r="P45" s="69"/>
      <c r="Q45" s="69"/>
      <c r="R45" s="69"/>
      <c r="S45" s="69"/>
      <c r="T45" s="69"/>
      <c r="U45" s="69"/>
      <c r="V45" s="69"/>
      <c r="W45" s="25"/>
      <c r="X45" s="69"/>
      <c r="Y45" s="69"/>
    </row>
    <row r="46" spans="1:25" ht="75" x14ac:dyDescent="0.25">
      <c r="A46" s="4" t="s">
        <v>975</v>
      </c>
      <c r="B46" s="4"/>
      <c r="C46" s="4"/>
      <c r="D46" s="4"/>
      <c r="E46" s="8" t="s">
        <v>974</v>
      </c>
      <c r="F46" s="7" t="s">
        <v>421</v>
      </c>
      <c r="G46" s="7" t="s">
        <v>420</v>
      </c>
      <c r="H46" s="7" t="s">
        <v>419</v>
      </c>
      <c r="I46" s="7" t="s">
        <v>418</v>
      </c>
      <c r="J46" s="70"/>
      <c r="K46" s="25"/>
      <c r="L46" s="69"/>
      <c r="M46" s="69"/>
      <c r="N46" s="69"/>
      <c r="O46" s="69"/>
      <c r="P46" s="69"/>
      <c r="Q46" s="69"/>
      <c r="R46" s="69"/>
      <c r="S46" s="69"/>
      <c r="T46" s="69"/>
      <c r="U46" s="69"/>
      <c r="V46" s="69"/>
      <c r="W46" s="5"/>
      <c r="X46" s="69"/>
      <c r="Y46" s="69"/>
    </row>
    <row r="47" spans="1:25" ht="90" x14ac:dyDescent="0.25">
      <c r="A47" s="4" t="s">
        <v>973</v>
      </c>
      <c r="B47" s="4"/>
      <c r="C47" s="4"/>
      <c r="D47" s="4"/>
      <c r="E47" s="8" t="s">
        <v>972</v>
      </c>
      <c r="F47" s="7" t="s">
        <v>971</v>
      </c>
      <c r="G47" s="7" t="s">
        <v>223</v>
      </c>
      <c r="H47" s="7" t="s">
        <v>253</v>
      </c>
      <c r="I47" s="7" t="s">
        <v>413</v>
      </c>
      <c r="J47" s="70"/>
      <c r="K47" s="25"/>
      <c r="L47" s="69"/>
      <c r="M47" s="69"/>
      <c r="N47" s="69"/>
      <c r="O47" s="69"/>
      <c r="P47" s="69"/>
      <c r="Q47" s="69"/>
      <c r="R47" s="69"/>
      <c r="S47" s="69"/>
      <c r="T47" s="69"/>
      <c r="U47" s="69"/>
      <c r="V47" s="69"/>
      <c r="W47" s="25"/>
      <c r="X47" s="69"/>
      <c r="Y47" s="69"/>
    </row>
    <row r="48" spans="1:25" ht="45" x14ac:dyDescent="0.25">
      <c r="A48" s="4" t="s">
        <v>970</v>
      </c>
      <c r="B48" s="4"/>
      <c r="C48" s="4"/>
      <c r="D48" s="4"/>
      <c r="E48" s="8" t="s">
        <v>969</v>
      </c>
      <c r="F48" s="7" t="s">
        <v>410</v>
      </c>
      <c r="G48" s="7" t="s">
        <v>409</v>
      </c>
      <c r="H48" s="7" t="s">
        <v>408</v>
      </c>
      <c r="I48" s="7" t="s">
        <v>407</v>
      </c>
      <c r="J48" s="70"/>
      <c r="K48" s="25"/>
      <c r="L48" s="69"/>
      <c r="M48" s="69"/>
      <c r="N48" s="69"/>
      <c r="O48" s="69"/>
      <c r="P48" s="69"/>
      <c r="Q48" s="69"/>
      <c r="R48" s="69"/>
      <c r="S48" s="69"/>
      <c r="T48" s="69"/>
      <c r="U48" s="69"/>
      <c r="V48" s="69"/>
      <c r="W48" s="25"/>
      <c r="X48" s="69"/>
      <c r="Y48" s="69"/>
    </row>
    <row r="49" spans="1:25" s="71" customFormat="1" ht="69" x14ac:dyDescent="0.25">
      <c r="A49" s="15"/>
      <c r="B49" s="15"/>
      <c r="C49" s="15"/>
      <c r="D49" s="80" t="s">
        <v>968</v>
      </c>
      <c r="E49" s="80"/>
      <c r="F49" s="12" t="s">
        <v>968</v>
      </c>
      <c r="G49" s="12"/>
      <c r="H49" s="12"/>
      <c r="I49" s="12"/>
      <c r="J49" s="73">
        <f>AVERAGE(J50:J56)</f>
        <v>71.428571428571431</v>
      </c>
      <c r="K49" s="10"/>
      <c r="L49" s="73">
        <f>AVERAGE(L50:L56)</f>
        <v>71.428571428571431</v>
      </c>
      <c r="M49" s="72"/>
      <c r="N49" s="73">
        <f>AVERAGE(N50:N56)</f>
        <v>71.428571428571431</v>
      </c>
      <c r="O49" s="72"/>
      <c r="P49" s="73">
        <f>AVERAGE(P50:P56)</f>
        <v>71.428571428571431</v>
      </c>
      <c r="Q49" s="72"/>
      <c r="R49" s="73">
        <f>AVERAGE(R50:R56)</f>
        <v>100</v>
      </c>
      <c r="S49" s="72"/>
      <c r="T49" s="73">
        <f>AVERAGE(T50:T56)</f>
        <v>100</v>
      </c>
      <c r="U49" s="72"/>
      <c r="V49" s="73">
        <f>AVERAGE(V50:V56)</f>
        <v>100</v>
      </c>
      <c r="W49" s="10"/>
      <c r="X49" s="73">
        <f>AVERAGE(X50:X56)</f>
        <v>100</v>
      </c>
      <c r="Y49" s="72"/>
    </row>
    <row r="50" spans="1:25" ht="195" x14ac:dyDescent="0.25">
      <c r="A50" s="4" t="s">
        <v>967</v>
      </c>
      <c r="B50" s="4"/>
      <c r="C50" s="4"/>
      <c r="D50" s="4"/>
      <c r="E50" s="8" t="s">
        <v>966</v>
      </c>
      <c r="F50" s="7" t="s">
        <v>965</v>
      </c>
      <c r="G50" s="7" t="s">
        <v>587</v>
      </c>
      <c r="H50" s="7" t="s">
        <v>600</v>
      </c>
      <c r="I50" s="7" t="s">
        <v>599</v>
      </c>
      <c r="J50" s="70">
        <v>0</v>
      </c>
      <c r="K50" s="25" t="s">
        <v>964</v>
      </c>
      <c r="L50" s="70">
        <v>0</v>
      </c>
      <c r="M50" s="69"/>
      <c r="N50" s="70">
        <v>0</v>
      </c>
      <c r="O50" s="69"/>
      <c r="P50" s="70">
        <v>0</v>
      </c>
      <c r="R50" s="69">
        <v>100</v>
      </c>
      <c r="S50" s="75" t="s">
        <v>963</v>
      </c>
      <c r="T50" s="69">
        <v>100</v>
      </c>
      <c r="U50" s="69"/>
      <c r="V50" s="69">
        <v>100</v>
      </c>
      <c r="W50" s="25"/>
      <c r="X50" s="69">
        <v>100</v>
      </c>
      <c r="Y50" s="69"/>
    </row>
    <row r="51" spans="1:25" ht="90" x14ac:dyDescent="0.25">
      <c r="A51" s="4" t="s">
        <v>962</v>
      </c>
      <c r="B51" s="4"/>
      <c r="C51" s="4"/>
      <c r="D51" s="4"/>
      <c r="E51" s="8" t="s">
        <v>961</v>
      </c>
      <c r="F51" s="7" t="s">
        <v>594</v>
      </c>
      <c r="G51" s="7" t="s">
        <v>593</v>
      </c>
      <c r="H51" s="7" t="s">
        <v>450</v>
      </c>
      <c r="I51" s="7" t="s">
        <v>592</v>
      </c>
      <c r="J51" s="70">
        <v>50</v>
      </c>
      <c r="K51" s="25" t="s">
        <v>591</v>
      </c>
      <c r="L51" s="70">
        <v>50</v>
      </c>
      <c r="M51" s="33"/>
      <c r="N51" s="83">
        <v>50</v>
      </c>
      <c r="O51" s="33"/>
      <c r="P51" s="83">
        <v>50</v>
      </c>
      <c r="Q51" s="33"/>
      <c r="R51" s="69"/>
      <c r="S51" s="69"/>
      <c r="T51" s="69"/>
      <c r="U51" s="69"/>
      <c r="V51" s="69"/>
      <c r="W51" s="25"/>
      <c r="X51" s="69"/>
      <c r="Y51" s="69"/>
    </row>
    <row r="52" spans="1:25" ht="75" x14ac:dyDescent="0.25">
      <c r="A52" s="4" t="s">
        <v>960</v>
      </c>
      <c r="B52" s="4"/>
      <c r="C52" s="4"/>
      <c r="D52" s="4"/>
      <c r="E52" s="8" t="s">
        <v>959</v>
      </c>
      <c r="F52" s="7" t="s">
        <v>958</v>
      </c>
      <c r="G52" s="7" t="s">
        <v>587</v>
      </c>
      <c r="H52" s="7" t="s">
        <v>586</v>
      </c>
      <c r="I52" s="7" t="s">
        <v>585</v>
      </c>
      <c r="J52" s="70">
        <v>50</v>
      </c>
      <c r="K52" s="25" t="s">
        <v>957</v>
      </c>
      <c r="L52" s="70">
        <v>50</v>
      </c>
      <c r="M52" s="69"/>
      <c r="N52" s="70">
        <v>50</v>
      </c>
      <c r="O52" s="69"/>
      <c r="P52" s="70">
        <v>50</v>
      </c>
      <c r="Q52" s="69"/>
      <c r="R52" s="69"/>
      <c r="S52" s="69"/>
      <c r="T52" s="69"/>
      <c r="U52" s="69"/>
      <c r="V52" s="69"/>
      <c r="W52" s="25"/>
      <c r="X52" s="69"/>
      <c r="Y52" s="69"/>
    </row>
    <row r="53" spans="1:25" ht="120" x14ac:dyDescent="0.25">
      <c r="A53" s="4" t="s">
        <v>956</v>
      </c>
      <c r="B53" s="4"/>
      <c r="C53" s="4"/>
      <c r="D53" s="4"/>
      <c r="E53" s="8" t="s">
        <v>955</v>
      </c>
      <c r="F53" s="7" t="s">
        <v>581</v>
      </c>
      <c r="G53" s="7" t="s">
        <v>425</v>
      </c>
      <c r="H53" s="7" t="s">
        <v>424</v>
      </c>
      <c r="I53" s="7" t="s">
        <v>211</v>
      </c>
      <c r="J53" s="70">
        <v>100</v>
      </c>
      <c r="K53" s="25" t="s">
        <v>580</v>
      </c>
      <c r="L53" s="70">
        <v>100</v>
      </c>
      <c r="M53" s="69"/>
      <c r="N53" s="70">
        <v>100</v>
      </c>
      <c r="O53" s="69"/>
      <c r="P53" s="70">
        <v>100</v>
      </c>
      <c r="Q53" s="69"/>
      <c r="R53" s="69"/>
      <c r="S53" s="69"/>
      <c r="T53" s="69"/>
      <c r="U53" s="69"/>
      <c r="V53" s="69"/>
      <c r="W53" s="25"/>
      <c r="X53" s="69"/>
      <c r="Y53" s="69"/>
    </row>
    <row r="54" spans="1:25" ht="75" x14ac:dyDescent="0.25">
      <c r="A54" s="4" t="s">
        <v>954</v>
      </c>
      <c r="B54" s="4"/>
      <c r="C54" s="4"/>
      <c r="D54" s="4"/>
      <c r="E54" s="8" t="s">
        <v>953</v>
      </c>
      <c r="F54" s="7" t="s">
        <v>421</v>
      </c>
      <c r="G54" s="7" t="s">
        <v>420</v>
      </c>
      <c r="H54" s="7" t="s">
        <v>419</v>
      </c>
      <c r="I54" s="7" t="s">
        <v>418</v>
      </c>
      <c r="J54" s="70">
        <v>100</v>
      </c>
      <c r="K54" s="25" t="s">
        <v>577</v>
      </c>
      <c r="L54" s="70">
        <v>100</v>
      </c>
      <c r="M54" s="69"/>
      <c r="N54" s="70">
        <v>100</v>
      </c>
      <c r="O54" s="69"/>
      <c r="P54" s="70">
        <v>100</v>
      </c>
      <c r="Q54" s="69"/>
      <c r="R54" s="69"/>
      <c r="S54" s="69"/>
      <c r="T54" s="69"/>
      <c r="U54" s="69"/>
      <c r="V54" s="69"/>
      <c r="W54" s="5"/>
      <c r="X54" s="69"/>
      <c r="Y54" s="69"/>
    </row>
    <row r="55" spans="1:25" ht="90" x14ac:dyDescent="0.25">
      <c r="A55" s="4" t="s">
        <v>952</v>
      </c>
      <c r="B55" s="4"/>
      <c r="C55" s="4"/>
      <c r="D55" s="4"/>
      <c r="E55" s="8" t="s">
        <v>951</v>
      </c>
      <c r="F55" s="7" t="s">
        <v>574</v>
      </c>
      <c r="G55" s="7" t="s">
        <v>223</v>
      </c>
      <c r="H55" s="7" t="s">
        <v>253</v>
      </c>
      <c r="I55" s="7" t="s">
        <v>413</v>
      </c>
      <c r="J55" s="70">
        <v>100</v>
      </c>
      <c r="K55" s="25"/>
      <c r="L55" s="70">
        <v>100</v>
      </c>
      <c r="M55" s="25"/>
      <c r="N55" s="70">
        <v>100</v>
      </c>
      <c r="O55" s="69"/>
      <c r="P55" s="70">
        <v>100</v>
      </c>
      <c r="Q55" s="69"/>
      <c r="R55" s="69"/>
      <c r="S55" s="69"/>
      <c r="T55" s="69"/>
      <c r="U55" s="69"/>
      <c r="V55" s="69"/>
      <c r="W55" s="25"/>
      <c r="X55" s="69"/>
      <c r="Y55" s="69"/>
    </row>
    <row r="56" spans="1:25" ht="45" x14ac:dyDescent="0.25">
      <c r="A56" s="4" t="s">
        <v>950</v>
      </c>
      <c r="B56" s="4"/>
      <c r="C56" s="4"/>
      <c r="D56" s="4"/>
      <c r="E56" s="8" t="s">
        <v>949</v>
      </c>
      <c r="F56" s="7" t="s">
        <v>410</v>
      </c>
      <c r="G56" s="7" t="s">
        <v>409</v>
      </c>
      <c r="H56" s="7" t="s">
        <v>408</v>
      </c>
      <c r="I56" s="7" t="s">
        <v>407</v>
      </c>
      <c r="J56" s="70">
        <v>100</v>
      </c>
      <c r="K56" s="75" t="s">
        <v>948</v>
      </c>
      <c r="L56" s="70">
        <v>100</v>
      </c>
      <c r="M56" s="69"/>
      <c r="N56" s="70">
        <v>100</v>
      </c>
      <c r="O56" s="69"/>
      <c r="P56" s="70">
        <v>100</v>
      </c>
      <c r="Q56" s="69"/>
      <c r="R56" s="69"/>
      <c r="S56" s="69"/>
      <c r="T56" s="69"/>
      <c r="U56" s="69"/>
      <c r="V56" s="69"/>
      <c r="W56" s="25"/>
      <c r="X56" s="69"/>
      <c r="Y56" s="69"/>
    </row>
    <row r="57" spans="1:25" ht="210" x14ac:dyDescent="0.25">
      <c r="A57" s="4">
        <v>30</v>
      </c>
      <c r="B57" s="4"/>
      <c r="C57" s="4"/>
      <c r="D57" s="8" t="s">
        <v>947</v>
      </c>
      <c r="E57" s="8"/>
      <c r="F57" s="7" t="s">
        <v>946</v>
      </c>
      <c r="G57" s="7" t="s">
        <v>7</v>
      </c>
      <c r="H57" s="7" t="s">
        <v>945</v>
      </c>
      <c r="I57" s="7" t="s">
        <v>944</v>
      </c>
      <c r="J57" s="70">
        <v>0</v>
      </c>
      <c r="K57" s="32" t="s">
        <v>943</v>
      </c>
      <c r="L57" s="70">
        <v>0</v>
      </c>
      <c r="M57" s="25"/>
      <c r="N57" s="70">
        <v>0</v>
      </c>
      <c r="O57" s="25"/>
      <c r="P57" s="70">
        <v>0</v>
      </c>
      <c r="Q57" s="25"/>
      <c r="R57" s="70">
        <v>0</v>
      </c>
      <c r="S57" s="25"/>
      <c r="T57" s="70">
        <v>0</v>
      </c>
      <c r="U57" s="32" t="s">
        <v>943</v>
      </c>
      <c r="V57" s="69">
        <v>50</v>
      </c>
      <c r="W57" s="25"/>
      <c r="X57" s="69">
        <v>50</v>
      </c>
      <c r="Y57" s="69"/>
    </row>
    <row r="58" spans="1:25" ht="90" x14ac:dyDescent="0.25">
      <c r="A58" s="4">
        <v>31</v>
      </c>
      <c r="B58" s="4"/>
      <c r="C58" s="4"/>
      <c r="D58" s="8" t="s">
        <v>406</v>
      </c>
      <c r="E58" s="8"/>
      <c r="F58" s="7" t="s">
        <v>569</v>
      </c>
      <c r="G58" s="7" t="s">
        <v>568</v>
      </c>
      <c r="H58" s="7" t="s">
        <v>567</v>
      </c>
      <c r="I58" s="7" t="s">
        <v>566</v>
      </c>
      <c r="J58" s="70">
        <v>50</v>
      </c>
      <c r="K58" s="151" t="s">
        <v>942</v>
      </c>
      <c r="L58" s="70">
        <v>50</v>
      </c>
      <c r="M58" s="25"/>
      <c r="N58" s="70">
        <v>50</v>
      </c>
      <c r="O58" s="25"/>
      <c r="P58" s="70">
        <v>50</v>
      </c>
      <c r="Q58" s="25"/>
      <c r="R58" s="70">
        <v>50</v>
      </c>
      <c r="S58" s="25"/>
      <c r="T58" s="70">
        <v>50</v>
      </c>
      <c r="U58" s="25"/>
      <c r="V58" s="70">
        <v>50</v>
      </c>
      <c r="W58" s="25"/>
      <c r="X58" s="70">
        <v>50</v>
      </c>
      <c r="Y58" s="25"/>
    </row>
    <row r="59" spans="1:25" ht="120" x14ac:dyDescent="0.25">
      <c r="A59" s="4">
        <v>32</v>
      </c>
      <c r="B59" s="4"/>
      <c r="C59" s="4"/>
      <c r="D59" s="8" t="s">
        <v>941</v>
      </c>
      <c r="E59" s="8"/>
      <c r="F59" s="7" t="s">
        <v>564</v>
      </c>
      <c r="G59" s="7" t="s">
        <v>7</v>
      </c>
      <c r="H59" s="7" t="s">
        <v>940</v>
      </c>
      <c r="I59" s="7" t="s">
        <v>562</v>
      </c>
      <c r="J59" s="70">
        <v>0</v>
      </c>
      <c r="K59" s="32" t="s">
        <v>939</v>
      </c>
      <c r="L59" s="70">
        <v>0</v>
      </c>
      <c r="M59" s="5"/>
      <c r="N59" s="70">
        <v>0</v>
      </c>
      <c r="O59" s="5"/>
      <c r="P59" s="70">
        <v>0</v>
      </c>
      <c r="Q59" s="5"/>
      <c r="R59" s="70">
        <v>0</v>
      </c>
      <c r="S59" s="5"/>
      <c r="T59" s="70">
        <v>0</v>
      </c>
      <c r="U59" s="32" t="s">
        <v>939</v>
      </c>
      <c r="V59" s="69">
        <v>50</v>
      </c>
      <c r="W59" s="25"/>
      <c r="X59" s="69">
        <v>50</v>
      </c>
      <c r="Y59" s="69"/>
    </row>
    <row r="60" spans="1:25" s="55" customFormat="1" ht="96" customHeight="1" x14ac:dyDescent="0.25">
      <c r="A60" s="19"/>
      <c r="B60" s="19"/>
      <c r="C60" s="20" t="s">
        <v>558</v>
      </c>
      <c r="D60" s="19"/>
      <c r="E60" s="19"/>
      <c r="F60" s="58" t="s">
        <v>557</v>
      </c>
      <c r="G60" s="58"/>
      <c r="H60" s="58"/>
      <c r="I60" s="58"/>
      <c r="J60" s="57">
        <f>AVERAGE(J61:J65)</f>
        <v>80</v>
      </c>
      <c r="K60" s="56"/>
      <c r="L60" s="57">
        <f>AVERAGE(L61:L65)</f>
        <v>80</v>
      </c>
      <c r="M60" s="56"/>
      <c r="N60" s="57">
        <f>AVERAGE(N61:N65)</f>
        <v>80</v>
      </c>
      <c r="O60" s="56"/>
      <c r="P60" s="57">
        <f>AVERAGE(P61:P65)</f>
        <v>80</v>
      </c>
      <c r="Q60" s="56"/>
      <c r="R60" s="57">
        <f>AVERAGE(R61:R65)</f>
        <v>80</v>
      </c>
      <c r="S60" s="56"/>
      <c r="T60" s="57">
        <f>AVERAGE(T61:T65)</f>
        <v>80</v>
      </c>
      <c r="U60" s="56"/>
      <c r="V60" s="57">
        <f>AVERAGE(V61:V65)</f>
        <v>80</v>
      </c>
      <c r="W60" s="17"/>
      <c r="X60" s="57">
        <f>AVERAGE(X61:X65)</f>
        <v>80</v>
      </c>
      <c r="Y60" s="56"/>
    </row>
    <row r="61" spans="1:25" ht="45" x14ac:dyDescent="0.25">
      <c r="A61" s="4">
        <v>33</v>
      </c>
      <c r="B61" s="4"/>
      <c r="C61" s="4"/>
      <c r="D61" s="8" t="s">
        <v>556</v>
      </c>
      <c r="E61" s="8"/>
      <c r="F61" s="7" t="s">
        <v>381</v>
      </c>
      <c r="G61" s="7" t="s">
        <v>555</v>
      </c>
      <c r="H61" s="7" t="s">
        <v>379</v>
      </c>
      <c r="I61" s="7" t="s">
        <v>378</v>
      </c>
      <c r="J61" s="70">
        <v>50</v>
      </c>
      <c r="K61" s="33"/>
      <c r="L61" s="70">
        <v>50</v>
      </c>
      <c r="M61" s="25"/>
      <c r="N61" s="70">
        <v>50</v>
      </c>
      <c r="O61" s="25"/>
      <c r="P61" s="70">
        <v>50</v>
      </c>
      <c r="Q61" s="25"/>
      <c r="R61" s="70">
        <v>50</v>
      </c>
      <c r="S61" s="25"/>
      <c r="T61" s="70">
        <v>50</v>
      </c>
      <c r="U61" s="25"/>
      <c r="V61" s="70">
        <v>50</v>
      </c>
      <c r="W61" s="25"/>
      <c r="X61" s="70">
        <v>50</v>
      </c>
      <c r="Y61" s="25"/>
    </row>
    <row r="62" spans="1:25" ht="45" x14ac:dyDescent="0.25">
      <c r="A62" s="4">
        <v>34</v>
      </c>
      <c r="B62" s="4"/>
      <c r="C62" s="4"/>
      <c r="D62" s="8" t="s">
        <v>553</v>
      </c>
      <c r="E62" s="8"/>
      <c r="F62" s="7" t="s">
        <v>553</v>
      </c>
      <c r="G62" s="7" t="s">
        <v>938</v>
      </c>
      <c r="H62" s="7" t="s">
        <v>937</v>
      </c>
      <c r="I62" s="7" t="s">
        <v>936</v>
      </c>
      <c r="J62" s="30">
        <v>100</v>
      </c>
      <c r="K62" s="32" t="s">
        <v>935</v>
      </c>
      <c r="L62" s="30">
        <v>100</v>
      </c>
      <c r="M62" s="5"/>
      <c r="N62" s="30">
        <v>100</v>
      </c>
      <c r="O62" s="5"/>
      <c r="P62" s="30">
        <v>100</v>
      </c>
      <c r="Q62" s="5"/>
      <c r="R62" s="30">
        <v>100</v>
      </c>
      <c r="S62" s="5"/>
      <c r="T62" s="30">
        <v>100</v>
      </c>
      <c r="U62" s="5"/>
      <c r="V62" s="30">
        <v>100</v>
      </c>
      <c r="W62" s="5"/>
      <c r="X62" s="30">
        <v>100</v>
      </c>
      <c r="Y62" s="5"/>
    </row>
    <row r="63" spans="1:25" ht="195" x14ac:dyDescent="0.25">
      <c r="A63" s="4">
        <v>35</v>
      </c>
      <c r="B63" s="4"/>
      <c r="C63" s="4"/>
      <c r="D63" s="8" t="s">
        <v>536</v>
      </c>
      <c r="E63" s="8"/>
      <c r="F63" s="7" t="s">
        <v>934</v>
      </c>
      <c r="G63" s="7" t="s">
        <v>933</v>
      </c>
      <c r="H63" s="7" t="s">
        <v>932</v>
      </c>
      <c r="I63" s="7" t="s">
        <v>931</v>
      </c>
      <c r="J63" s="30">
        <v>100</v>
      </c>
      <c r="K63" s="5"/>
      <c r="L63" s="30">
        <v>100</v>
      </c>
      <c r="M63" s="5"/>
      <c r="N63" s="30">
        <v>100</v>
      </c>
      <c r="O63" s="5"/>
      <c r="P63" s="30">
        <v>100</v>
      </c>
      <c r="Q63" s="5"/>
      <c r="R63" s="30">
        <v>100</v>
      </c>
      <c r="S63" s="5"/>
      <c r="T63" s="30">
        <v>100</v>
      </c>
      <c r="U63" s="5"/>
      <c r="V63" s="30">
        <v>100</v>
      </c>
      <c r="W63" s="5"/>
      <c r="X63" s="30">
        <v>100</v>
      </c>
      <c r="Y63" s="5"/>
    </row>
    <row r="64" spans="1:25" ht="120" x14ac:dyDescent="0.25">
      <c r="A64" s="4">
        <v>36</v>
      </c>
      <c r="B64" s="4"/>
      <c r="C64" s="4"/>
      <c r="D64" s="8" t="s">
        <v>930</v>
      </c>
      <c r="E64" s="8"/>
      <c r="F64" s="7" t="s">
        <v>929</v>
      </c>
      <c r="G64" s="7" t="s">
        <v>928</v>
      </c>
      <c r="H64" s="7" t="s">
        <v>927</v>
      </c>
      <c r="I64" s="7" t="s">
        <v>926</v>
      </c>
      <c r="J64" s="54">
        <v>50</v>
      </c>
      <c r="K64" s="32" t="s">
        <v>925</v>
      </c>
      <c r="L64" s="54">
        <v>50</v>
      </c>
      <c r="M64" s="5"/>
      <c r="N64" s="54">
        <v>50</v>
      </c>
      <c r="O64" s="5"/>
      <c r="P64" s="54">
        <v>50</v>
      </c>
      <c r="Q64" s="5"/>
      <c r="R64" s="54">
        <v>50</v>
      </c>
      <c r="S64" s="5"/>
      <c r="T64" s="54">
        <v>50</v>
      </c>
      <c r="U64" s="5"/>
      <c r="V64" s="54">
        <v>50</v>
      </c>
      <c r="W64" s="5"/>
      <c r="X64" s="54">
        <v>50</v>
      </c>
      <c r="Y64" s="5"/>
    </row>
    <row r="65" spans="1:25" ht="105" x14ac:dyDescent="0.25">
      <c r="A65" s="4">
        <v>37</v>
      </c>
      <c r="B65" s="4"/>
      <c r="C65" s="4"/>
      <c r="D65" s="8" t="s">
        <v>367</v>
      </c>
      <c r="E65" s="8"/>
      <c r="F65" s="7" t="s">
        <v>924</v>
      </c>
      <c r="G65" s="7" t="s">
        <v>518</v>
      </c>
      <c r="H65" s="7" t="s">
        <v>364</v>
      </c>
      <c r="I65" s="7" t="s">
        <v>363</v>
      </c>
      <c r="J65" s="54">
        <v>100</v>
      </c>
      <c r="K65" s="5"/>
      <c r="L65" s="54">
        <v>100</v>
      </c>
      <c r="M65" s="5"/>
      <c r="N65" s="54">
        <v>100</v>
      </c>
      <c r="O65" s="5"/>
      <c r="P65" s="54">
        <v>100</v>
      </c>
      <c r="Q65" s="5"/>
      <c r="R65" s="54">
        <v>100</v>
      </c>
      <c r="S65" s="5"/>
      <c r="T65" s="54">
        <v>100</v>
      </c>
      <c r="U65" s="5"/>
      <c r="V65" s="54">
        <v>100</v>
      </c>
      <c r="W65" s="5"/>
      <c r="X65" s="54">
        <v>100</v>
      </c>
      <c r="Y65" s="5"/>
    </row>
    <row r="66" spans="1:25" s="55" customFormat="1" ht="102" customHeight="1" x14ac:dyDescent="0.25">
      <c r="A66" s="19"/>
      <c r="B66" s="19"/>
      <c r="C66" s="20" t="s">
        <v>923</v>
      </c>
      <c r="D66" s="19"/>
      <c r="E66" s="19"/>
      <c r="F66" s="19" t="s">
        <v>922</v>
      </c>
      <c r="G66" s="19"/>
      <c r="H66" s="19"/>
      <c r="I66" s="19"/>
      <c r="J66" s="57">
        <f>AVERAGE(J67:J72)</f>
        <v>91.666666666666671</v>
      </c>
      <c r="K66" s="17"/>
      <c r="L66" s="57">
        <f>AVERAGE(L67:L72)</f>
        <v>91.666666666666671</v>
      </c>
      <c r="M66" s="56"/>
      <c r="N66" s="57">
        <f>AVERAGE(N67:N72)</f>
        <v>91.666666666666671</v>
      </c>
      <c r="O66" s="56"/>
      <c r="P66" s="57">
        <f>AVERAGE(P67:P72)</f>
        <v>91.666666666666671</v>
      </c>
      <c r="Q66" s="56"/>
      <c r="R66" s="57">
        <f>AVERAGE(R67:R72)</f>
        <v>91.666666666666671</v>
      </c>
      <c r="S66" s="56"/>
      <c r="T66" s="57">
        <f>AVERAGE(T67:T72)</f>
        <v>91.666666666666671</v>
      </c>
      <c r="U66" s="56"/>
      <c r="V66" s="57">
        <f>AVERAGE(V67:V72)</f>
        <v>91.666666666666671</v>
      </c>
      <c r="W66" s="17"/>
      <c r="X66" s="57">
        <f>AVERAGE(X67:X72)</f>
        <v>91.666666666666671</v>
      </c>
      <c r="Y66" s="56"/>
    </row>
    <row r="67" spans="1:25" ht="86.25" x14ac:dyDescent="0.25">
      <c r="A67" s="4">
        <v>38</v>
      </c>
      <c r="B67" s="4"/>
      <c r="C67" s="4"/>
      <c r="D67" s="8" t="s">
        <v>921</v>
      </c>
      <c r="E67" s="8"/>
      <c r="F67" s="7" t="s">
        <v>920</v>
      </c>
      <c r="G67" s="7" t="s">
        <v>919</v>
      </c>
      <c r="H67" s="7" t="s">
        <v>918</v>
      </c>
      <c r="I67" s="7" t="s">
        <v>917</v>
      </c>
      <c r="J67" s="54">
        <v>100</v>
      </c>
      <c r="K67" s="5"/>
      <c r="L67" s="54">
        <v>100</v>
      </c>
      <c r="M67" s="5"/>
      <c r="N67" s="54">
        <v>100</v>
      </c>
      <c r="O67" s="5"/>
      <c r="P67" s="54">
        <v>100</v>
      </c>
      <c r="Q67" s="5"/>
      <c r="R67" s="54">
        <v>100</v>
      </c>
      <c r="S67" s="5"/>
      <c r="T67" s="54">
        <v>100</v>
      </c>
      <c r="U67" s="5"/>
      <c r="V67" s="54">
        <v>100</v>
      </c>
      <c r="W67" s="5"/>
      <c r="X67" s="54">
        <v>100</v>
      </c>
      <c r="Y67" s="5"/>
    </row>
    <row r="68" spans="1:25" ht="138" x14ac:dyDescent="0.25">
      <c r="A68" s="4">
        <v>39</v>
      </c>
      <c r="B68" s="4"/>
      <c r="C68" s="4"/>
      <c r="D68" s="8" t="s">
        <v>916</v>
      </c>
      <c r="E68" s="8"/>
      <c r="F68" s="7" t="s">
        <v>915</v>
      </c>
      <c r="G68" s="7" t="s">
        <v>914</v>
      </c>
      <c r="H68" s="7" t="s">
        <v>913</v>
      </c>
      <c r="I68" s="7" t="s">
        <v>7</v>
      </c>
      <c r="J68" s="54">
        <v>50</v>
      </c>
      <c r="K68" s="150" t="s">
        <v>912</v>
      </c>
      <c r="L68" s="54">
        <v>50</v>
      </c>
      <c r="M68" s="5"/>
      <c r="N68" s="54">
        <v>50</v>
      </c>
      <c r="O68" s="5"/>
      <c r="P68" s="54">
        <v>50</v>
      </c>
      <c r="Q68" s="5"/>
      <c r="R68" s="54">
        <v>50</v>
      </c>
      <c r="S68" s="5"/>
      <c r="T68" s="54">
        <v>50</v>
      </c>
      <c r="U68" s="5"/>
      <c r="V68" s="54">
        <v>50</v>
      </c>
      <c r="W68" s="5"/>
      <c r="X68" s="54">
        <v>50</v>
      </c>
      <c r="Y68" s="5"/>
    </row>
    <row r="69" spans="1:25" ht="51.75" x14ac:dyDescent="0.25">
      <c r="A69" s="4">
        <v>40</v>
      </c>
      <c r="B69" s="4"/>
      <c r="C69" s="4"/>
      <c r="D69" s="8" t="s">
        <v>911</v>
      </c>
      <c r="E69" s="8"/>
      <c r="F69" s="7" t="s">
        <v>910</v>
      </c>
      <c r="G69" s="7" t="s">
        <v>906</v>
      </c>
      <c r="H69" s="7" t="s">
        <v>905</v>
      </c>
      <c r="I69" s="7" t="s">
        <v>7</v>
      </c>
      <c r="J69" s="30">
        <v>100</v>
      </c>
      <c r="K69" s="5"/>
      <c r="L69" s="30">
        <v>100</v>
      </c>
      <c r="M69" s="5"/>
      <c r="N69" s="30">
        <v>100</v>
      </c>
      <c r="O69" s="5"/>
      <c r="P69" s="30">
        <v>100</v>
      </c>
      <c r="Q69" s="5"/>
      <c r="R69" s="30">
        <v>100</v>
      </c>
      <c r="S69" s="5"/>
      <c r="T69" s="30">
        <v>100</v>
      </c>
      <c r="U69" s="5"/>
      <c r="V69" s="30">
        <v>100</v>
      </c>
      <c r="W69" s="5"/>
      <c r="X69" s="30">
        <v>100</v>
      </c>
      <c r="Y69" s="5"/>
    </row>
    <row r="70" spans="1:25" ht="51.75" x14ac:dyDescent="0.25">
      <c r="A70" s="4">
        <v>41</v>
      </c>
      <c r="B70" s="4"/>
      <c r="C70" s="4"/>
      <c r="D70" s="8" t="s">
        <v>909</v>
      </c>
      <c r="E70" s="8"/>
      <c r="F70" s="7" t="s">
        <v>909</v>
      </c>
      <c r="G70" s="7" t="s">
        <v>906</v>
      </c>
      <c r="H70" s="7" t="s">
        <v>905</v>
      </c>
      <c r="I70" s="7" t="s">
        <v>7</v>
      </c>
      <c r="J70" s="54">
        <v>100</v>
      </c>
      <c r="K70" s="5"/>
      <c r="L70" s="54">
        <v>100</v>
      </c>
      <c r="M70" s="5"/>
      <c r="N70" s="54">
        <v>100</v>
      </c>
      <c r="O70" s="5"/>
      <c r="P70" s="54">
        <v>100</v>
      </c>
      <c r="Q70" s="5"/>
      <c r="R70" s="54">
        <v>100</v>
      </c>
      <c r="S70" s="5"/>
      <c r="T70" s="54">
        <v>100</v>
      </c>
      <c r="U70" s="5"/>
      <c r="V70" s="54">
        <v>100</v>
      </c>
      <c r="W70" s="5"/>
      <c r="X70" s="54">
        <v>100</v>
      </c>
      <c r="Y70" s="5"/>
    </row>
    <row r="71" spans="1:25" ht="75" x14ac:dyDescent="0.25">
      <c r="A71" s="4">
        <v>42</v>
      </c>
      <c r="B71" s="4"/>
      <c r="C71" s="4"/>
      <c r="D71" s="8" t="s">
        <v>908</v>
      </c>
      <c r="E71" s="8"/>
      <c r="F71" s="7" t="s">
        <v>510</v>
      </c>
      <c r="G71" s="7" t="s">
        <v>906</v>
      </c>
      <c r="H71" s="7" t="s">
        <v>905</v>
      </c>
      <c r="I71" s="7" t="s">
        <v>7</v>
      </c>
      <c r="J71" s="83">
        <v>100</v>
      </c>
      <c r="K71" s="5"/>
      <c r="L71" s="83">
        <v>100</v>
      </c>
      <c r="M71" s="5"/>
      <c r="N71" s="83">
        <v>100</v>
      </c>
      <c r="O71" s="5"/>
      <c r="P71" s="83">
        <v>100</v>
      </c>
      <c r="Q71" s="5"/>
      <c r="R71" s="83">
        <v>100</v>
      </c>
      <c r="S71" s="5"/>
      <c r="T71" s="83">
        <v>100</v>
      </c>
      <c r="U71" s="5"/>
      <c r="V71" s="83">
        <v>100</v>
      </c>
      <c r="W71" s="75"/>
      <c r="X71" s="83">
        <v>100</v>
      </c>
      <c r="Y71" s="5"/>
    </row>
    <row r="72" spans="1:25" ht="45" x14ac:dyDescent="0.25">
      <c r="A72" s="4">
        <v>43</v>
      </c>
      <c r="B72" s="4"/>
      <c r="C72" s="4"/>
      <c r="D72" s="8" t="s">
        <v>907</v>
      </c>
      <c r="E72" s="8"/>
      <c r="F72" s="7" t="s">
        <v>508</v>
      </c>
      <c r="G72" s="7" t="s">
        <v>906</v>
      </c>
      <c r="H72" s="7" t="s">
        <v>905</v>
      </c>
      <c r="I72" s="7" t="s">
        <v>7</v>
      </c>
      <c r="J72" s="83">
        <v>100</v>
      </c>
      <c r="K72" s="5"/>
      <c r="L72" s="83">
        <v>100</v>
      </c>
      <c r="M72" s="5"/>
      <c r="N72" s="83">
        <v>100</v>
      </c>
      <c r="O72" s="5"/>
      <c r="P72" s="83">
        <v>100</v>
      </c>
      <c r="Q72" s="5"/>
      <c r="R72" s="83">
        <v>100</v>
      </c>
      <c r="S72" s="5"/>
      <c r="T72" s="83">
        <v>100</v>
      </c>
      <c r="U72" s="5"/>
      <c r="V72" s="83">
        <v>100</v>
      </c>
      <c r="W72" s="25"/>
      <c r="X72" s="83">
        <v>100</v>
      </c>
      <c r="Y72" s="5"/>
    </row>
    <row r="73" spans="1:25" s="55" customFormat="1" ht="60" x14ac:dyDescent="0.25">
      <c r="A73" s="149"/>
      <c r="B73" s="20" t="s">
        <v>904</v>
      </c>
      <c r="C73" s="19"/>
      <c r="D73" s="19"/>
      <c r="E73" s="19"/>
      <c r="F73" s="19" t="s">
        <v>903</v>
      </c>
      <c r="G73" s="19"/>
      <c r="H73" s="19"/>
      <c r="I73" s="19"/>
      <c r="J73" s="57">
        <f>AVERAGE(J74,J81,J90,J100)</f>
        <v>33.75</v>
      </c>
      <c r="K73" s="56"/>
      <c r="L73" s="57">
        <f>AVERAGE(L74,L81,L90,L100)</f>
        <v>33.75</v>
      </c>
      <c r="M73" s="56"/>
      <c r="N73" s="57">
        <f>AVERAGE(N74,N81,N90,N100)</f>
        <v>33.75</v>
      </c>
      <c r="O73" s="56"/>
      <c r="P73" s="57">
        <f>AVERAGE(P74,P81,P90,P100)</f>
        <v>33.75</v>
      </c>
      <c r="Q73" s="56"/>
      <c r="R73" s="57">
        <f>AVERAGE(R74,R81,R90,R100)</f>
        <v>33.75</v>
      </c>
      <c r="S73" s="56"/>
      <c r="T73" s="57"/>
      <c r="U73" s="56"/>
      <c r="V73" s="56"/>
      <c r="W73" s="17"/>
      <c r="X73" s="56"/>
      <c r="Y73" s="56"/>
    </row>
    <row r="74" spans="1:25" s="55" customFormat="1" ht="45" x14ac:dyDescent="0.25">
      <c r="A74" s="19"/>
      <c r="B74" s="19"/>
      <c r="C74" s="20" t="s">
        <v>902</v>
      </c>
      <c r="D74" s="19"/>
      <c r="E74" s="19"/>
      <c r="F74" s="19" t="s">
        <v>901</v>
      </c>
      <c r="G74" s="19"/>
      <c r="H74" s="19"/>
      <c r="I74" s="19"/>
      <c r="J74" s="57">
        <f>AVERAGE(J75:J80)</f>
        <v>25</v>
      </c>
      <c r="K74" s="56"/>
      <c r="L74" s="57">
        <f>AVERAGE(L75:L80)</f>
        <v>25</v>
      </c>
      <c r="M74" s="56"/>
      <c r="N74" s="57">
        <f>AVERAGE(N75:N80)</f>
        <v>25</v>
      </c>
      <c r="O74" s="56"/>
      <c r="P74" s="57">
        <f>AVERAGE(P75:P80)</f>
        <v>25</v>
      </c>
      <c r="Q74" s="56"/>
      <c r="R74" s="57">
        <f>AVERAGE(R75:R80)</f>
        <v>25</v>
      </c>
      <c r="S74" s="56"/>
      <c r="T74" s="57"/>
      <c r="U74" s="56"/>
      <c r="V74" s="57"/>
      <c r="W74" s="17"/>
      <c r="X74" s="57"/>
      <c r="Y74" s="56"/>
    </row>
    <row r="75" spans="1:25" ht="225" x14ac:dyDescent="0.25">
      <c r="A75" s="4">
        <v>44</v>
      </c>
      <c r="B75" s="4"/>
      <c r="C75" s="4"/>
      <c r="D75" s="8" t="s">
        <v>900</v>
      </c>
      <c r="E75" s="8"/>
      <c r="F75" s="7" t="s">
        <v>899</v>
      </c>
      <c r="G75" s="7" t="s">
        <v>876</v>
      </c>
      <c r="H75" s="7" t="s">
        <v>875</v>
      </c>
      <c r="I75" s="7" t="s">
        <v>874</v>
      </c>
      <c r="J75" s="70">
        <v>0</v>
      </c>
      <c r="K75" s="148" t="s">
        <v>898</v>
      </c>
      <c r="L75" s="70">
        <v>0</v>
      </c>
      <c r="M75" s="25"/>
      <c r="N75" s="70">
        <v>0</v>
      </c>
      <c r="O75" s="25"/>
      <c r="P75" s="70">
        <v>0</v>
      </c>
      <c r="Q75" s="25"/>
      <c r="R75" s="70">
        <v>0</v>
      </c>
      <c r="S75" s="25"/>
      <c r="T75" s="70"/>
      <c r="U75" s="69"/>
      <c r="V75" s="69"/>
      <c r="W75" s="25"/>
      <c r="X75" s="69"/>
      <c r="Y75" s="69"/>
    </row>
    <row r="76" spans="1:25" ht="240" x14ac:dyDescent="0.25">
      <c r="A76" s="4">
        <v>45</v>
      </c>
      <c r="B76" s="4"/>
      <c r="C76" s="4"/>
      <c r="D76" s="8" t="s">
        <v>897</v>
      </c>
      <c r="E76" s="8"/>
      <c r="F76" s="7" t="s">
        <v>896</v>
      </c>
      <c r="G76" s="7" t="s">
        <v>886</v>
      </c>
      <c r="H76" s="7" t="s">
        <v>895</v>
      </c>
      <c r="I76" s="7" t="s">
        <v>894</v>
      </c>
      <c r="J76" s="70">
        <v>100</v>
      </c>
      <c r="K76" s="147" t="s">
        <v>893</v>
      </c>
      <c r="L76" s="70">
        <v>100</v>
      </c>
      <c r="M76" s="25"/>
      <c r="N76" s="70">
        <v>100</v>
      </c>
      <c r="O76" s="25"/>
      <c r="P76" s="70">
        <v>100</v>
      </c>
      <c r="Q76" s="25"/>
      <c r="R76" s="70">
        <v>100</v>
      </c>
      <c r="S76" s="25"/>
      <c r="T76" s="70"/>
      <c r="U76" s="25"/>
      <c r="V76" s="69"/>
      <c r="W76" s="25"/>
      <c r="X76" s="69"/>
      <c r="Y76" s="69"/>
    </row>
    <row r="77" spans="1:25" ht="210" x14ac:dyDescent="0.25">
      <c r="A77" s="4">
        <v>46</v>
      </c>
      <c r="B77" s="4"/>
      <c r="C77" s="4"/>
      <c r="D77" s="8" t="s">
        <v>892</v>
      </c>
      <c r="E77" s="8"/>
      <c r="F77" s="7" t="s">
        <v>891</v>
      </c>
      <c r="G77" s="7" t="s">
        <v>785</v>
      </c>
      <c r="H77" s="7" t="s">
        <v>795</v>
      </c>
      <c r="I77" s="7" t="s">
        <v>890</v>
      </c>
      <c r="J77" s="70">
        <v>0</v>
      </c>
      <c r="K77" s="146" t="s">
        <v>889</v>
      </c>
      <c r="L77" s="70">
        <v>0</v>
      </c>
      <c r="M77" s="5"/>
      <c r="N77" s="70">
        <v>0</v>
      </c>
      <c r="O77" s="5"/>
      <c r="P77" s="70">
        <v>0</v>
      </c>
      <c r="Q77" s="5"/>
      <c r="R77" s="70">
        <v>0</v>
      </c>
      <c r="S77" s="5"/>
      <c r="T77" s="70"/>
      <c r="U77" s="25"/>
      <c r="V77" s="69"/>
      <c r="W77" s="25"/>
      <c r="X77" s="69"/>
      <c r="Y77" s="69"/>
    </row>
    <row r="78" spans="1:25" ht="330" x14ac:dyDescent="0.25">
      <c r="A78" s="4">
        <v>47</v>
      </c>
      <c r="B78" s="4"/>
      <c r="C78" s="4"/>
      <c r="D78" s="8" t="s">
        <v>888</v>
      </c>
      <c r="E78" s="8"/>
      <c r="F78" s="7" t="s">
        <v>887</v>
      </c>
      <c r="G78" s="7" t="s">
        <v>886</v>
      </c>
      <c r="H78" s="7" t="s">
        <v>885</v>
      </c>
      <c r="I78" s="7" t="s">
        <v>884</v>
      </c>
      <c r="J78" s="70">
        <v>0</v>
      </c>
      <c r="K78" s="145" t="s">
        <v>883</v>
      </c>
      <c r="L78" s="70">
        <v>0</v>
      </c>
      <c r="M78" s="5"/>
      <c r="N78" s="70">
        <v>0</v>
      </c>
      <c r="O78" s="5"/>
      <c r="P78" s="70">
        <v>0</v>
      </c>
      <c r="Q78" s="5"/>
      <c r="R78" s="70">
        <v>0</v>
      </c>
      <c r="S78" s="5"/>
      <c r="T78" s="70"/>
      <c r="U78" s="25"/>
      <c r="V78" s="69"/>
      <c r="W78" s="25"/>
      <c r="X78" s="69"/>
      <c r="Y78" s="69"/>
    </row>
    <row r="79" spans="1:25" ht="165" x14ac:dyDescent="0.25">
      <c r="A79" s="4">
        <v>48</v>
      </c>
      <c r="B79" s="4"/>
      <c r="C79" s="4"/>
      <c r="D79" s="8" t="s">
        <v>882</v>
      </c>
      <c r="E79" s="8"/>
      <c r="F79" s="7" t="s">
        <v>881</v>
      </c>
      <c r="G79" s="7" t="s">
        <v>223</v>
      </c>
      <c r="H79" s="7" t="s">
        <v>795</v>
      </c>
      <c r="I79" s="7" t="s">
        <v>880</v>
      </c>
      <c r="J79" s="70">
        <v>50</v>
      </c>
      <c r="K79" s="144" t="s">
        <v>879</v>
      </c>
      <c r="L79" s="70">
        <v>50</v>
      </c>
      <c r="M79" s="5"/>
      <c r="N79" s="70">
        <v>50</v>
      </c>
      <c r="O79" s="5"/>
      <c r="P79" s="70">
        <v>50</v>
      </c>
      <c r="Q79" s="5"/>
      <c r="R79" s="70">
        <v>50</v>
      </c>
      <c r="S79" s="5"/>
      <c r="T79" s="69"/>
      <c r="U79" s="69"/>
      <c r="V79" s="69"/>
      <c r="W79" s="25"/>
      <c r="X79" s="69"/>
      <c r="Y79" s="69"/>
    </row>
    <row r="80" spans="1:25" ht="195" x14ac:dyDescent="0.25">
      <c r="A80" s="4">
        <v>49</v>
      </c>
      <c r="B80" s="4"/>
      <c r="C80" s="4"/>
      <c r="D80" s="8" t="s">
        <v>878</v>
      </c>
      <c r="E80" s="8"/>
      <c r="F80" s="7" t="s">
        <v>877</v>
      </c>
      <c r="G80" s="7" t="s">
        <v>876</v>
      </c>
      <c r="H80" s="7" t="s">
        <v>875</v>
      </c>
      <c r="I80" s="7" t="s">
        <v>874</v>
      </c>
      <c r="J80" s="70">
        <v>0</v>
      </c>
      <c r="K80" s="143" t="s">
        <v>873</v>
      </c>
      <c r="L80" s="70">
        <v>0</v>
      </c>
      <c r="M80" s="5"/>
      <c r="N80" s="70">
        <v>0</v>
      </c>
      <c r="O80" s="5"/>
      <c r="P80" s="70">
        <v>0</v>
      </c>
      <c r="Q80" s="5"/>
      <c r="R80" s="70">
        <v>0</v>
      </c>
      <c r="S80" s="5"/>
      <c r="T80" s="69"/>
      <c r="U80" s="25"/>
      <c r="V80" s="69"/>
      <c r="W80" s="25"/>
      <c r="X80" s="69"/>
      <c r="Y80" s="69"/>
    </row>
    <row r="81" spans="1:25" s="55" customFormat="1" ht="123" customHeight="1" x14ac:dyDescent="0.25">
      <c r="A81" s="19"/>
      <c r="B81" s="19"/>
      <c r="C81" s="20" t="s">
        <v>872</v>
      </c>
      <c r="D81" s="58"/>
      <c r="E81" s="58"/>
      <c r="F81" s="58" t="s">
        <v>871</v>
      </c>
      <c r="G81" s="58"/>
      <c r="H81" s="19"/>
      <c r="I81" s="19"/>
      <c r="J81" s="57">
        <f>AVERAGE(J82,J83,J87:J89)</f>
        <v>60</v>
      </c>
      <c r="K81" s="17"/>
      <c r="L81" s="57">
        <f>AVERAGE(L82,L83,L87:L89)</f>
        <v>60</v>
      </c>
      <c r="M81" s="56"/>
      <c r="N81" s="57">
        <f>AVERAGE(N82,N83,N87:N89)</f>
        <v>60</v>
      </c>
      <c r="O81" s="56"/>
      <c r="P81" s="57">
        <f>AVERAGE(P82,P83,P87:P89)</f>
        <v>60</v>
      </c>
      <c r="Q81" s="56"/>
      <c r="R81" s="57">
        <f>AVERAGE(R82,R83,R87:R89)</f>
        <v>60</v>
      </c>
      <c r="S81" s="56"/>
      <c r="T81" s="57" t="e">
        <f>AVERAGE(T82,T83,T87:T89)</f>
        <v>#DIV/0!</v>
      </c>
      <c r="U81" s="56"/>
      <c r="V81" s="56"/>
      <c r="W81" s="17"/>
      <c r="X81" s="56"/>
      <c r="Y81" s="56"/>
    </row>
    <row r="82" spans="1:25" ht="210" x14ac:dyDescent="0.25">
      <c r="A82" s="4">
        <v>50</v>
      </c>
      <c r="B82" s="4"/>
      <c r="C82" s="4"/>
      <c r="D82" s="8" t="s">
        <v>870</v>
      </c>
      <c r="E82" s="8"/>
      <c r="F82" s="7" t="s">
        <v>869</v>
      </c>
      <c r="G82" s="7" t="s">
        <v>47</v>
      </c>
      <c r="H82" s="7" t="s">
        <v>868</v>
      </c>
      <c r="I82" s="7" t="s">
        <v>867</v>
      </c>
      <c r="J82" s="70">
        <v>50</v>
      </c>
      <c r="K82" s="25"/>
      <c r="L82" s="70">
        <v>50</v>
      </c>
      <c r="M82" s="25"/>
      <c r="N82" s="70">
        <v>50</v>
      </c>
      <c r="O82" s="25"/>
      <c r="P82" s="70">
        <v>50</v>
      </c>
      <c r="Q82" s="25"/>
      <c r="R82" s="70">
        <v>50</v>
      </c>
      <c r="S82" s="25"/>
      <c r="T82" s="69"/>
      <c r="U82" s="69"/>
      <c r="V82" s="69"/>
      <c r="W82" s="25"/>
      <c r="X82" s="69"/>
      <c r="Y82" s="69"/>
    </row>
    <row r="83" spans="1:25" s="71" customFormat="1" ht="86.25" x14ac:dyDescent="0.25">
      <c r="A83" s="15">
        <v>51</v>
      </c>
      <c r="B83" s="15"/>
      <c r="C83" s="15"/>
      <c r="D83" s="80" t="s">
        <v>866</v>
      </c>
      <c r="E83" s="80"/>
      <c r="F83" s="12" t="s">
        <v>866</v>
      </c>
      <c r="G83" s="12"/>
      <c r="H83" s="12"/>
      <c r="I83" s="12"/>
      <c r="J83" s="73">
        <f>AVERAGE(J84:J86)</f>
        <v>50</v>
      </c>
      <c r="K83" s="10"/>
      <c r="L83" s="73">
        <f>AVERAGE(L84:L86)</f>
        <v>50</v>
      </c>
      <c r="M83" s="72"/>
      <c r="N83" s="73">
        <f>AVERAGE(N84:N86)</f>
        <v>50</v>
      </c>
      <c r="O83" s="72"/>
      <c r="P83" s="73">
        <f>AVERAGE(P84:P86)</f>
        <v>50</v>
      </c>
      <c r="Q83" s="72"/>
      <c r="R83" s="73">
        <f>AVERAGE(R84:R86)</f>
        <v>50</v>
      </c>
      <c r="S83" s="72"/>
      <c r="T83" s="73" t="e">
        <f>AVERAGE(T84:T86)</f>
        <v>#DIV/0!</v>
      </c>
      <c r="U83" s="72"/>
      <c r="V83" s="72"/>
      <c r="W83" s="10"/>
      <c r="X83" s="72"/>
      <c r="Y83" s="72"/>
    </row>
    <row r="84" spans="1:25" ht="409.5" x14ac:dyDescent="0.25">
      <c r="A84" s="4" t="s">
        <v>865</v>
      </c>
      <c r="B84" s="4"/>
      <c r="C84" s="4"/>
      <c r="D84" s="4"/>
      <c r="E84" s="8" t="s">
        <v>864</v>
      </c>
      <c r="F84" s="7" t="s">
        <v>863</v>
      </c>
      <c r="G84" s="7" t="s">
        <v>785</v>
      </c>
      <c r="H84" s="7" t="s">
        <v>795</v>
      </c>
      <c r="I84" s="7" t="s">
        <v>862</v>
      </c>
      <c r="J84" s="70">
        <v>50</v>
      </c>
      <c r="K84" s="142" t="s">
        <v>861</v>
      </c>
      <c r="L84" s="70">
        <v>50</v>
      </c>
      <c r="M84" s="25"/>
      <c r="N84" s="70">
        <v>50</v>
      </c>
      <c r="O84" s="25"/>
      <c r="P84" s="70">
        <v>50</v>
      </c>
      <c r="Q84" s="25"/>
      <c r="R84" s="70">
        <v>50</v>
      </c>
      <c r="S84" s="25"/>
      <c r="T84" s="70"/>
      <c r="U84" s="25"/>
      <c r="V84" s="69"/>
      <c r="W84" s="25"/>
      <c r="X84" s="69"/>
      <c r="Y84" s="69"/>
    </row>
    <row r="85" spans="1:25" ht="300" x14ac:dyDescent="0.25">
      <c r="A85" s="4" t="s">
        <v>860</v>
      </c>
      <c r="B85" s="4"/>
      <c r="C85" s="4"/>
      <c r="D85" s="4"/>
      <c r="E85" s="8" t="s">
        <v>859</v>
      </c>
      <c r="F85" s="7" t="s">
        <v>858</v>
      </c>
      <c r="G85" s="7" t="s">
        <v>785</v>
      </c>
      <c r="H85" s="7" t="s">
        <v>857</v>
      </c>
      <c r="I85" s="7" t="s">
        <v>856</v>
      </c>
      <c r="J85" s="70">
        <v>100</v>
      </c>
      <c r="K85" s="141" t="s">
        <v>855</v>
      </c>
      <c r="L85" s="70">
        <v>100</v>
      </c>
      <c r="M85" s="25"/>
      <c r="N85" s="70">
        <v>100</v>
      </c>
      <c r="O85" s="25"/>
      <c r="P85" s="70">
        <v>100</v>
      </c>
      <c r="Q85" s="25"/>
      <c r="R85" s="70">
        <v>100</v>
      </c>
      <c r="S85" s="25"/>
      <c r="T85" s="70"/>
      <c r="U85" s="69"/>
      <c r="V85" s="69"/>
      <c r="W85" s="25"/>
      <c r="X85" s="69"/>
      <c r="Y85" s="69"/>
    </row>
    <row r="86" spans="1:25" ht="150" x14ac:dyDescent="0.25">
      <c r="A86" s="4" t="s">
        <v>854</v>
      </c>
      <c r="B86" s="4"/>
      <c r="C86" s="4"/>
      <c r="D86" s="4"/>
      <c r="E86" s="8" t="s">
        <v>853</v>
      </c>
      <c r="F86" s="7" t="s">
        <v>852</v>
      </c>
      <c r="G86" s="7" t="s">
        <v>804</v>
      </c>
      <c r="H86" s="7" t="s">
        <v>851</v>
      </c>
      <c r="I86" s="7" t="s">
        <v>850</v>
      </c>
      <c r="J86" s="70">
        <v>0</v>
      </c>
      <c r="K86" s="140" t="s">
        <v>849</v>
      </c>
      <c r="L86" s="70">
        <v>0</v>
      </c>
      <c r="M86" s="25"/>
      <c r="N86" s="70">
        <v>0</v>
      </c>
      <c r="O86" s="25"/>
      <c r="P86" s="70">
        <v>0</v>
      </c>
      <c r="Q86" s="25"/>
      <c r="R86" s="70">
        <v>0</v>
      </c>
      <c r="S86" s="25"/>
      <c r="T86" s="70"/>
      <c r="U86" s="69"/>
      <c r="V86" s="69"/>
      <c r="W86" s="25"/>
      <c r="X86" s="69"/>
      <c r="Y86" s="69"/>
    </row>
    <row r="87" spans="1:25" ht="210" x14ac:dyDescent="0.25">
      <c r="A87" s="4">
        <v>52</v>
      </c>
      <c r="B87" s="4"/>
      <c r="C87" s="4"/>
      <c r="D87" s="8" t="s">
        <v>848</v>
      </c>
      <c r="E87" s="8"/>
      <c r="F87" s="7" t="s">
        <v>847</v>
      </c>
      <c r="G87" s="7" t="s">
        <v>846</v>
      </c>
      <c r="H87" s="7" t="s">
        <v>845</v>
      </c>
      <c r="I87" s="7" t="s">
        <v>844</v>
      </c>
      <c r="J87" s="70">
        <v>100</v>
      </c>
      <c r="K87" s="139" t="s">
        <v>843</v>
      </c>
      <c r="L87" s="70">
        <v>100</v>
      </c>
      <c r="M87" s="25"/>
      <c r="N87" s="70">
        <v>100</v>
      </c>
      <c r="O87" s="25"/>
      <c r="P87" s="70">
        <v>100</v>
      </c>
      <c r="Q87" s="25"/>
      <c r="R87" s="70">
        <v>100</v>
      </c>
      <c r="S87" s="25"/>
      <c r="T87" s="69"/>
      <c r="U87" s="25"/>
      <c r="V87" s="69"/>
      <c r="W87" s="25"/>
      <c r="X87" s="69"/>
      <c r="Y87" s="69"/>
    </row>
    <row r="88" spans="1:25" ht="409.5" x14ac:dyDescent="0.25">
      <c r="A88" s="4">
        <v>53</v>
      </c>
      <c r="B88" s="4"/>
      <c r="C88" s="4"/>
      <c r="D88" s="8" t="s">
        <v>842</v>
      </c>
      <c r="E88" s="8"/>
      <c r="F88" s="7" t="s">
        <v>841</v>
      </c>
      <c r="G88" s="7" t="s">
        <v>785</v>
      </c>
      <c r="H88" s="7" t="s">
        <v>795</v>
      </c>
      <c r="I88" s="7" t="s">
        <v>840</v>
      </c>
      <c r="J88" s="70">
        <v>50</v>
      </c>
      <c r="K88" s="5" t="s">
        <v>839</v>
      </c>
      <c r="L88" s="70">
        <v>50</v>
      </c>
      <c r="M88" s="5"/>
      <c r="N88" s="70">
        <v>50</v>
      </c>
      <c r="O88" s="5"/>
      <c r="P88" s="70">
        <v>50</v>
      </c>
      <c r="Q88" s="5"/>
      <c r="R88" s="70">
        <v>50</v>
      </c>
      <c r="S88" s="138" t="s">
        <v>838</v>
      </c>
      <c r="T88" s="70"/>
      <c r="U88" s="25"/>
      <c r="V88" s="69"/>
      <c r="W88" s="25"/>
      <c r="X88" s="69"/>
      <c r="Y88" s="69"/>
    </row>
    <row r="89" spans="1:25" ht="240" x14ac:dyDescent="0.25">
      <c r="A89" s="4">
        <v>54</v>
      </c>
      <c r="B89" s="4"/>
      <c r="C89" s="4"/>
      <c r="D89" s="8" t="s">
        <v>837</v>
      </c>
      <c r="E89" s="8"/>
      <c r="F89" s="7" t="s">
        <v>836</v>
      </c>
      <c r="G89" s="7" t="s">
        <v>774</v>
      </c>
      <c r="H89" s="7" t="s">
        <v>773</v>
      </c>
      <c r="I89" s="7" t="s">
        <v>772</v>
      </c>
      <c r="J89" s="70">
        <v>50</v>
      </c>
      <c r="K89" s="137" t="s">
        <v>835</v>
      </c>
      <c r="L89" s="70">
        <v>50</v>
      </c>
      <c r="M89" s="5"/>
      <c r="N89" s="70">
        <v>50</v>
      </c>
      <c r="O89" s="5"/>
      <c r="P89" s="70">
        <v>50</v>
      </c>
      <c r="Q89" s="5"/>
      <c r="R89" s="70">
        <v>50</v>
      </c>
      <c r="S89" s="5"/>
      <c r="T89" s="70"/>
      <c r="U89" s="25"/>
      <c r="V89" s="69"/>
      <c r="W89" s="25"/>
      <c r="X89" s="69"/>
      <c r="Y89" s="69"/>
    </row>
    <row r="90" spans="1:25" s="55" customFormat="1" ht="199.5" customHeight="1" x14ac:dyDescent="0.25">
      <c r="A90" s="19"/>
      <c r="B90" s="19"/>
      <c r="C90" s="20" t="s">
        <v>834</v>
      </c>
      <c r="D90" s="19"/>
      <c r="E90" s="60"/>
      <c r="F90" s="59" t="s">
        <v>833</v>
      </c>
      <c r="G90" s="58"/>
      <c r="H90" s="58"/>
      <c r="I90" s="58"/>
      <c r="J90" s="57">
        <f>AVERAGE(J91,J94,J97,J98,J99)</f>
        <v>10</v>
      </c>
      <c r="K90" s="56"/>
      <c r="L90" s="57">
        <f>AVERAGE(L91,L94,L97,L98,L99)</f>
        <v>10</v>
      </c>
      <c r="M90" s="56"/>
      <c r="N90" s="57">
        <f>AVERAGE(N91,N94,N97,N98,N99)</f>
        <v>10</v>
      </c>
      <c r="O90" s="56"/>
      <c r="P90" s="57">
        <f>AVERAGE(P91,P94,P97,P98,P99)</f>
        <v>10</v>
      </c>
      <c r="Q90" s="56"/>
      <c r="R90" s="57">
        <f>AVERAGE(R91,R94,R97,R98,R99)</f>
        <v>10</v>
      </c>
      <c r="S90" s="56"/>
      <c r="T90" s="57" t="e">
        <f>AVERAGE(T91,T94,T97,T98,T99)</f>
        <v>#REF!</v>
      </c>
      <c r="U90" s="56"/>
      <c r="V90" s="56"/>
      <c r="W90" s="17"/>
      <c r="X90" s="56"/>
      <c r="Y90" s="56"/>
    </row>
    <row r="91" spans="1:25" s="71" customFormat="1" ht="199.5" customHeight="1" x14ac:dyDescent="0.25">
      <c r="A91" s="15">
        <v>55</v>
      </c>
      <c r="B91" s="15"/>
      <c r="C91" s="14"/>
      <c r="D91" s="74" t="s">
        <v>832</v>
      </c>
      <c r="E91" s="74"/>
      <c r="F91" s="21" t="s">
        <v>832</v>
      </c>
      <c r="G91" s="12"/>
      <c r="H91" s="12"/>
      <c r="I91" s="12"/>
      <c r="J91" s="73">
        <f>AVERAGE(J92,J93)</f>
        <v>0</v>
      </c>
      <c r="K91" s="72"/>
      <c r="L91" s="73">
        <f>AVERAGE(L92,L93)</f>
        <v>0</v>
      </c>
      <c r="M91" s="72"/>
      <c r="N91" s="73">
        <f>AVERAGE(N92,N93)</f>
        <v>0</v>
      </c>
      <c r="O91" s="72"/>
      <c r="P91" s="73">
        <f>AVERAGE(P92,P93)</f>
        <v>0</v>
      </c>
      <c r="Q91" s="72"/>
      <c r="R91" s="73">
        <f>AVERAGE(R92,R93)</f>
        <v>0</v>
      </c>
      <c r="S91" s="72"/>
      <c r="T91" s="73">
        <f>AVERAGE(T92,T93)</f>
        <v>0</v>
      </c>
      <c r="U91" s="72"/>
      <c r="V91" s="72"/>
      <c r="W91" s="10"/>
      <c r="X91" s="72"/>
      <c r="Y91" s="72"/>
    </row>
    <row r="92" spans="1:25" ht="195" x14ac:dyDescent="0.25">
      <c r="A92" s="4" t="s">
        <v>831</v>
      </c>
      <c r="B92" s="4"/>
      <c r="C92" s="4"/>
      <c r="D92" s="4"/>
      <c r="E92" s="8" t="s">
        <v>830</v>
      </c>
      <c r="F92" s="7" t="s">
        <v>829</v>
      </c>
      <c r="G92" s="7" t="s">
        <v>818</v>
      </c>
      <c r="H92" s="7" t="s">
        <v>828</v>
      </c>
      <c r="I92" s="7" t="s">
        <v>827</v>
      </c>
      <c r="J92" s="83">
        <v>0</v>
      </c>
      <c r="K92" s="136" t="s">
        <v>826</v>
      </c>
      <c r="L92" s="83">
        <v>0</v>
      </c>
      <c r="M92" s="75"/>
      <c r="N92" s="83">
        <v>0</v>
      </c>
      <c r="O92" s="75"/>
      <c r="P92" s="83">
        <v>0</v>
      </c>
      <c r="Q92" s="75"/>
      <c r="R92" s="83">
        <v>0</v>
      </c>
      <c r="S92" s="75"/>
      <c r="T92" s="83">
        <v>0</v>
      </c>
      <c r="U92" s="75"/>
      <c r="V92" s="33"/>
      <c r="W92" s="75"/>
      <c r="X92" s="33"/>
      <c r="Y92" s="33"/>
    </row>
    <row r="93" spans="1:25" ht="150" x14ac:dyDescent="0.25">
      <c r="A93" s="4" t="s">
        <v>825</v>
      </c>
      <c r="B93" s="4"/>
      <c r="C93" s="4"/>
      <c r="D93" s="4"/>
      <c r="E93" s="8" t="s">
        <v>824</v>
      </c>
      <c r="F93" s="7" t="s">
        <v>823</v>
      </c>
      <c r="G93" s="7" t="s">
        <v>804</v>
      </c>
      <c r="H93" s="7" t="s">
        <v>795</v>
      </c>
      <c r="I93" s="7" t="s">
        <v>811</v>
      </c>
      <c r="J93" s="54"/>
      <c r="K93" s="5"/>
      <c r="L93" s="30"/>
      <c r="M93" s="30"/>
      <c r="N93" s="30"/>
      <c r="O93" s="30"/>
      <c r="P93" s="30"/>
      <c r="Q93" s="30"/>
      <c r="R93" s="30"/>
      <c r="S93" s="5"/>
      <c r="T93" s="30"/>
      <c r="U93" s="5"/>
      <c r="V93" s="30"/>
      <c r="W93" s="5"/>
      <c r="X93" s="30"/>
      <c r="Y93" s="30"/>
    </row>
    <row r="94" spans="1:25" s="71" customFormat="1" ht="69" x14ac:dyDescent="0.25">
      <c r="A94" s="15">
        <v>56</v>
      </c>
      <c r="B94" s="15"/>
      <c r="C94" s="15"/>
      <c r="D94" s="80" t="s">
        <v>822</v>
      </c>
      <c r="E94" s="80"/>
      <c r="F94" s="12" t="s">
        <v>822</v>
      </c>
      <c r="G94" s="12"/>
      <c r="H94" s="12"/>
      <c r="I94" s="12"/>
      <c r="J94" s="73">
        <f>AVERAGE(J95,J97)</f>
        <v>0</v>
      </c>
      <c r="K94" s="10"/>
      <c r="L94" s="73">
        <f>AVERAGE(L95,L97)</f>
        <v>0</v>
      </c>
      <c r="M94" s="72"/>
      <c r="N94" s="73">
        <f>AVERAGE(N95,N97)</f>
        <v>0</v>
      </c>
      <c r="O94" s="72"/>
      <c r="P94" s="73">
        <f>AVERAGE(P95,P97)</f>
        <v>0</v>
      </c>
      <c r="Q94" s="72"/>
      <c r="R94" s="73">
        <f>AVERAGE(R95,R97)</f>
        <v>0</v>
      </c>
      <c r="S94" s="10"/>
      <c r="T94" s="73" t="e">
        <f>AVERAGE(T95,#REF!)</f>
        <v>#REF!</v>
      </c>
      <c r="U94" s="10"/>
      <c r="V94" s="72"/>
      <c r="W94" s="10"/>
      <c r="X94" s="72"/>
      <c r="Y94" s="72"/>
    </row>
    <row r="95" spans="1:25" ht="195" x14ac:dyDescent="0.25">
      <c r="A95" s="4" t="s">
        <v>821</v>
      </c>
      <c r="B95" s="4"/>
      <c r="C95" s="4"/>
      <c r="D95" s="4"/>
      <c r="E95" s="8" t="s">
        <v>820</v>
      </c>
      <c r="F95" s="7" t="s">
        <v>819</v>
      </c>
      <c r="G95" s="7" t="s">
        <v>818</v>
      </c>
      <c r="H95" s="7" t="s">
        <v>817</v>
      </c>
      <c r="I95" s="7" t="s">
        <v>816</v>
      </c>
      <c r="J95" s="54">
        <v>0</v>
      </c>
      <c r="K95" s="136" t="s">
        <v>815</v>
      </c>
      <c r="L95" s="54">
        <v>0</v>
      </c>
      <c r="M95" s="5"/>
      <c r="N95" s="54">
        <v>0</v>
      </c>
      <c r="O95" s="5"/>
      <c r="P95" s="54">
        <v>0</v>
      </c>
      <c r="Q95" s="5"/>
      <c r="R95" s="54">
        <v>0</v>
      </c>
      <c r="S95" s="5"/>
      <c r="T95" s="54"/>
      <c r="U95" s="30"/>
      <c r="V95" s="30"/>
      <c r="W95" s="5"/>
      <c r="X95" s="30"/>
      <c r="Y95" s="30"/>
    </row>
    <row r="96" spans="1:25" ht="135" x14ac:dyDescent="0.25">
      <c r="A96" s="4" t="s">
        <v>814</v>
      </c>
      <c r="B96" s="4"/>
      <c r="C96" s="4"/>
      <c r="D96" s="4"/>
      <c r="E96" s="8" t="s">
        <v>813</v>
      </c>
      <c r="F96" s="7" t="s">
        <v>812</v>
      </c>
      <c r="G96" s="7" t="s">
        <v>804</v>
      </c>
      <c r="H96" s="7" t="s">
        <v>795</v>
      </c>
      <c r="I96" s="7" t="s">
        <v>811</v>
      </c>
      <c r="J96" s="54"/>
      <c r="K96" s="136"/>
      <c r="L96" s="54"/>
      <c r="M96" s="5"/>
      <c r="N96" s="54"/>
      <c r="O96" s="5"/>
      <c r="P96" s="54"/>
      <c r="Q96" s="5"/>
      <c r="R96" s="54"/>
      <c r="S96" s="5"/>
      <c r="T96" s="54"/>
      <c r="U96" s="30"/>
      <c r="V96" s="30"/>
      <c r="W96" s="5"/>
      <c r="X96" s="30"/>
      <c r="Y96" s="30"/>
    </row>
    <row r="97" spans="1:25" ht="150" x14ac:dyDescent="0.25">
      <c r="A97" s="4">
        <v>57</v>
      </c>
      <c r="B97" s="4"/>
      <c r="C97" s="4"/>
      <c r="D97" s="8" t="s">
        <v>810</v>
      </c>
      <c r="E97" s="8"/>
      <c r="F97" s="7" t="s">
        <v>809</v>
      </c>
      <c r="G97" s="7" t="s">
        <v>785</v>
      </c>
      <c r="H97" s="7" t="s">
        <v>795</v>
      </c>
      <c r="I97" s="7" t="s">
        <v>808</v>
      </c>
      <c r="J97" s="54">
        <v>0</v>
      </c>
      <c r="K97" s="135" t="s">
        <v>807</v>
      </c>
      <c r="L97" s="54">
        <v>0</v>
      </c>
      <c r="M97" s="5"/>
      <c r="N97" s="54">
        <v>0</v>
      </c>
      <c r="O97" s="5"/>
      <c r="P97" s="54">
        <v>0</v>
      </c>
      <c r="Q97" s="5"/>
      <c r="R97" s="54">
        <v>0</v>
      </c>
      <c r="S97" s="5"/>
      <c r="T97" s="54"/>
      <c r="U97" s="5"/>
      <c r="V97" s="30"/>
      <c r="W97" s="5"/>
      <c r="X97" s="30"/>
      <c r="Y97" s="30"/>
    </row>
    <row r="98" spans="1:25" ht="225" x14ac:dyDescent="0.25">
      <c r="A98" s="4">
        <v>58</v>
      </c>
      <c r="B98" s="4"/>
      <c r="C98" s="4"/>
      <c r="D98" s="8" t="s">
        <v>806</v>
      </c>
      <c r="E98" s="8"/>
      <c r="F98" s="7" t="s">
        <v>805</v>
      </c>
      <c r="G98" s="7" t="s">
        <v>804</v>
      </c>
      <c r="H98" s="7" t="s">
        <v>795</v>
      </c>
      <c r="I98" s="7" t="s">
        <v>803</v>
      </c>
      <c r="J98" s="54">
        <v>50</v>
      </c>
      <c r="K98" s="134" t="s">
        <v>802</v>
      </c>
      <c r="L98" s="54">
        <v>50</v>
      </c>
      <c r="M98" s="5"/>
      <c r="N98" s="54">
        <v>50</v>
      </c>
      <c r="O98" s="5"/>
      <c r="P98" s="54">
        <v>50</v>
      </c>
      <c r="Q98" s="5"/>
      <c r="R98" s="54">
        <v>50</v>
      </c>
      <c r="S98" s="5"/>
      <c r="T98" s="54"/>
      <c r="U98" s="30"/>
      <c r="V98" s="30"/>
      <c r="W98" s="5"/>
      <c r="X98" s="30"/>
      <c r="Y98" s="30"/>
    </row>
    <row r="99" spans="1:25" ht="120" x14ac:dyDescent="0.25">
      <c r="A99" s="4">
        <v>59</v>
      </c>
      <c r="B99" s="4"/>
      <c r="C99" s="4"/>
      <c r="D99" s="8" t="s">
        <v>801</v>
      </c>
      <c r="E99" s="8"/>
      <c r="F99" s="7" t="s">
        <v>800</v>
      </c>
      <c r="G99" s="7" t="s">
        <v>785</v>
      </c>
      <c r="H99" s="7" t="s">
        <v>795</v>
      </c>
      <c r="I99" s="7" t="s">
        <v>783</v>
      </c>
      <c r="J99" s="70">
        <v>0</v>
      </c>
      <c r="K99" s="25"/>
      <c r="L99" s="70">
        <v>0</v>
      </c>
      <c r="M99" s="25"/>
      <c r="N99" s="70">
        <v>0</v>
      </c>
      <c r="O99" s="25"/>
      <c r="P99" s="70">
        <v>0</v>
      </c>
      <c r="Q99" s="25"/>
      <c r="R99" s="70">
        <v>0</v>
      </c>
      <c r="S99" s="25"/>
      <c r="T99" s="69"/>
      <c r="U99" s="69"/>
      <c r="V99" s="69"/>
      <c r="W99" s="25"/>
      <c r="X99" s="69"/>
      <c r="Y99" s="69"/>
    </row>
    <row r="100" spans="1:25" s="55" customFormat="1" ht="88.5" customHeight="1" x14ac:dyDescent="0.25">
      <c r="A100" s="19"/>
      <c r="B100" s="19"/>
      <c r="C100" s="20" t="s">
        <v>799</v>
      </c>
      <c r="D100" s="19"/>
      <c r="E100" s="60"/>
      <c r="F100" s="59" t="s">
        <v>798</v>
      </c>
      <c r="G100" s="58"/>
      <c r="H100" s="58"/>
      <c r="I100" s="58"/>
      <c r="J100" s="57">
        <f>AVERAGE(J101:J105)</f>
        <v>40</v>
      </c>
      <c r="K100" s="17"/>
      <c r="L100" s="57">
        <f>AVERAGE(L101:L105)</f>
        <v>40</v>
      </c>
      <c r="M100" s="56"/>
      <c r="N100" s="57">
        <f>AVERAGE(N101:N105)</f>
        <v>40</v>
      </c>
      <c r="O100" s="56"/>
      <c r="P100" s="57">
        <f>AVERAGE(P101:P105)</f>
        <v>40</v>
      </c>
      <c r="Q100" s="56"/>
      <c r="R100" s="57">
        <f>AVERAGE(R101:R105)</f>
        <v>40</v>
      </c>
      <c r="S100" s="56"/>
      <c r="T100" s="57" t="e">
        <f>AVERAGE(T101:T105)</f>
        <v>#DIV/0!</v>
      </c>
      <c r="U100" s="56"/>
      <c r="V100" s="56" t="e">
        <f>AVERAGE(V101:V105)</f>
        <v>#DIV/0!</v>
      </c>
      <c r="W100" s="17"/>
      <c r="X100" s="56" t="e">
        <f>AVERAGE(X101:X105)</f>
        <v>#DIV/0!</v>
      </c>
      <c r="Y100" s="56"/>
    </row>
    <row r="101" spans="1:25" ht="285" x14ac:dyDescent="0.25">
      <c r="A101" s="4">
        <v>60</v>
      </c>
      <c r="B101" s="4"/>
      <c r="C101" s="4"/>
      <c r="D101" s="8" t="s">
        <v>797</v>
      </c>
      <c r="E101" s="8"/>
      <c r="F101" s="7" t="s">
        <v>796</v>
      </c>
      <c r="G101" s="7" t="s">
        <v>785</v>
      </c>
      <c r="H101" s="7" t="s">
        <v>795</v>
      </c>
      <c r="I101" s="7" t="s">
        <v>794</v>
      </c>
      <c r="J101" s="54">
        <v>100</v>
      </c>
      <c r="K101" s="133" t="s">
        <v>793</v>
      </c>
      <c r="L101" s="54">
        <v>100</v>
      </c>
      <c r="M101" s="5"/>
      <c r="N101" s="54">
        <v>100</v>
      </c>
      <c r="O101" s="5"/>
      <c r="P101" s="54">
        <v>100</v>
      </c>
      <c r="Q101" s="5"/>
      <c r="R101" s="54">
        <v>100</v>
      </c>
      <c r="S101" s="5"/>
      <c r="T101" s="54"/>
      <c r="U101" s="5"/>
      <c r="V101" s="30"/>
      <c r="W101" s="5"/>
      <c r="X101" s="30"/>
      <c r="Y101" s="30"/>
    </row>
    <row r="102" spans="1:25" ht="60" x14ac:dyDescent="0.25">
      <c r="A102" s="4">
        <v>61</v>
      </c>
      <c r="B102" s="4"/>
      <c r="C102" s="4"/>
      <c r="D102" s="8" t="s">
        <v>792</v>
      </c>
      <c r="E102" s="8"/>
      <c r="F102" s="7" t="s">
        <v>791</v>
      </c>
      <c r="G102" s="7" t="s">
        <v>790</v>
      </c>
      <c r="H102" s="7" t="s">
        <v>789</v>
      </c>
      <c r="I102" s="7" t="s">
        <v>788</v>
      </c>
      <c r="J102" s="54">
        <v>0</v>
      </c>
      <c r="K102" s="132"/>
      <c r="L102" s="54">
        <v>0</v>
      </c>
      <c r="M102" s="5"/>
      <c r="N102" s="54">
        <v>0</v>
      </c>
      <c r="O102" s="5"/>
      <c r="P102" s="54">
        <v>0</v>
      </c>
      <c r="Q102" s="5"/>
      <c r="R102" s="54">
        <v>0</v>
      </c>
      <c r="S102" s="5"/>
      <c r="T102" s="54"/>
      <c r="U102" s="5"/>
      <c r="V102" s="30"/>
      <c r="W102" s="5"/>
      <c r="X102" s="30"/>
      <c r="Y102" s="30"/>
    </row>
    <row r="103" spans="1:25" ht="240" x14ac:dyDescent="0.25">
      <c r="A103" s="4">
        <v>62</v>
      </c>
      <c r="B103" s="4"/>
      <c r="C103" s="4"/>
      <c r="D103" s="8" t="s">
        <v>787</v>
      </c>
      <c r="E103" s="8"/>
      <c r="F103" s="7" t="s">
        <v>786</v>
      </c>
      <c r="G103" s="7" t="s">
        <v>785</v>
      </c>
      <c r="H103" s="7" t="s">
        <v>784</v>
      </c>
      <c r="I103" s="7" t="s">
        <v>783</v>
      </c>
      <c r="J103" s="54">
        <v>0</v>
      </c>
      <c r="K103" s="131" t="s">
        <v>777</v>
      </c>
      <c r="L103" s="54">
        <v>0</v>
      </c>
      <c r="M103" s="5"/>
      <c r="N103" s="54">
        <v>0</v>
      </c>
      <c r="O103" s="5"/>
      <c r="P103" s="54">
        <v>0</v>
      </c>
      <c r="Q103" s="5"/>
      <c r="R103" s="54">
        <v>0</v>
      </c>
      <c r="S103" s="5"/>
      <c r="T103" s="54"/>
      <c r="U103" s="30"/>
      <c r="V103" s="30"/>
      <c r="W103" s="5"/>
      <c r="X103" s="30"/>
      <c r="Y103" s="30"/>
    </row>
    <row r="104" spans="1:25" ht="240" x14ac:dyDescent="0.25">
      <c r="A104" s="4">
        <v>63</v>
      </c>
      <c r="B104" s="4"/>
      <c r="C104" s="4"/>
      <c r="D104" s="8" t="s">
        <v>782</v>
      </c>
      <c r="E104" s="8"/>
      <c r="F104" s="7" t="s">
        <v>781</v>
      </c>
      <c r="G104" s="7" t="s">
        <v>780</v>
      </c>
      <c r="H104" s="7" t="s">
        <v>779</v>
      </c>
      <c r="I104" s="7" t="s">
        <v>778</v>
      </c>
      <c r="J104" s="54">
        <v>50</v>
      </c>
      <c r="K104" s="131" t="s">
        <v>777</v>
      </c>
      <c r="L104" s="54">
        <v>50</v>
      </c>
      <c r="M104" s="5"/>
      <c r="N104" s="54">
        <v>50</v>
      </c>
      <c r="O104" s="5"/>
      <c r="P104" s="54">
        <v>50</v>
      </c>
      <c r="Q104" s="5"/>
      <c r="R104" s="54">
        <v>50</v>
      </c>
      <c r="S104" s="5"/>
      <c r="T104" s="54"/>
      <c r="U104" s="30"/>
      <c r="V104" s="30"/>
      <c r="W104" s="5"/>
      <c r="X104" s="30"/>
      <c r="Y104" s="30"/>
    </row>
    <row r="105" spans="1:25" ht="165" x14ac:dyDescent="0.25">
      <c r="A105" s="4">
        <v>64</v>
      </c>
      <c r="B105" s="4"/>
      <c r="C105" s="4"/>
      <c r="D105" s="8" t="s">
        <v>776</v>
      </c>
      <c r="E105" s="8"/>
      <c r="F105" s="7" t="s">
        <v>775</v>
      </c>
      <c r="G105" s="7" t="s">
        <v>774</v>
      </c>
      <c r="H105" s="7" t="s">
        <v>773</v>
      </c>
      <c r="I105" s="7" t="s">
        <v>772</v>
      </c>
      <c r="J105" s="54">
        <v>50</v>
      </c>
      <c r="K105" s="130" t="s">
        <v>771</v>
      </c>
      <c r="L105" s="54">
        <v>50</v>
      </c>
      <c r="M105" s="5"/>
      <c r="N105" s="54">
        <v>50</v>
      </c>
      <c r="O105" s="5"/>
      <c r="P105" s="54">
        <v>50</v>
      </c>
      <c r="Q105" s="5"/>
      <c r="R105" s="54">
        <v>50</v>
      </c>
      <c r="S105" s="5"/>
      <c r="T105" s="54"/>
      <c r="U105" s="5"/>
      <c r="V105" s="30"/>
      <c r="W105" s="5"/>
      <c r="X105" s="30"/>
      <c r="Y105" s="30"/>
    </row>
    <row r="106" spans="1:25" s="55" customFormat="1" ht="130.5" customHeight="1" x14ac:dyDescent="0.25">
      <c r="A106" s="19"/>
      <c r="B106" s="20" t="s">
        <v>770</v>
      </c>
      <c r="C106" s="19"/>
      <c r="D106" s="19"/>
      <c r="E106" s="19"/>
      <c r="F106" s="58" t="s">
        <v>769</v>
      </c>
      <c r="G106" s="116"/>
      <c r="H106" s="116"/>
      <c r="I106" s="19"/>
      <c r="J106" s="57">
        <f>AVERAGE(J107,J112,J115,J140)</f>
        <v>58.125</v>
      </c>
      <c r="K106" s="56"/>
      <c r="L106" s="57">
        <f>AVERAGE(L107,L112,L115,L140)</f>
        <v>58.125</v>
      </c>
      <c r="M106" s="56"/>
      <c r="N106" s="57">
        <f>AVERAGE(N107,N112,N115,N140)</f>
        <v>58.125</v>
      </c>
      <c r="O106" s="56"/>
      <c r="P106" s="57">
        <f>AVERAGE(P107,P112,P115,P140)</f>
        <v>58.125</v>
      </c>
      <c r="Q106" s="56"/>
      <c r="R106" s="57">
        <f>AVERAGE(R107,R112,R115,R140)</f>
        <v>58.125</v>
      </c>
      <c r="S106" s="56"/>
      <c r="T106" s="57">
        <f>AVERAGE(T107,T112,T115,T140)</f>
        <v>58.125</v>
      </c>
      <c r="U106" s="56"/>
      <c r="V106" s="57">
        <f>AVERAGE(V107,V112,V115,V140)</f>
        <v>58.125</v>
      </c>
      <c r="W106" s="17"/>
      <c r="X106" s="57">
        <f>AVERAGE(X107,X112,X115,X140)</f>
        <v>58.125</v>
      </c>
      <c r="Y106" s="56"/>
    </row>
    <row r="107" spans="1:25" s="55" customFormat="1" ht="144.75" customHeight="1" x14ac:dyDescent="0.25">
      <c r="A107" s="19"/>
      <c r="B107" s="19"/>
      <c r="C107" s="20" t="s">
        <v>768</v>
      </c>
      <c r="D107" s="19"/>
      <c r="E107" s="19"/>
      <c r="F107" s="19" t="s">
        <v>767</v>
      </c>
      <c r="G107" s="19"/>
      <c r="H107" s="19"/>
      <c r="I107" s="19"/>
      <c r="J107" s="57">
        <f>AVERAGE(J108:J111)</f>
        <v>0</v>
      </c>
      <c r="K107" s="56"/>
      <c r="L107" s="57">
        <f>AVERAGE(L108:L111)</f>
        <v>0</v>
      </c>
      <c r="M107" s="56"/>
      <c r="N107" s="57">
        <f>AVERAGE(N108:N111)</f>
        <v>0</v>
      </c>
      <c r="O107" s="56"/>
      <c r="P107" s="57">
        <f>AVERAGE(P108:P111)</f>
        <v>0</v>
      </c>
      <c r="Q107" s="56"/>
      <c r="R107" s="57">
        <f>AVERAGE(R108:R111)</f>
        <v>0</v>
      </c>
      <c r="S107" s="56"/>
      <c r="T107" s="57">
        <f>AVERAGE(T108:T111)</f>
        <v>0</v>
      </c>
      <c r="U107" s="56"/>
      <c r="V107" s="57">
        <f>AVERAGE(V108:V111)</f>
        <v>0</v>
      </c>
      <c r="W107" s="17"/>
      <c r="X107" s="57">
        <f>AVERAGE(X108:X111)</f>
        <v>0</v>
      </c>
      <c r="Y107" s="56"/>
    </row>
    <row r="108" spans="1:25" ht="45" x14ac:dyDescent="0.25">
      <c r="A108" s="4">
        <v>65</v>
      </c>
      <c r="B108" s="4"/>
      <c r="C108" s="4"/>
      <c r="D108" s="8" t="s">
        <v>766</v>
      </c>
      <c r="E108" s="8"/>
      <c r="F108" s="7" t="s">
        <v>766</v>
      </c>
      <c r="G108" s="7" t="s">
        <v>765</v>
      </c>
      <c r="H108" s="7" t="s">
        <v>764</v>
      </c>
      <c r="I108" s="7" t="s">
        <v>744</v>
      </c>
      <c r="J108" s="70">
        <v>0</v>
      </c>
      <c r="K108" s="25"/>
      <c r="L108" s="70">
        <v>0</v>
      </c>
      <c r="M108" s="25"/>
      <c r="N108" s="70">
        <v>0</v>
      </c>
      <c r="O108" s="25"/>
      <c r="P108" s="70">
        <v>0</v>
      </c>
      <c r="Q108" s="25"/>
      <c r="R108" s="70">
        <v>0</v>
      </c>
      <c r="S108" s="25"/>
      <c r="T108" s="70">
        <v>0</v>
      </c>
      <c r="U108" s="25"/>
      <c r="V108" s="70">
        <v>0</v>
      </c>
      <c r="W108" s="25"/>
      <c r="X108" s="70">
        <v>0</v>
      </c>
      <c r="Y108" s="25"/>
    </row>
    <row r="109" spans="1:25" ht="120" x14ac:dyDescent="0.25">
      <c r="A109" s="4">
        <v>66</v>
      </c>
      <c r="B109" s="4"/>
      <c r="C109" s="4"/>
      <c r="D109" s="8" t="s">
        <v>763</v>
      </c>
      <c r="E109" s="8"/>
      <c r="F109" s="7" t="s">
        <v>762</v>
      </c>
      <c r="G109" s="7" t="s">
        <v>758</v>
      </c>
      <c r="H109" s="7" t="s">
        <v>761</v>
      </c>
      <c r="I109" s="7" t="s">
        <v>744</v>
      </c>
      <c r="J109" s="70">
        <v>0</v>
      </c>
      <c r="K109" s="25"/>
      <c r="L109" s="70">
        <v>0</v>
      </c>
      <c r="M109" s="25"/>
      <c r="N109" s="70">
        <v>0</v>
      </c>
      <c r="O109" s="25"/>
      <c r="P109" s="70">
        <v>0</v>
      </c>
      <c r="Q109" s="25"/>
      <c r="R109" s="70">
        <v>0</v>
      </c>
      <c r="S109" s="25"/>
      <c r="T109" s="70">
        <v>0</v>
      </c>
      <c r="U109" s="25"/>
      <c r="V109" s="70">
        <v>0</v>
      </c>
      <c r="W109" s="25"/>
      <c r="X109" s="70">
        <v>0</v>
      </c>
      <c r="Y109" s="25"/>
    </row>
    <row r="110" spans="1:25" ht="120" x14ac:dyDescent="0.25">
      <c r="A110" s="4">
        <v>67</v>
      </c>
      <c r="B110" s="4"/>
      <c r="C110" s="4"/>
      <c r="D110" s="8" t="s">
        <v>760</v>
      </c>
      <c r="E110" s="8"/>
      <c r="F110" s="7" t="s">
        <v>759</v>
      </c>
      <c r="G110" s="7" t="s">
        <v>758</v>
      </c>
      <c r="H110" s="7" t="s">
        <v>757</v>
      </c>
      <c r="I110" s="7" t="s">
        <v>744</v>
      </c>
      <c r="J110" s="70">
        <v>0</v>
      </c>
      <c r="K110" s="25" t="s">
        <v>756</v>
      </c>
      <c r="L110" s="70">
        <v>0</v>
      </c>
      <c r="M110" s="25"/>
      <c r="N110" s="70">
        <v>0</v>
      </c>
      <c r="O110" s="25"/>
      <c r="P110" s="70">
        <v>0</v>
      </c>
      <c r="Q110" s="25"/>
      <c r="R110" s="70">
        <v>0</v>
      </c>
      <c r="S110" s="25"/>
      <c r="T110" s="70">
        <v>0</v>
      </c>
      <c r="U110" s="25"/>
      <c r="V110" s="70">
        <v>0</v>
      </c>
      <c r="W110" s="25"/>
      <c r="X110" s="70">
        <v>0</v>
      </c>
      <c r="Y110" s="25"/>
    </row>
    <row r="111" spans="1:25" ht="45" x14ac:dyDescent="0.25">
      <c r="A111" s="4">
        <v>68</v>
      </c>
      <c r="B111" s="4"/>
      <c r="C111" s="4"/>
      <c r="D111" s="8" t="s">
        <v>755</v>
      </c>
      <c r="E111" s="8"/>
      <c r="F111" s="7" t="s">
        <v>754</v>
      </c>
      <c r="G111" s="7" t="s">
        <v>753</v>
      </c>
      <c r="H111" s="7" t="s">
        <v>752</v>
      </c>
      <c r="I111" s="7" t="s">
        <v>751</v>
      </c>
      <c r="J111" s="70">
        <v>0</v>
      </c>
      <c r="K111" s="25"/>
      <c r="L111" s="70">
        <v>0</v>
      </c>
      <c r="M111" s="25"/>
      <c r="N111" s="70">
        <v>0</v>
      </c>
      <c r="O111" s="25"/>
      <c r="P111" s="70">
        <v>0</v>
      </c>
      <c r="Q111" s="25"/>
      <c r="R111" s="70">
        <v>0</v>
      </c>
      <c r="S111" s="25"/>
      <c r="T111" s="70">
        <v>0</v>
      </c>
      <c r="U111" s="25"/>
      <c r="V111" s="70">
        <v>0</v>
      </c>
      <c r="W111" s="25"/>
      <c r="X111" s="70">
        <v>0</v>
      </c>
      <c r="Y111" s="25"/>
    </row>
    <row r="112" spans="1:25" s="55" customFormat="1" ht="91.5" customHeight="1" x14ac:dyDescent="0.25">
      <c r="A112" s="19"/>
      <c r="B112" s="19"/>
      <c r="C112" s="20" t="s">
        <v>750</v>
      </c>
      <c r="D112" s="19"/>
      <c r="E112" s="129"/>
      <c r="F112" s="128" t="s">
        <v>749</v>
      </c>
      <c r="G112" s="58"/>
      <c r="H112" s="58"/>
      <c r="I112" s="58"/>
      <c r="J112" s="18">
        <f>AVERAGE(J113,J114)</f>
        <v>100</v>
      </c>
      <c r="K112" s="17"/>
      <c r="L112" s="18">
        <f>AVERAGE(L113,L114)</f>
        <v>100</v>
      </c>
      <c r="M112" s="56"/>
      <c r="N112" s="18">
        <f>AVERAGE(N113,N114)</f>
        <v>100</v>
      </c>
      <c r="O112" s="56"/>
      <c r="P112" s="18">
        <f>AVERAGE(P113,P114)</f>
        <v>100</v>
      </c>
      <c r="Q112" s="56"/>
      <c r="R112" s="18">
        <f>AVERAGE(R113,R114)</f>
        <v>100</v>
      </c>
      <c r="S112" s="56"/>
      <c r="T112" s="18">
        <f>AVERAGE(T113,T114)</f>
        <v>100</v>
      </c>
      <c r="U112" s="56"/>
      <c r="V112" s="18">
        <f>AVERAGE(V113,V114)</f>
        <v>100</v>
      </c>
      <c r="W112" s="17"/>
      <c r="X112" s="18">
        <f>AVERAGE(X113,X114)</f>
        <v>100</v>
      </c>
      <c r="Y112" s="56"/>
    </row>
    <row r="113" spans="1:25" ht="120" x14ac:dyDescent="0.25">
      <c r="A113" s="4">
        <v>69</v>
      </c>
      <c r="B113" s="4"/>
      <c r="C113" s="4"/>
      <c r="D113" s="8" t="s">
        <v>748</v>
      </c>
      <c r="E113" s="8"/>
      <c r="F113" s="7" t="s">
        <v>747</v>
      </c>
      <c r="G113" s="7" t="s">
        <v>746</v>
      </c>
      <c r="H113" s="7" t="s">
        <v>745</v>
      </c>
      <c r="I113" s="7" t="s">
        <v>744</v>
      </c>
      <c r="J113" s="70">
        <v>100</v>
      </c>
      <c r="K113" s="25"/>
      <c r="L113" s="70">
        <v>100</v>
      </c>
      <c r="M113" s="25"/>
      <c r="N113" s="70">
        <v>100</v>
      </c>
      <c r="O113" s="25"/>
      <c r="P113" s="70">
        <v>100</v>
      </c>
      <c r="Q113" s="25"/>
      <c r="R113" s="70">
        <v>100</v>
      </c>
      <c r="S113" s="25"/>
      <c r="T113" s="70">
        <v>100</v>
      </c>
      <c r="U113" s="25"/>
      <c r="V113" s="70">
        <v>100</v>
      </c>
      <c r="W113" s="25"/>
      <c r="X113" s="70">
        <v>100</v>
      </c>
      <c r="Y113" s="25"/>
    </row>
    <row r="114" spans="1:25" ht="60" x14ac:dyDescent="0.25">
      <c r="A114" s="4">
        <v>70</v>
      </c>
      <c r="B114" s="4"/>
      <c r="C114" s="4"/>
      <c r="D114" s="8" t="s">
        <v>743</v>
      </c>
      <c r="E114" s="8"/>
      <c r="F114" s="7" t="s">
        <v>742</v>
      </c>
      <c r="G114" s="7" t="s">
        <v>741</v>
      </c>
      <c r="H114" s="7" t="s">
        <v>740</v>
      </c>
      <c r="I114" s="7" t="s">
        <v>739</v>
      </c>
      <c r="J114" s="70">
        <v>100</v>
      </c>
      <c r="K114" s="127" t="s">
        <v>738</v>
      </c>
      <c r="L114" s="70">
        <v>100</v>
      </c>
      <c r="M114" s="25"/>
      <c r="N114" s="70">
        <v>100</v>
      </c>
      <c r="O114" s="25"/>
      <c r="P114" s="70">
        <v>100</v>
      </c>
      <c r="Q114" s="25"/>
      <c r="R114" s="70">
        <v>100</v>
      </c>
      <c r="S114" s="25"/>
      <c r="T114" s="70">
        <v>100</v>
      </c>
      <c r="U114" s="25"/>
      <c r="V114" s="70">
        <v>100</v>
      </c>
      <c r="W114" s="25"/>
      <c r="X114" s="70">
        <v>100</v>
      </c>
      <c r="Y114" s="25"/>
    </row>
    <row r="115" spans="1:25" s="55" customFormat="1" ht="72" customHeight="1" x14ac:dyDescent="0.25">
      <c r="A115" s="19"/>
      <c r="B115" s="19"/>
      <c r="C115" s="20" t="s">
        <v>737</v>
      </c>
      <c r="D115" s="19"/>
      <c r="E115" s="60"/>
      <c r="F115" s="59" t="s">
        <v>736</v>
      </c>
      <c r="G115" s="58"/>
      <c r="H115" s="58"/>
      <c r="I115" s="58"/>
      <c r="J115" s="57">
        <f>AVERAGE(J116,J122,J128,J134)</f>
        <v>52.5</v>
      </c>
      <c r="K115" s="17"/>
      <c r="L115" s="57">
        <f>AVERAGE(L116,L122,L128,L134)</f>
        <v>52.5</v>
      </c>
      <c r="M115" s="56"/>
      <c r="N115" s="57">
        <f>AVERAGE(N116,N122,N128,N134)</f>
        <v>52.5</v>
      </c>
      <c r="O115" s="56"/>
      <c r="P115" s="57">
        <f>AVERAGE(P116,P122,P128,P134)</f>
        <v>52.5</v>
      </c>
      <c r="Q115" s="56"/>
      <c r="R115" s="57">
        <f>AVERAGE(R116,R122,R128,R134)</f>
        <v>52.5</v>
      </c>
      <c r="S115" s="56"/>
      <c r="T115" s="57">
        <f>AVERAGE(T116,T122,T128,T134)</f>
        <v>52.5</v>
      </c>
      <c r="U115" s="56"/>
      <c r="V115" s="57">
        <f>AVERAGE(V116,V122,V128,V134)</f>
        <v>52.5</v>
      </c>
      <c r="W115" s="17"/>
      <c r="X115" s="57">
        <f>AVERAGE(X116,X122,X128,X134)</f>
        <v>52.5</v>
      </c>
      <c r="Y115" s="56"/>
    </row>
    <row r="116" spans="1:25" s="71" customFormat="1" ht="72" customHeight="1" x14ac:dyDescent="0.25">
      <c r="A116" s="15">
        <v>71</v>
      </c>
      <c r="B116" s="15"/>
      <c r="C116" s="14"/>
      <c r="D116" s="74" t="s">
        <v>735</v>
      </c>
      <c r="E116" s="74"/>
      <c r="F116" s="21" t="s">
        <v>735</v>
      </c>
      <c r="G116" s="12"/>
      <c r="H116" s="12"/>
      <c r="I116" s="12"/>
      <c r="J116" s="73">
        <f>AVERAGE(J117:J121)</f>
        <v>30</v>
      </c>
      <c r="K116" s="10"/>
      <c r="L116" s="73">
        <f>AVERAGE(L117:L121)</f>
        <v>30</v>
      </c>
      <c r="M116" s="72"/>
      <c r="N116" s="73">
        <f>AVERAGE(N117:N121)</f>
        <v>30</v>
      </c>
      <c r="O116" s="72"/>
      <c r="P116" s="73">
        <f>AVERAGE(P117:P121)</f>
        <v>30</v>
      </c>
      <c r="Q116" s="72"/>
      <c r="R116" s="73">
        <f>AVERAGE(R117:R121)</f>
        <v>30</v>
      </c>
      <c r="S116" s="72"/>
      <c r="T116" s="73">
        <f>AVERAGE(T117:T121)</f>
        <v>30</v>
      </c>
      <c r="U116" s="72"/>
      <c r="V116" s="73">
        <f>AVERAGE(V117:V121)</f>
        <v>30</v>
      </c>
      <c r="W116" s="10"/>
      <c r="X116" s="73">
        <f>AVERAGE(X117:X121)</f>
        <v>30</v>
      </c>
      <c r="Y116" s="72"/>
    </row>
    <row r="117" spans="1:25" ht="180" x14ac:dyDescent="0.25">
      <c r="A117" s="4" t="s">
        <v>734</v>
      </c>
      <c r="B117" s="4"/>
      <c r="C117" s="4"/>
      <c r="D117" s="4"/>
      <c r="E117" s="8" t="s">
        <v>681</v>
      </c>
      <c r="F117" s="7" t="s">
        <v>733</v>
      </c>
      <c r="G117" s="7" t="s">
        <v>732</v>
      </c>
      <c r="H117" s="7" t="s">
        <v>731</v>
      </c>
      <c r="I117" s="7" t="s">
        <v>730</v>
      </c>
      <c r="J117" s="70">
        <v>50</v>
      </c>
      <c r="K117" s="126" t="s">
        <v>729</v>
      </c>
      <c r="L117" s="70">
        <v>50</v>
      </c>
      <c r="M117" s="25"/>
      <c r="N117" s="70">
        <v>50</v>
      </c>
      <c r="O117" s="25"/>
      <c r="P117" s="70">
        <v>50</v>
      </c>
      <c r="Q117" s="25"/>
      <c r="R117" s="70">
        <v>50</v>
      </c>
      <c r="S117" s="25"/>
      <c r="T117" s="70">
        <v>50</v>
      </c>
      <c r="U117" s="25"/>
      <c r="V117" s="70">
        <v>50</v>
      </c>
      <c r="W117" s="25"/>
      <c r="X117" s="70">
        <v>50</v>
      </c>
      <c r="Y117" s="25"/>
    </row>
    <row r="118" spans="1:25" ht="210" x14ac:dyDescent="0.25">
      <c r="A118" s="4" t="s">
        <v>728</v>
      </c>
      <c r="B118" s="4"/>
      <c r="C118" s="4"/>
      <c r="D118" s="4"/>
      <c r="E118" s="8" t="s">
        <v>675</v>
      </c>
      <c r="F118" s="7" t="s">
        <v>727</v>
      </c>
      <c r="G118" s="7" t="s">
        <v>673</v>
      </c>
      <c r="H118" s="7" t="s">
        <v>726</v>
      </c>
      <c r="I118" s="7" t="s">
        <v>671</v>
      </c>
      <c r="J118" s="70">
        <v>0</v>
      </c>
      <c r="K118" s="126" t="s">
        <v>725</v>
      </c>
      <c r="L118" s="70">
        <v>0</v>
      </c>
      <c r="M118" s="25"/>
      <c r="N118" s="70">
        <v>0</v>
      </c>
      <c r="O118" s="25"/>
      <c r="P118" s="70">
        <v>0</v>
      </c>
      <c r="Q118" s="25"/>
      <c r="R118" s="70">
        <v>0</v>
      </c>
      <c r="S118" s="25"/>
      <c r="T118" s="70">
        <v>0</v>
      </c>
      <c r="U118" s="25"/>
      <c r="V118" s="70">
        <v>0</v>
      </c>
      <c r="W118" s="25"/>
      <c r="X118" s="70">
        <v>0</v>
      </c>
      <c r="Y118" s="25"/>
    </row>
    <row r="119" spans="1:25" ht="45" x14ac:dyDescent="0.25">
      <c r="A119" s="4" t="s">
        <v>724</v>
      </c>
      <c r="B119" s="4"/>
      <c r="C119" s="4"/>
      <c r="D119" s="4"/>
      <c r="E119" s="8" t="s">
        <v>669</v>
      </c>
      <c r="F119" s="7" t="s">
        <v>668</v>
      </c>
      <c r="G119" s="7" t="s">
        <v>667</v>
      </c>
      <c r="H119" s="7" t="s">
        <v>666</v>
      </c>
      <c r="I119" s="7" t="s">
        <v>665</v>
      </c>
      <c r="J119" s="70">
        <v>0</v>
      </c>
      <c r="K119" s="25"/>
      <c r="L119" s="70">
        <v>0</v>
      </c>
      <c r="M119" s="25"/>
      <c r="N119" s="70">
        <v>0</v>
      </c>
      <c r="O119" s="25"/>
      <c r="P119" s="70">
        <v>0</v>
      </c>
      <c r="Q119" s="25"/>
      <c r="R119" s="70">
        <v>0</v>
      </c>
      <c r="S119" s="25"/>
      <c r="T119" s="70">
        <v>0</v>
      </c>
      <c r="U119" s="25"/>
      <c r="V119" s="70">
        <v>0</v>
      </c>
      <c r="W119" s="25"/>
      <c r="X119" s="70">
        <v>0</v>
      </c>
      <c r="Y119" s="25"/>
    </row>
    <row r="120" spans="1:25" ht="165" x14ac:dyDescent="0.25">
      <c r="A120" s="4" t="s">
        <v>723</v>
      </c>
      <c r="B120" s="4"/>
      <c r="C120" s="4"/>
      <c r="D120" s="4"/>
      <c r="E120" s="8" t="s">
        <v>663</v>
      </c>
      <c r="F120" s="7" t="s">
        <v>662</v>
      </c>
      <c r="G120" s="7" t="s">
        <v>661</v>
      </c>
      <c r="H120" s="7" t="s">
        <v>660</v>
      </c>
      <c r="I120" s="7" t="s">
        <v>659</v>
      </c>
      <c r="J120" s="70">
        <v>50</v>
      </c>
      <c r="K120" s="126" t="s">
        <v>722</v>
      </c>
      <c r="L120" s="70">
        <v>50</v>
      </c>
      <c r="M120" s="25"/>
      <c r="N120" s="70">
        <v>50</v>
      </c>
      <c r="O120" s="25"/>
      <c r="P120" s="70">
        <v>50</v>
      </c>
      <c r="Q120" s="25"/>
      <c r="R120" s="70">
        <v>50</v>
      </c>
      <c r="S120" s="25"/>
      <c r="T120" s="70">
        <v>50</v>
      </c>
      <c r="U120" s="25"/>
      <c r="V120" s="70">
        <v>50</v>
      </c>
      <c r="W120" s="25"/>
      <c r="X120" s="70">
        <v>50</v>
      </c>
      <c r="Y120" s="25"/>
    </row>
    <row r="121" spans="1:25" ht="120" x14ac:dyDescent="0.25">
      <c r="A121" s="4" t="s">
        <v>721</v>
      </c>
      <c r="B121" s="4"/>
      <c r="C121" s="4"/>
      <c r="D121" s="4"/>
      <c r="E121" s="8" t="s">
        <v>656</v>
      </c>
      <c r="F121" s="7" t="s">
        <v>655</v>
      </c>
      <c r="G121" s="7" t="s">
        <v>654</v>
      </c>
      <c r="H121" s="7" t="s">
        <v>653</v>
      </c>
      <c r="I121" s="7" t="s">
        <v>652</v>
      </c>
      <c r="J121" s="70">
        <v>50</v>
      </c>
      <c r="K121" s="126" t="s">
        <v>720</v>
      </c>
      <c r="L121" s="70">
        <v>50</v>
      </c>
      <c r="M121" s="25"/>
      <c r="N121" s="70">
        <v>50</v>
      </c>
      <c r="O121" s="25"/>
      <c r="P121" s="70">
        <v>50</v>
      </c>
      <c r="Q121" s="25"/>
      <c r="R121" s="70">
        <v>50</v>
      </c>
      <c r="S121" s="25"/>
      <c r="T121" s="70">
        <v>50</v>
      </c>
      <c r="U121" s="25"/>
      <c r="V121" s="70">
        <v>50</v>
      </c>
      <c r="W121" s="25"/>
      <c r="X121" s="70">
        <v>50</v>
      </c>
      <c r="Y121" s="25"/>
    </row>
    <row r="122" spans="1:25" s="71" customFormat="1" ht="69" x14ac:dyDescent="0.25">
      <c r="A122" s="15">
        <v>72</v>
      </c>
      <c r="B122" s="15"/>
      <c r="C122" s="15"/>
      <c r="D122" s="74" t="s">
        <v>719</v>
      </c>
      <c r="E122" s="74"/>
      <c r="F122" s="12" t="s">
        <v>718</v>
      </c>
      <c r="G122" s="12"/>
      <c r="H122" s="12"/>
      <c r="I122" s="12"/>
      <c r="J122" s="73">
        <f>AVERAGE(J123:J127)</f>
        <v>40</v>
      </c>
      <c r="K122" s="10"/>
      <c r="L122" s="73">
        <f>AVERAGE(L123:L127)</f>
        <v>40</v>
      </c>
      <c r="M122" s="72"/>
      <c r="N122" s="73">
        <f>AVERAGE(N123:N127)</f>
        <v>40</v>
      </c>
      <c r="O122" s="72"/>
      <c r="P122" s="73">
        <f>AVERAGE(P123:P127)</f>
        <v>40</v>
      </c>
      <c r="Q122" s="72"/>
      <c r="R122" s="73">
        <f>AVERAGE(R123:R127)</f>
        <v>40</v>
      </c>
      <c r="S122" s="72"/>
      <c r="T122" s="73">
        <f>AVERAGE(T123:T127)</f>
        <v>40</v>
      </c>
      <c r="U122" s="72"/>
      <c r="V122" s="73">
        <f>AVERAGE(V123:V127)</f>
        <v>40</v>
      </c>
      <c r="W122" s="10"/>
      <c r="X122" s="73">
        <f>AVERAGE(X123:X127)</f>
        <v>40</v>
      </c>
      <c r="Y122" s="72"/>
    </row>
    <row r="123" spans="1:25" ht="90" x14ac:dyDescent="0.25">
      <c r="A123" s="4" t="s">
        <v>717</v>
      </c>
      <c r="B123" s="4"/>
      <c r="C123" s="4"/>
      <c r="D123" s="4"/>
      <c r="E123" s="8" t="s">
        <v>681</v>
      </c>
      <c r="F123" s="7" t="s">
        <v>716</v>
      </c>
      <c r="G123" s="7" t="s">
        <v>715</v>
      </c>
      <c r="H123" s="7" t="s">
        <v>714</v>
      </c>
      <c r="I123" s="7" t="s">
        <v>713</v>
      </c>
      <c r="J123" s="70">
        <v>50</v>
      </c>
      <c r="K123" s="124" t="s">
        <v>712</v>
      </c>
      <c r="L123" s="70">
        <v>50</v>
      </c>
      <c r="M123" s="25"/>
      <c r="N123" s="70">
        <v>50</v>
      </c>
      <c r="O123" s="25"/>
      <c r="P123" s="70">
        <v>50</v>
      </c>
      <c r="Q123" s="25"/>
      <c r="R123" s="70">
        <v>50</v>
      </c>
      <c r="S123" s="25"/>
      <c r="T123" s="70">
        <v>50</v>
      </c>
      <c r="U123" s="25"/>
      <c r="V123" s="70">
        <v>50</v>
      </c>
      <c r="W123" s="25"/>
      <c r="X123" s="70">
        <v>50</v>
      </c>
      <c r="Y123" s="125"/>
    </row>
    <row r="124" spans="1:25" ht="105" x14ac:dyDescent="0.25">
      <c r="A124" s="4" t="s">
        <v>711</v>
      </c>
      <c r="B124" s="4"/>
      <c r="C124" s="4"/>
      <c r="D124" s="4"/>
      <c r="E124" s="8" t="s">
        <v>675</v>
      </c>
      <c r="F124" s="7" t="s">
        <v>710</v>
      </c>
      <c r="G124" s="7" t="s">
        <v>709</v>
      </c>
      <c r="H124" s="7" t="s">
        <v>692</v>
      </c>
      <c r="I124" s="7" t="s">
        <v>671</v>
      </c>
      <c r="J124" s="70">
        <v>50</v>
      </c>
      <c r="K124" s="124" t="s">
        <v>708</v>
      </c>
      <c r="L124" s="70">
        <v>50</v>
      </c>
      <c r="M124" s="25"/>
      <c r="N124" s="70">
        <v>50</v>
      </c>
      <c r="O124" s="25"/>
      <c r="P124" s="70">
        <v>50</v>
      </c>
      <c r="Q124" s="25"/>
      <c r="R124" s="70">
        <v>50</v>
      </c>
      <c r="S124" s="25"/>
      <c r="T124" s="70">
        <v>50</v>
      </c>
      <c r="U124" s="25"/>
      <c r="V124" s="70">
        <v>50</v>
      </c>
      <c r="W124" s="25"/>
      <c r="X124" s="70">
        <v>50</v>
      </c>
      <c r="Y124" s="25"/>
    </row>
    <row r="125" spans="1:25" ht="45" x14ac:dyDescent="0.25">
      <c r="A125" s="4" t="s">
        <v>707</v>
      </c>
      <c r="B125" s="4"/>
      <c r="C125" s="4"/>
      <c r="D125" s="4"/>
      <c r="E125" s="8" t="s">
        <v>669</v>
      </c>
      <c r="F125" s="7" t="s">
        <v>706</v>
      </c>
      <c r="G125" s="7" t="s">
        <v>667</v>
      </c>
      <c r="H125" s="7" t="s">
        <v>666</v>
      </c>
      <c r="I125" s="7" t="s">
        <v>665</v>
      </c>
      <c r="J125" s="70">
        <v>50</v>
      </c>
      <c r="K125" s="25"/>
      <c r="L125" s="70">
        <v>50</v>
      </c>
      <c r="M125" s="25"/>
      <c r="N125" s="70">
        <v>50</v>
      </c>
      <c r="O125" s="25"/>
      <c r="P125" s="70">
        <v>50</v>
      </c>
      <c r="Q125" s="25"/>
      <c r="R125" s="70">
        <v>50</v>
      </c>
      <c r="S125" s="25"/>
      <c r="T125" s="70">
        <v>50</v>
      </c>
      <c r="U125" s="25"/>
      <c r="V125" s="70">
        <v>50</v>
      </c>
      <c r="W125" s="25"/>
      <c r="X125" s="70">
        <v>50</v>
      </c>
      <c r="Y125" s="25"/>
    </row>
    <row r="126" spans="1:25" ht="165" x14ac:dyDescent="0.25">
      <c r="A126" s="4" t="s">
        <v>705</v>
      </c>
      <c r="B126" s="4"/>
      <c r="C126" s="4"/>
      <c r="D126" s="4"/>
      <c r="E126" s="8" t="s">
        <v>663</v>
      </c>
      <c r="F126" s="7" t="s">
        <v>662</v>
      </c>
      <c r="G126" s="7" t="s">
        <v>661</v>
      </c>
      <c r="H126" s="7" t="s">
        <v>660</v>
      </c>
      <c r="I126" s="7" t="s">
        <v>659</v>
      </c>
      <c r="J126" s="70">
        <v>50</v>
      </c>
      <c r="K126" s="124" t="s">
        <v>704</v>
      </c>
      <c r="L126" s="70">
        <v>50</v>
      </c>
      <c r="M126" s="25"/>
      <c r="N126" s="70">
        <v>50</v>
      </c>
      <c r="O126" s="25"/>
      <c r="P126" s="70">
        <v>50</v>
      </c>
      <c r="Q126" s="25"/>
      <c r="R126" s="70">
        <v>50</v>
      </c>
      <c r="S126" s="25"/>
      <c r="T126" s="70">
        <v>50</v>
      </c>
      <c r="U126" s="25"/>
      <c r="V126" s="70">
        <v>50</v>
      </c>
      <c r="W126" s="25"/>
      <c r="X126" s="70">
        <v>50</v>
      </c>
      <c r="Y126" s="25"/>
    </row>
    <row r="127" spans="1:25" ht="120" x14ac:dyDescent="0.25">
      <c r="A127" s="4" t="s">
        <v>703</v>
      </c>
      <c r="B127" s="4"/>
      <c r="C127" s="4"/>
      <c r="D127" s="4"/>
      <c r="E127" s="8" t="s">
        <v>656</v>
      </c>
      <c r="F127" s="7" t="s">
        <v>655</v>
      </c>
      <c r="G127" s="7" t="s">
        <v>654</v>
      </c>
      <c r="H127" s="7" t="s">
        <v>653</v>
      </c>
      <c r="I127" s="7" t="s">
        <v>652</v>
      </c>
      <c r="J127" s="70">
        <v>0</v>
      </c>
      <c r="K127" s="75"/>
      <c r="L127" s="70">
        <v>0</v>
      </c>
      <c r="M127" s="75"/>
      <c r="N127" s="70">
        <v>0</v>
      </c>
      <c r="O127" s="75"/>
      <c r="P127" s="70">
        <v>0</v>
      </c>
      <c r="Q127" s="75"/>
      <c r="R127" s="70">
        <v>0</v>
      </c>
      <c r="S127" s="75"/>
      <c r="T127" s="70">
        <v>0</v>
      </c>
      <c r="U127" s="75"/>
      <c r="V127" s="70">
        <v>0</v>
      </c>
      <c r="W127" s="25"/>
      <c r="X127" s="70">
        <v>0</v>
      </c>
      <c r="Y127" s="75"/>
    </row>
    <row r="128" spans="1:25" s="71" customFormat="1" ht="51.75" x14ac:dyDescent="0.25">
      <c r="A128" s="15">
        <v>73</v>
      </c>
      <c r="B128" s="15"/>
      <c r="C128" s="15"/>
      <c r="D128" s="74" t="s">
        <v>702</v>
      </c>
      <c r="E128" s="74"/>
      <c r="F128" s="12" t="s">
        <v>701</v>
      </c>
      <c r="G128" s="12"/>
      <c r="H128" s="12"/>
      <c r="I128" s="12"/>
      <c r="J128" s="73">
        <f>AVERAGE(J129:J133)</f>
        <v>100</v>
      </c>
      <c r="K128" s="10"/>
      <c r="L128" s="73">
        <f>AVERAGE(L129:L133)</f>
        <v>100</v>
      </c>
      <c r="M128" s="72"/>
      <c r="N128" s="73">
        <f>AVERAGE(N129:N133)</f>
        <v>100</v>
      </c>
      <c r="O128" s="72"/>
      <c r="P128" s="73">
        <f>AVERAGE(P129:P133)</f>
        <v>100</v>
      </c>
      <c r="Q128" s="72"/>
      <c r="R128" s="73">
        <f>AVERAGE(R129:R133)</f>
        <v>100</v>
      </c>
      <c r="S128" s="72"/>
      <c r="T128" s="73">
        <f>AVERAGE(T129:T133)</f>
        <v>100</v>
      </c>
      <c r="U128" s="72"/>
      <c r="V128" s="73">
        <f>AVERAGE(V129:V133)</f>
        <v>100</v>
      </c>
      <c r="W128" s="10"/>
      <c r="X128" s="73">
        <f>AVERAGE(X129:X133)</f>
        <v>100</v>
      </c>
      <c r="Y128" s="72"/>
    </row>
    <row r="129" spans="1:25" ht="210" x14ac:dyDescent="0.25">
      <c r="A129" s="4" t="s">
        <v>700</v>
      </c>
      <c r="B129" s="4"/>
      <c r="C129" s="4"/>
      <c r="D129" s="4"/>
      <c r="E129" s="8" t="s">
        <v>681</v>
      </c>
      <c r="F129" s="7" t="s">
        <v>699</v>
      </c>
      <c r="G129" s="7" t="s">
        <v>698</v>
      </c>
      <c r="H129" s="7" t="s">
        <v>697</v>
      </c>
      <c r="I129" s="7" t="s">
        <v>696</v>
      </c>
      <c r="J129" s="70">
        <v>100</v>
      </c>
      <c r="K129" s="123" t="s">
        <v>695</v>
      </c>
      <c r="L129" s="70">
        <v>100</v>
      </c>
      <c r="M129" s="75"/>
      <c r="N129" s="70">
        <v>100</v>
      </c>
      <c r="O129" s="75"/>
      <c r="P129" s="70">
        <v>100</v>
      </c>
      <c r="Q129" s="75"/>
      <c r="R129" s="70">
        <v>100</v>
      </c>
      <c r="S129" s="75"/>
      <c r="T129" s="70">
        <v>100</v>
      </c>
      <c r="U129" s="75"/>
      <c r="V129" s="70">
        <v>100</v>
      </c>
      <c r="W129" s="25"/>
      <c r="X129" s="70">
        <v>100</v>
      </c>
      <c r="Y129" s="75"/>
    </row>
    <row r="130" spans="1:25" ht="105" x14ac:dyDescent="0.25">
      <c r="A130" s="4" t="s">
        <v>694</v>
      </c>
      <c r="B130" s="4"/>
      <c r="C130" s="4"/>
      <c r="D130" s="4"/>
      <c r="E130" s="8" t="s">
        <v>675</v>
      </c>
      <c r="F130" s="7" t="s">
        <v>693</v>
      </c>
      <c r="G130" s="7" t="s">
        <v>673</v>
      </c>
      <c r="H130" s="7" t="s">
        <v>692</v>
      </c>
      <c r="I130" s="7" t="s">
        <v>691</v>
      </c>
      <c r="J130" s="70">
        <v>100</v>
      </c>
      <c r="K130" s="75"/>
      <c r="L130" s="70">
        <v>100</v>
      </c>
      <c r="M130" s="75"/>
      <c r="N130" s="70">
        <v>100</v>
      </c>
      <c r="O130" s="75"/>
      <c r="P130" s="70">
        <v>100</v>
      </c>
      <c r="Q130" s="75"/>
      <c r="R130" s="70">
        <v>100</v>
      </c>
      <c r="S130" s="75"/>
      <c r="T130" s="70">
        <v>100</v>
      </c>
      <c r="U130" s="75"/>
      <c r="V130" s="70">
        <v>100</v>
      </c>
      <c r="W130" s="25"/>
      <c r="X130" s="70">
        <v>100</v>
      </c>
      <c r="Y130" s="75"/>
    </row>
    <row r="131" spans="1:25" ht="45" x14ac:dyDescent="0.25">
      <c r="A131" s="4" t="s">
        <v>690</v>
      </c>
      <c r="B131" s="4"/>
      <c r="C131" s="4"/>
      <c r="D131" s="4"/>
      <c r="E131" s="8" t="s">
        <v>669</v>
      </c>
      <c r="F131" s="7" t="s">
        <v>668</v>
      </c>
      <c r="G131" s="7" t="s">
        <v>667</v>
      </c>
      <c r="H131" s="7" t="s">
        <v>666</v>
      </c>
      <c r="I131" s="7" t="s">
        <v>665</v>
      </c>
      <c r="J131" s="70">
        <v>100</v>
      </c>
      <c r="K131" s="75"/>
      <c r="L131" s="70">
        <v>100</v>
      </c>
      <c r="M131" s="75"/>
      <c r="N131" s="70">
        <v>100</v>
      </c>
      <c r="O131" s="75"/>
      <c r="P131" s="70">
        <v>100</v>
      </c>
      <c r="Q131" s="75"/>
      <c r="R131" s="70">
        <v>100</v>
      </c>
      <c r="S131" s="75"/>
      <c r="T131" s="70">
        <v>100</v>
      </c>
      <c r="U131" s="75"/>
      <c r="V131" s="70">
        <v>100</v>
      </c>
      <c r="W131" s="25"/>
      <c r="X131" s="70">
        <v>100</v>
      </c>
      <c r="Y131" s="75"/>
    </row>
    <row r="132" spans="1:25" ht="165" x14ac:dyDescent="0.25">
      <c r="A132" s="4" t="s">
        <v>689</v>
      </c>
      <c r="B132" s="4"/>
      <c r="C132" s="4"/>
      <c r="D132" s="4"/>
      <c r="E132" s="8" t="s">
        <v>663</v>
      </c>
      <c r="F132" s="7" t="s">
        <v>688</v>
      </c>
      <c r="G132" s="7" t="s">
        <v>661</v>
      </c>
      <c r="H132" s="7" t="s">
        <v>660</v>
      </c>
      <c r="I132" s="7" t="s">
        <v>659</v>
      </c>
      <c r="J132" s="70">
        <v>100</v>
      </c>
      <c r="K132" s="122" t="s">
        <v>687</v>
      </c>
      <c r="L132" s="70">
        <v>100</v>
      </c>
      <c r="M132" s="75"/>
      <c r="N132" s="70">
        <v>100</v>
      </c>
      <c r="O132" s="75"/>
      <c r="P132" s="70">
        <v>100</v>
      </c>
      <c r="Q132" s="75"/>
      <c r="R132" s="70">
        <v>100</v>
      </c>
      <c r="S132" s="75"/>
      <c r="T132" s="70">
        <v>100</v>
      </c>
      <c r="U132" s="75"/>
      <c r="V132" s="70">
        <v>100</v>
      </c>
      <c r="W132" s="25"/>
      <c r="X132" s="70">
        <v>100</v>
      </c>
      <c r="Y132" s="75"/>
    </row>
    <row r="133" spans="1:25" ht="240" x14ac:dyDescent="0.25">
      <c r="A133" s="4" t="s">
        <v>686</v>
      </c>
      <c r="B133" s="4"/>
      <c r="C133" s="4"/>
      <c r="D133" s="4"/>
      <c r="E133" s="8" t="s">
        <v>656</v>
      </c>
      <c r="F133" s="7" t="s">
        <v>655</v>
      </c>
      <c r="G133" s="7" t="s">
        <v>654</v>
      </c>
      <c r="H133" s="7" t="s">
        <v>653</v>
      </c>
      <c r="I133" s="7" t="s">
        <v>652</v>
      </c>
      <c r="J133" s="70">
        <v>100</v>
      </c>
      <c r="K133" s="122" t="s">
        <v>685</v>
      </c>
      <c r="L133" s="70">
        <v>100</v>
      </c>
      <c r="M133" s="75"/>
      <c r="N133" s="70">
        <v>100</v>
      </c>
      <c r="O133" s="75"/>
      <c r="P133" s="70">
        <v>100</v>
      </c>
      <c r="Q133" s="75"/>
      <c r="R133" s="70">
        <v>100</v>
      </c>
      <c r="S133" s="75"/>
      <c r="T133" s="70">
        <v>100</v>
      </c>
      <c r="U133" s="75"/>
      <c r="V133" s="70">
        <v>100</v>
      </c>
      <c r="W133" s="25"/>
      <c r="X133" s="70">
        <v>100</v>
      </c>
      <c r="Y133" s="75"/>
    </row>
    <row r="134" spans="1:25" s="71" customFormat="1" ht="51.75" x14ac:dyDescent="0.25">
      <c r="A134" s="15">
        <v>74</v>
      </c>
      <c r="B134" s="15"/>
      <c r="C134" s="15"/>
      <c r="D134" s="74" t="s">
        <v>684</v>
      </c>
      <c r="E134" s="74"/>
      <c r="F134" s="12" t="s">
        <v>683</v>
      </c>
      <c r="G134" s="12"/>
      <c r="H134" s="12"/>
      <c r="I134" s="12"/>
      <c r="J134" s="73">
        <f>AVERAGE(J135:J139)</f>
        <v>40</v>
      </c>
      <c r="K134" s="10"/>
      <c r="L134" s="73">
        <f>AVERAGE(L135:L139)</f>
        <v>40</v>
      </c>
      <c r="M134" s="72"/>
      <c r="N134" s="73">
        <f>AVERAGE(N135:N139)</f>
        <v>40</v>
      </c>
      <c r="O134" s="72"/>
      <c r="P134" s="73">
        <f>AVERAGE(P135:P139)</f>
        <v>40</v>
      </c>
      <c r="Q134" s="72"/>
      <c r="R134" s="73">
        <f>AVERAGE(R135:R139)</f>
        <v>40</v>
      </c>
      <c r="S134" s="72"/>
      <c r="T134" s="73">
        <f>AVERAGE(T135:T139)</f>
        <v>40</v>
      </c>
      <c r="U134" s="72"/>
      <c r="V134" s="73">
        <f>AVERAGE(V135:V139)</f>
        <v>40</v>
      </c>
      <c r="W134" s="10"/>
      <c r="X134" s="73">
        <f>AVERAGE(X135:X139)</f>
        <v>40</v>
      </c>
      <c r="Y134" s="72"/>
    </row>
    <row r="135" spans="1:25" ht="60" x14ac:dyDescent="0.25">
      <c r="A135" s="4" t="s">
        <v>682</v>
      </c>
      <c r="B135" s="4"/>
      <c r="C135" s="4"/>
      <c r="D135" s="4"/>
      <c r="E135" s="8" t="s">
        <v>681</v>
      </c>
      <c r="F135" s="7" t="s">
        <v>680</v>
      </c>
      <c r="G135" s="7" t="s">
        <v>679</v>
      </c>
      <c r="H135" s="7" t="s">
        <v>678</v>
      </c>
      <c r="I135" s="7" t="s">
        <v>677</v>
      </c>
      <c r="J135" s="70">
        <v>50</v>
      </c>
      <c r="K135" s="25"/>
      <c r="L135" s="70">
        <v>50</v>
      </c>
      <c r="M135" s="25"/>
      <c r="N135" s="70">
        <v>50</v>
      </c>
      <c r="O135" s="25"/>
      <c r="P135" s="70">
        <v>50</v>
      </c>
      <c r="Q135" s="25"/>
      <c r="R135" s="70">
        <v>50</v>
      </c>
      <c r="S135" s="25"/>
      <c r="T135" s="70">
        <v>50</v>
      </c>
      <c r="U135" s="25"/>
      <c r="V135" s="70">
        <v>50</v>
      </c>
      <c r="W135" s="121"/>
      <c r="X135" s="70">
        <v>50</v>
      </c>
      <c r="Y135" s="25"/>
    </row>
    <row r="136" spans="1:25" ht="105" x14ac:dyDescent="0.25">
      <c r="A136" s="4" t="s">
        <v>676</v>
      </c>
      <c r="B136" s="4"/>
      <c r="C136" s="4"/>
      <c r="D136" s="4"/>
      <c r="E136" s="8" t="s">
        <v>675</v>
      </c>
      <c r="F136" s="7" t="s">
        <v>674</v>
      </c>
      <c r="G136" s="7" t="s">
        <v>673</v>
      </c>
      <c r="H136" s="7" t="s">
        <v>672</v>
      </c>
      <c r="I136" s="7" t="s">
        <v>671</v>
      </c>
      <c r="J136" s="70">
        <v>50</v>
      </c>
      <c r="K136" s="25"/>
      <c r="L136" s="70">
        <v>50</v>
      </c>
      <c r="M136" s="25"/>
      <c r="N136" s="70">
        <v>50</v>
      </c>
      <c r="O136" s="25"/>
      <c r="P136" s="70">
        <v>50</v>
      </c>
      <c r="Q136" s="25"/>
      <c r="R136" s="70">
        <v>50</v>
      </c>
      <c r="S136" s="25"/>
      <c r="T136" s="70">
        <v>50</v>
      </c>
      <c r="U136" s="25"/>
      <c r="V136" s="70">
        <v>50</v>
      </c>
      <c r="W136" s="25"/>
      <c r="X136" s="70">
        <v>50</v>
      </c>
      <c r="Y136" s="25"/>
    </row>
    <row r="137" spans="1:25" ht="45" x14ac:dyDescent="0.25">
      <c r="A137" s="4" t="s">
        <v>670</v>
      </c>
      <c r="B137" s="4"/>
      <c r="C137" s="4"/>
      <c r="D137" s="4"/>
      <c r="E137" s="8" t="s">
        <v>669</v>
      </c>
      <c r="F137" s="7" t="s">
        <v>668</v>
      </c>
      <c r="G137" s="7" t="s">
        <v>667</v>
      </c>
      <c r="H137" s="7" t="s">
        <v>666</v>
      </c>
      <c r="I137" s="7" t="s">
        <v>665</v>
      </c>
      <c r="J137" s="70">
        <v>50</v>
      </c>
      <c r="K137" s="25"/>
      <c r="L137" s="70">
        <v>50</v>
      </c>
      <c r="M137" s="25"/>
      <c r="N137" s="70">
        <v>50</v>
      </c>
      <c r="O137" s="25"/>
      <c r="P137" s="70">
        <v>50</v>
      </c>
      <c r="Q137" s="25"/>
      <c r="R137" s="70">
        <v>50</v>
      </c>
      <c r="S137" s="25"/>
      <c r="T137" s="70">
        <v>50</v>
      </c>
      <c r="U137" s="25"/>
      <c r="V137" s="70">
        <v>50</v>
      </c>
      <c r="W137" s="25"/>
      <c r="X137" s="70">
        <v>50</v>
      </c>
      <c r="Y137" s="25"/>
    </row>
    <row r="138" spans="1:25" ht="165" x14ac:dyDescent="0.25">
      <c r="A138" s="4" t="s">
        <v>664</v>
      </c>
      <c r="B138" s="4"/>
      <c r="C138" s="4"/>
      <c r="D138" s="4"/>
      <c r="E138" s="8" t="s">
        <v>663</v>
      </c>
      <c r="F138" s="7" t="s">
        <v>662</v>
      </c>
      <c r="G138" s="7" t="s">
        <v>661</v>
      </c>
      <c r="H138" s="7" t="s">
        <v>660</v>
      </c>
      <c r="I138" s="7" t="s">
        <v>659</v>
      </c>
      <c r="J138" s="70">
        <v>50</v>
      </c>
      <c r="K138" s="120" t="s">
        <v>658</v>
      </c>
      <c r="L138" s="70">
        <v>50</v>
      </c>
      <c r="M138" s="25"/>
      <c r="N138" s="70">
        <v>50</v>
      </c>
      <c r="O138" s="25"/>
      <c r="P138" s="70">
        <v>50</v>
      </c>
      <c r="Q138" s="25"/>
      <c r="R138" s="70">
        <v>50</v>
      </c>
      <c r="S138" s="25"/>
      <c r="T138" s="70">
        <v>50</v>
      </c>
      <c r="U138" s="25"/>
      <c r="V138" s="70">
        <v>50</v>
      </c>
      <c r="W138" s="25"/>
      <c r="X138" s="70">
        <v>50</v>
      </c>
      <c r="Y138" s="25"/>
    </row>
    <row r="139" spans="1:25" ht="120" x14ac:dyDescent="0.25">
      <c r="A139" s="4" t="s">
        <v>657</v>
      </c>
      <c r="B139" s="4"/>
      <c r="C139" s="4"/>
      <c r="D139" s="4"/>
      <c r="E139" s="8" t="s">
        <v>656</v>
      </c>
      <c r="F139" s="7" t="s">
        <v>655</v>
      </c>
      <c r="G139" s="7" t="s">
        <v>654</v>
      </c>
      <c r="H139" s="7" t="s">
        <v>653</v>
      </c>
      <c r="I139" s="7" t="s">
        <v>652</v>
      </c>
      <c r="J139" s="70">
        <v>0</v>
      </c>
      <c r="K139" s="25"/>
      <c r="L139" s="70">
        <v>0</v>
      </c>
      <c r="M139" s="25"/>
      <c r="N139" s="70">
        <v>0</v>
      </c>
      <c r="O139" s="25"/>
      <c r="P139" s="70">
        <v>0</v>
      </c>
      <c r="Q139" s="25"/>
      <c r="R139" s="70">
        <v>0</v>
      </c>
      <c r="S139" s="25"/>
      <c r="T139" s="70">
        <v>0</v>
      </c>
      <c r="U139" s="25"/>
      <c r="V139" s="70">
        <v>0</v>
      </c>
      <c r="W139" s="25"/>
      <c r="X139" s="70">
        <v>0</v>
      </c>
      <c r="Y139" s="25"/>
    </row>
    <row r="140" spans="1:25" s="82" customFormat="1" ht="138" customHeight="1" x14ac:dyDescent="0.25">
      <c r="A140" s="19"/>
      <c r="B140" s="19"/>
      <c r="C140" s="20" t="s">
        <v>651</v>
      </c>
      <c r="D140" s="19"/>
      <c r="E140" s="60"/>
      <c r="F140" s="59" t="s">
        <v>650</v>
      </c>
      <c r="G140" s="58"/>
      <c r="H140" s="58"/>
      <c r="I140" s="58"/>
      <c r="J140" s="57">
        <f>AVERAGE(J141:J145)</f>
        <v>80</v>
      </c>
      <c r="K140" s="17"/>
      <c r="L140" s="57">
        <f>AVERAGE(L141:L145)</f>
        <v>80</v>
      </c>
      <c r="M140" s="56"/>
      <c r="N140" s="57">
        <f>AVERAGE(N141:N145)</f>
        <v>80</v>
      </c>
      <c r="O140" s="56"/>
      <c r="P140" s="57">
        <f>AVERAGE(P141:P145)</f>
        <v>80</v>
      </c>
      <c r="Q140" s="56"/>
      <c r="R140" s="57">
        <f>AVERAGE(R141:R145)</f>
        <v>80</v>
      </c>
      <c r="S140" s="56"/>
      <c r="T140" s="57">
        <f>AVERAGE(T141:T145)</f>
        <v>80</v>
      </c>
      <c r="U140" s="56"/>
      <c r="V140" s="57">
        <f>AVERAGE(V141:V145)</f>
        <v>80</v>
      </c>
      <c r="W140" s="17"/>
      <c r="X140" s="57">
        <f>AVERAGE(X141:X145)</f>
        <v>80</v>
      </c>
      <c r="Y140" s="56"/>
    </row>
    <row r="141" spans="1:25" ht="135" x14ac:dyDescent="0.25">
      <c r="A141" s="4">
        <v>75</v>
      </c>
      <c r="B141" s="4"/>
      <c r="C141" s="4"/>
      <c r="D141" s="8" t="s">
        <v>649</v>
      </c>
      <c r="E141" s="8"/>
      <c r="F141" s="7" t="s">
        <v>648</v>
      </c>
      <c r="G141" s="7" t="s">
        <v>647</v>
      </c>
      <c r="H141" s="7" t="s">
        <v>646</v>
      </c>
      <c r="I141" s="7" t="s">
        <v>645</v>
      </c>
      <c r="J141" s="70">
        <v>0</v>
      </c>
      <c r="K141" s="119"/>
      <c r="L141" s="70">
        <v>0</v>
      </c>
      <c r="M141" s="25"/>
      <c r="N141" s="70">
        <v>0</v>
      </c>
      <c r="O141" s="25"/>
      <c r="P141" s="70">
        <v>0</v>
      </c>
      <c r="Q141" s="25"/>
      <c r="R141" s="70">
        <v>0</v>
      </c>
      <c r="S141" s="25"/>
      <c r="T141" s="70">
        <v>0</v>
      </c>
      <c r="U141" s="25"/>
      <c r="V141" s="70">
        <v>0</v>
      </c>
      <c r="W141" s="25"/>
      <c r="X141" s="70">
        <v>0</v>
      </c>
      <c r="Y141" s="25"/>
    </row>
    <row r="142" spans="1:25" ht="180" x14ac:dyDescent="0.25">
      <c r="A142" s="4">
        <v>76</v>
      </c>
      <c r="B142" s="4"/>
      <c r="C142" s="4"/>
      <c r="D142" s="8" t="s">
        <v>644</v>
      </c>
      <c r="E142" s="8"/>
      <c r="F142" s="7" t="s">
        <v>643</v>
      </c>
      <c r="G142" s="7" t="s">
        <v>642</v>
      </c>
      <c r="H142" s="7" t="s">
        <v>641</v>
      </c>
      <c r="I142" s="7" t="s">
        <v>629</v>
      </c>
      <c r="J142" s="70">
        <v>100</v>
      </c>
      <c r="K142" s="118" t="s">
        <v>640</v>
      </c>
      <c r="L142" s="70">
        <v>100</v>
      </c>
      <c r="M142" s="25"/>
      <c r="N142" s="70">
        <v>100</v>
      </c>
      <c r="O142" s="25"/>
      <c r="P142" s="70">
        <v>100</v>
      </c>
      <c r="Q142" s="25"/>
      <c r="R142" s="70">
        <v>100</v>
      </c>
      <c r="S142" s="25"/>
      <c r="T142" s="70">
        <v>100</v>
      </c>
      <c r="U142" s="25"/>
      <c r="V142" s="70">
        <v>100</v>
      </c>
      <c r="W142" s="117"/>
      <c r="X142" s="70">
        <v>100</v>
      </c>
      <c r="Y142" s="25"/>
    </row>
    <row r="143" spans="1:25" ht="180" x14ac:dyDescent="0.25">
      <c r="A143" s="4">
        <v>77</v>
      </c>
      <c r="B143" s="4"/>
      <c r="C143" s="4"/>
      <c r="D143" s="8" t="s">
        <v>639</v>
      </c>
      <c r="E143" s="8"/>
      <c r="F143" s="7" t="s">
        <v>638</v>
      </c>
      <c r="G143" s="7" t="s">
        <v>637</v>
      </c>
      <c r="H143" s="7" t="s">
        <v>636</v>
      </c>
      <c r="I143" s="7" t="s">
        <v>629</v>
      </c>
      <c r="J143" s="70">
        <v>100</v>
      </c>
      <c r="K143" s="75"/>
      <c r="L143" s="70">
        <v>100</v>
      </c>
      <c r="M143" s="75"/>
      <c r="N143" s="70">
        <v>100</v>
      </c>
      <c r="O143" s="75"/>
      <c r="P143" s="70">
        <v>100</v>
      </c>
      <c r="Q143" s="75"/>
      <c r="R143" s="70">
        <v>100</v>
      </c>
      <c r="S143" s="75"/>
      <c r="T143" s="70">
        <v>100</v>
      </c>
      <c r="U143" s="75"/>
      <c r="V143" s="70">
        <v>100</v>
      </c>
      <c r="W143" s="25"/>
      <c r="X143" s="70">
        <v>100</v>
      </c>
      <c r="Y143" s="75"/>
    </row>
    <row r="144" spans="1:25" ht="180" x14ac:dyDescent="0.25">
      <c r="A144" s="4">
        <v>78</v>
      </c>
      <c r="B144" s="4"/>
      <c r="C144" s="4"/>
      <c r="D144" s="8" t="s">
        <v>635</v>
      </c>
      <c r="E144" s="8"/>
      <c r="F144" s="7" t="s">
        <v>634</v>
      </c>
      <c r="G144" s="7" t="s">
        <v>631</v>
      </c>
      <c r="H144" s="7" t="s">
        <v>630</v>
      </c>
      <c r="I144" s="7" t="s">
        <v>629</v>
      </c>
      <c r="J144" s="70">
        <v>100</v>
      </c>
      <c r="K144" s="75"/>
      <c r="L144" s="70">
        <v>100</v>
      </c>
      <c r="M144" s="75"/>
      <c r="N144" s="70">
        <v>100</v>
      </c>
      <c r="O144" s="75"/>
      <c r="P144" s="70">
        <v>100</v>
      </c>
      <c r="Q144" s="75"/>
      <c r="R144" s="70">
        <v>100</v>
      </c>
      <c r="S144" s="75"/>
      <c r="T144" s="70">
        <v>100</v>
      </c>
      <c r="U144" s="75"/>
      <c r="V144" s="70">
        <v>100</v>
      </c>
      <c r="W144" s="25"/>
      <c r="X144" s="70">
        <v>100</v>
      </c>
      <c r="Y144" s="75"/>
    </row>
    <row r="145" spans="1:25" ht="180" x14ac:dyDescent="0.25">
      <c r="A145" s="4">
        <v>79</v>
      </c>
      <c r="B145" s="4"/>
      <c r="C145" s="4"/>
      <c r="D145" s="8" t="s">
        <v>633</v>
      </c>
      <c r="E145" s="8"/>
      <c r="F145" s="7" t="s">
        <v>632</v>
      </c>
      <c r="G145" s="7" t="s">
        <v>631</v>
      </c>
      <c r="H145" s="7" t="s">
        <v>630</v>
      </c>
      <c r="I145" s="7" t="s">
        <v>629</v>
      </c>
      <c r="J145" s="70">
        <v>100</v>
      </c>
      <c r="K145" s="75"/>
      <c r="L145" s="70">
        <v>100</v>
      </c>
      <c r="M145" s="75"/>
      <c r="N145" s="70">
        <v>100</v>
      </c>
      <c r="O145" s="75"/>
      <c r="P145" s="70">
        <v>100</v>
      </c>
      <c r="Q145" s="75"/>
      <c r="R145" s="70">
        <v>100</v>
      </c>
      <c r="S145" s="75"/>
      <c r="T145" s="70">
        <v>100</v>
      </c>
      <c r="U145" s="75"/>
      <c r="V145" s="70">
        <v>100</v>
      </c>
      <c r="W145" s="25"/>
      <c r="X145" s="70">
        <v>100</v>
      </c>
      <c r="Y145" s="75"/>
    </row>
    <row r="146" spans="1:25" s="55" customFormat="1" ht="60" x14ac:dyDescent="0.25">
      <c r="A146" s="19"/>
      <c r="B146" s="20" t="s">
        <v>628</v>
      </c>
      <c r="C146" s="19"/>
      <c r="D146" s="19"/>
      <c r="E146" s="19"/>
      <c r="F146" s="19" t="s">
        <v>627</v>
      </c>
      <c r="G146" s="116"/>
      <c r="H146" s="116"/>
      <c r="I146" s="116"/>
      <c r="J146" s="57">
        <f>AVERAGE(J147,J152,J163,J172)</f>
        <v>65.25297619047619</v>
      </c>
      <c r="K146" s="56"/>
      <c r="L146" s="57">
        <f>AVERAGE(L147,L152,L163,L172)</f>
        <v>62.12797619047619</v>
      </c>
      <c r="M146" s="56"/>
      <c r="N146" s="57">
        <f>AVERAGE(N147,N152,N163,N172)</f>
        <v>62.12797619047619</v>
      </c>
      <c r="O146" s="56"/>
      <c r="P146" s="57">
        <f>AVERAGE(P147,P152,P163,P172)</f>
        <v>62.12797619047619</v>
      </c>
      <c r="Q146" s="56"/>
      <c r="R146" s="57">
        <f>AVERAGE(R147,R152,R163,R172)</f>
        <v>60.342261904761905</v>
      </c>
      <c r="S146" s="56"/>
      <c r="T146" s="57">
        <f>AVERAGE(T147,T152,T163,T172)</f>
        <v>60.342261904761905</v>
      </c>
      <c r="U146" s="56"/>
      <c r="V146" s="57">
        <f>AVERAGE(V147,V152,V163,V172)</f>
        <v>69.270833333333329</v>
      </c>
      <c r="W146" s="17"/>
      <c r="X146" s="57">
        <f>AVERAGE(X147,X152,X163,X172)</f>
        <v>69.270833333333329</v>
      </c>
      <c r="Y146" s="56"/>
    </row>
    <row r="147" spans="1:25" s="55" customFormat="1" ht="45" x14ac:dyDescent="0.25">
      <c r="A147" s="19"/>
      <c r="B147" s="19"/>
      <c r="C147" s="20" t="s">
        <v>626</v>
      </c>
      <c r="D147" s="19"/>
      <c r="E147" s="19"/>
      <c r="F147" s="19" t="s">
        <v>625</v>
      </c>
      <c r="G147" s="115"/>
      <c r="H147" s="115"/>
      <c r="I147" s="115"/>
      <c r="J147" s="57">
        <f>AVERAGE(J148:J151)</f>
        <v>37.5</v>
      </c>
      <c r="K147" s="56"/>
      <c r="L147" s="57">
        <f>AVERAGE(L148:L151)</f>
        <v>25</v>
      </c>
      <c r="M147" s="56"/>
      <c r="N147" s="57">
        <f>AVERAGE(N148:N151)</f>
        <v>25</v>
      </c>
      <c r="O147" s="56"/>
      <c r="P147" s="57">
        <f>AVERAGE(P148:P151)</f>
        <v>25</v>
      </c>
      <c r="Q147" s="56"/>
      <c r="R147" s="57">
        <f>AVERAGE(R148:R151)</f>
        <v>25</v>
      </c>
      <c r="S147" s="56"/>
      <c r="T147" s="57">
        <f>AVERAGE(T148:T151)</f>
        <v>25</v>
      </c>
      <c r="U147" s="56"/>
      <c r="V147" s="57">
        <f>AVERAGE(V148:V151)</f>
        <v>25</v>
      </c>
      <c r="W147" s="17"/>
      <c r="X147" s="57">
        <f>AVERAGE(X148:X151)</f>
        <v>25</v>
      </c>
      <c r="Y147" s="56"/>
    </row>
    <row r="148" spans="1:25" ht="105" x14ac:dyDescent="0.25">
      <c r="A148" s="4">
        <v>80</v>
      </c>
      <c r="B148" s="4"/>
      <c r="C148" s="4"/>
      <c r="D148" s="8" t="s">
        <v>624</v>
      </c>
      <c r="E148" s="8"/>
      <c r="F148" s="7" t="s">
        <v>623</v>
      </c>
      <c r="G148" s="7" t="s">
        <v>550</v>
      </c>
      <c r="H148" s="7" t="s">
        <v>551</v>
      </c>
      <c r="I148" s="7" t="s">
        <v>552</v>
      </c>
      <c r="J148" s="54">
        <v>50</v>
      </c>
      <c r="K148" s="113" t="s">
        <v>622</v>
      </c>
      <c r="L148" s="54">
        <v>50</v>
      </c>
      <c r="M148" s="114"/>
      <c r="N148" s="54">
        <v>50</v>
      </c>
      <c r="O148" s="114"/>
      <c r="P148" s="54">
        <v>50</v>
      </c>
      <c r="Q148" s="114"/>
      <c r="R148" s="54">
        <v>50</v>
      </c>
      <c r="S148" s="114"/>
      <c r="T148" s="54">
        <v>50</v>
      </c>
      <c r="U148" s="114"/>
      <c r="V148" s="54">
        <v>50</v>
      </c>
      <c r="W148" s="5"/>
      <c r="X148" s="54">
        <v>50</v>
      </c>
      <c r="Y148" s="114"/>
    </row>
    <row r="149" spans="1:25" ht="105" x14ac:dyDescent="0.25">
      <c r="A149" s="4">
        <v>81</v>
      </c>
      <c r="B149" s="4"/>
      <c r="C149" s="4"/>
      <c r="D149" s="8" t="s">
        <v>621</v>
      </c>
      <c r="E149" s="8"/>
      <c r="F149" s="7" t="s">
        <v>620</v>
      </c>
      <c r="G149" s="7" t="s">
        <v>619</v>
      </c>
      <c r="H149" s="7" t="s">
        <v>618</v>
      </c>
      <c r="I149" s="7" t="s">
        <v>617</v>
      </c>
      <c r="J149" s="54">
        <v>50</v>
      </c>
      <c r="K149" s="5" t="s">
        <v>616</v>
      </c>
      <c r="L149" s="54">
        <v>0</v>
      </c>
      <c r="M149" s="113" t="s">
        <v>615</v>
      </c>
      <c r="N149" s="54">
        <v>0</v>
      </c>
      <c r="O149" s="75"/>
      <c r="P149" s="54">
        <v>0</v>
      </c>
      <c r="Q149" s="75"/>
      <c r="R149" s="54">
        <v>0</v>
      </c>
      <c r="S149" s="75"/>
      <c r="T149" s="54">
        <v>0</v>
      </c>
      <c r="U149" s="75"/>
      <c r="V149" s="54">
        <v>0</v>
      </c>
      <c r="W149" s="5"/>
      <c r="X149" s="54">
        <v>0</v>
      </c>
      <c r="Y149" s="75"/>
    </row>
    <row r="150" spans="1:25" ht="105" x14ac:dyDescent="0.25">
      <c r="A150" s="4">
        <v>82</v>
      </c>
      <c r="B150" s="4"/>
      <c r="C150" s="4"/>
      <c r="D150" s="8" t="s">
        <v>614</v>
      </c>
      <c r="E150" s="8"/>
      <c r="F150" s="7" t="s">
        <v>613</v>
      </c>
      <c r="G150" s="7" t="s">
        <v>612</v>
      </c>
      <c r="H150" s="7" t="s">
        <v>611</v>
      </c>
      <c r="I150" s="7" t="s">
        <v>297</v>
      </c>
      <c r="J150" s="54">
        <v>0</v>
      </c>
      <c r="K150" s="112" t="s">
        <v>610</v>
      </c>
      <c r="L150" s="54">
        <v>0</v>
      </c>
      <c r="M150" s="75"/>
      <c r="N150" s="54">
        <v>0</v>
      </c>
      <c r="O150" s="75"/>
      <c r="P150" s="54">
        <v>0</v>
      </c>
      <c r="Q150" s="75"/>
      <c r="R150" s="54">
        <v>0</v>
      </c>
      <c r="S150" s="75"/>
      <c r="T150" s="54">
        <v>0</v>
      </c>
      <c r="U150" s="75"/>
      <c r="V150" s="54">
        <v>0</v>
      </c>
      <c r="W150" s="5"/>
      <c r="X150" s="54">
        <v>0</v>
      </c>
      <c r="Y150" s="75"/>
    </row>
    <row r="151" spans="1:25" ht="60" x14ac:dyDescent="0.25">
      <c r="A151" s="4">
        <v>83</v>
      </c>
      <c r="B151" s="4"/>
      <c r="C151" s="4"/>
      <c r="D151" s="8" t="s">
        <v>489</v>
      </c>
      <c r="E151" s="8"/>
      <c r="F151" s="7" t="s">
        <v>609</v>
      </c>
      <c r="G151" s="7" t="s">
        <v>487</v>
      </c>
      <c r="H151" s="7" t="s">
        <v>608</v>
      </c>
      <c r="I151" s="7" t="s">
        <v>607</v>
      </c>
      <c r="J151" s="54">
        <v>50</v>
      </c>
      <c r="K151" s="5"/>
      <c r="L151" s="54">
        <v>50</v>
      </c>
      <c r="M151" s="5"/>
      <c r="N151" s="54">
        <v>50</v>
      </c>
      <c r="O151" s="5"/>
      <c r="P151" s="54">
        <v>50</v>
      </c>
      <c r="Q151" s="5"/>
      <c r="R151" s="54">
        <v>50</v>
      </c>
      <c r="S151" s="5"/>
      <c r="T151" s="54">
        <v>50</v>
      </c>
      <c r="U151" s="5"/>
      <c r="V151" s="54">
        <v>50</v>
      </c>
      <c r="W151" s="5"/>
      <c r="X151" s="54">
        <v>50</v>
      </c>
      <c r="Y151" s="5"/>
    </row>
    <row r="152" spans="1:25" s="55" customFormat="1" ht="99.75" customHeight="1" x14ac:dyDescent="0.25">
      <c r="A152" s="19"/>
      <c r="B152" s="19"/>
      <c r="C152" s="20" t="s">
        <v>606</v>
      </c>
      <c r="D152" s="19"/>
      <c r="E152" s="60"/>
      <c r="F152" s="59" t="s">
        <v>605</v>
      </c>
      <c r="G152" s="58"/>
      <c r="H152" s="58"/>
      <c r="I152" s="58"/>
      <c r="J152" s="57">
        <f>AVERAGE(J153,J161:J162)</f>
        <v>54.761904761904759</v>
      </c>
      <c r="K152" s="17"/>
      <c r="L152" s="57">
        <f>AVERAGE(L153,L161:L162)</f>
        <v>54.761904761904759</v>
      </c>
      <c r="M152" s="56"/>
      <c r="N152" s="57">
        <f>AVERAGE(N153,N161:N162)</f>
        <v>54.761904761904759</v>
      </c>
      <c r="O152" s="56"/>
      <c r="P152" s="57">
        <f>AVERAGE(P153,P161:P162)</f>
        <v>54.761904761904759</v>
      </c>
      <c r="Q152" s="56"/>
      <c r="R152" s="57">
        <f>AVERAGE(R153,R161:R162)</f>
        <v>47.61904761904762</v>
      </c>
      <c r="S152" s="56"/>
      <c r="T152" s="57">
        <f>AVERAGE(T153,T161:T162)</f>
        <v>47.61904761904762</v>
      </c>
      <c r="U152" s="56"/>
      <c r="V152" s="57">
        <f>AVERAGE(V153,V161:V162)</f>
        <v>83.333333333333329</v>
      </c>
      <c r="W152" s="17"/>
      <c r="X152" s="57">
        <f>AVERAGE(X153,X161:X162)</f>
        <v>83.333333333333329</v>
      </c>
      <c r="Y152" s="56"/>
    </row>
    <row r="153" spans="1:25" s="71" customFormat="1" ht="99.75" customHeight="1" x14ac:dyDescent="0.25">
      <c r="A153" s="15">
        <v>84</v>
      </c>
      <c r="B153" s="15"/>
      <c r="C153" s="14"/>
      <c r="D153" s="74" t="s">
        <v>604</v>
      </c>
      <c r="E153" s="74"/>
      <c r="F153" s="21" t="s">
        <v>455</v>
      </c>
      <c r="G153" s="12"/>
      <c r="H153" s="12"/>
      <c r="I153" s="12"/>
      <c r="J153" s="73">
        <f>AVERAGE(J154:J160)</f>
        <v>64.285714285714292</v>
      </c>
      <c r="K153" s="10"/>
      <c r="L153" s="73">
        <f>AVERAGE(L154:L160)</f>
        <v>64.285714285714292</v>
      </c>
      <c r="M153" s="72"/>
      <c r="N153" s="73">
        <f>AVERAGE(N154:N160)</f>
        <v>64.285714285714292</v>
      </c>
      <c r="O153" s="72"/>
      <c r="P153" s="73">
        <f>AVERAGE(P154:P160)</f>
        <v>64.285714285714292</v>
      </c>
      <c r="Q153" s="72"/>
      <c r="R153" s="73">
        <f>AVERAGE(R154:R160)</f>
        <v>42.857142857142854</v>
      </c>
      <c r="S153" s="72"/>
      <c r="T153" s="73">
        <f>AVERAGE(T154:T160)</f>
        <v>42.857142857142854</v>
      </c>
      <c r="U153" s="72"/>
      <c r="V153" s="73">
        <f>AVERAGE(V154:V160)</f>
        <v>100</v>
      </c>
      <c r="W153" s="10"/>
      <c r="X153" s="73">
        <f>AVERAGE(X154:X160)</f>
        <v>100</v>
      </c>
      <c r="Y153" s="72"/>
    </row>
    <row r="154" spans="1:25" ht="285" x14ac:dyDescent="0.25">
      <c r="A154" s="4" t="s">
        <v>603</v>
      </c>
      <c r="B154" s="4"/>
      <c r="C154" s="4"/>
      <c r="D154" s="4"/>
      <c r="E154" s="8" t="s">
        <v>602</v>
      </c>
      <c r="F154" s="7" t="s">
        <v>601</v>
      </c>
      <c r="G154" s="7" t="s">
        <v>587</v>
      </c>
      <c r="H154" s="7" t="s">
        <v>600</v>
      </c>
      <c r="I154" s="7" t="s">
        <v>599</v>
      </c>
      <c r="J154" s="54">
        <v>0</v>
      </c>
      <c r="K154" s="5" t="s">
        <v>598</v>
      </c>
      <c r="L154" s="54">
        <v>0</v>
      </c>
      <c r="M154" s="5"/>
      <c r="N154" s="54">
        <v>0</v>
      </c>
      <c r="O154" s="5"/>
      <c r="P154" s="54">
        <v>0</v>
      </c>
      <c r="Q154" s="5"/>
      <c r="R154" s="54">
        <v>0</v>
      </c>
      <c r="S154" s="94"/>
      <c r="T154" s="30">
        <v>0</v>
      </c>
      <c r="U154" s="94" t="s">
        <v>597</v>
      </c>
      <c r="V154" s="33">
        <v>100</v>
      </c>
      <c r="W154" s="75" t="s">
        <v>7</v>
      </c>
      <c r="X154" s="33">
        <v>100</v>
      </c>
      <c r="Y154" s="33" t="s">
        <v>7</v>
      </c>
    </row>
    <row r="155" spans="1:25" ht="90" x14ac:dyDescent="0.25">
      <c r="A155" s="4" t="s">
        <v>596</v>
      </c>
      <c r="B155" s="4"/>
      <c r="C155" s="4"/>
      <c r="D155" s="4"/>
      <c r="E155" s="8" t="s">
        <v>595</v>
      </c>
      <c r="F155" s="7" t="s">
        <v>594</v>
      </c>
      <c r="G155" s="7" t="s">
        <v>593</v>
      </c>
      <c r="H155" s="7" t="s">
        <v>450</v>
      </c>
      <c r="I155" s="7" t="s">
        <v>592</v>
      </c>
      <c r="J155" s="54">
        <v>50</v>
      </c>
      <c r="K155" s="5" t="s">
        <v>591</v>
      </c>
      <c r="L155" s="54">
        <v>50</v>
      </c>
      <c r="M155" s="5"/>
      <c r="N155" s="54">
        <v>50</v>
      </c>
      <c r="O155" s="5"/>
      <c r="P155" s="54">
        <v>50</v>
      </c>
      <c r="Q155" s="5"/>
      <c r="R155" s="54">
        <v>50</v>
      </c>
      <c r="S155" s="5"/>
      <c r="T155" s="83">
        <v>50</v>
      </c>
      <c r="U155" s="75"/>
      <c r="V155" s="33"/>
      <c r="W155" s="75"/>
      <c r="X155" s="33"/>
      <c r="Y155" s="33"/>
    </row>
    <row r="156" spans="1:25" ht="409.5" x14ac:dyDescent="0.25">
      <c r="A156" s="4" t="s">
        <v>590</v>
      </c>
      <c r="B156" s="4"/>
      <c r="C156" s="4"/>
      <c r="D156" s="4"/>
      <c r="E156" s="8" t="s">
        <v>589</v>
      </c>
      <c r="F156" s="7" t="s">
        <v>588</v>
      </c>
      <c r="G156" s="7" t="s">
        <v>587</v>
      </c>
      <c r="H156" s="7" t="s">
        <v>586</v>
      </c>
      <c r="I156" s="7" t="s">
        <v>585</v>
      </c>
      <c r="J156" s="54">
        <v>0</v>
      </c>
      <c r="K156" s="25" t="s">
        <v>584</v>
      </c>
      <c r="L156" s="54">
        <v>0</v>
      </c>
      <c r="M156" s="30"/>
      <c r="N156" s="30">
        <v>0</v>
      </c>
      <c r="O156" s="30"/>
      <c r="P156" s="30">
        <v>0</v>
      </c>
      <c r="Q156" s="25" t="s">
        <v>584</v>
      </c>
      <c r="R156" s="30">
        <v>100</v>
      </c>
      <c r="S156" s="30"/>
      <c r="T156" s="30">
        <v>100</v>
      </c>
      <c r="U156" s="30"/>
      <c r="V156" s="30"/>
      <c r="W156" s="25"/>
      <c r="X156" s="30"/>
      <c r="Y156" s="30"/>
    </row>
    <row r="157" spans="1:25" ht="150" x14ac:dyDescent="0.25">
      <c r="A157" s="4" t="s">
        <v>583</v>
      </c>
      <c r="B157" s="4"/>
      <c r="C157" s="4"/>
      <c r="D157" s="4"/>
      <c r="E157" s="8" t="s">
        <v>582</v>
      </c>
      <c r="F157" s="7" t="s">
        <v>581</v>
      </c>
      <c r="G157" s="7" t="s">
        <v>425</v>
      </c>
      <c r="H157" s="7" t="s">
        <v>424</v>
      </c>
      <c r="I157" s="7" t="s">
        <v>211</v>
      </c>
      <c r="J157" s="54">
        <v>100</v>
      </c>
      <c r="K157" s="25" t="s">
        <v>580</v>
      </c>
      <c r="L157" s="54">
        <v>100</v>
      </c>
      <c r="M157" s="5"/>
      <c r="N157" s="54">
        <v>100</v>
      </c>
      <c r="O157" s="5"/>
      <c r="P157" s="54">
        <v>100</v>
      </c>
      <c r="Q157" s="25" t="s">
        <v>580</v>
      </c>
      <c r="R157" s="54">
        <v>100</v>
      </c>
      <c r="S157" s="5"/>
      <c r="T157" s="30">
        <v>100</v>
      </c>
      <c r="U157" s="30"/>
      <c r="V157" s="30"/>
      <c r="W157" s="25"/>
      <c r="X157" s="30"/>
      <c r="Y157" s="30"/>
    </row>
    <row r="158" spans="1:25" ht="105" x14ac:dyDescent="0.25">
      <c r="A158" s="4" t="s">
        <v>579</v>
      </c>
      <c r="B158" s="4"/>
      <c r="C158" s="4"/>
      <c r="D158" s="4"/>
      <c r="E158" s="8" t="s">
        <v>578</v>
      </c>
      <c r="F158" s="7" t="s">
        <v>421</v>
      </c>
      <c r="G158" s="7" t="s">
        <v>420</v>
      </c>
      <c r="H158" s="7" t="s">
        <v>419</v>
      </c>
      <c r="I158" s="7" t="s">
        <v>418</v>
      </c>
      <c r="J158" s="54">
        <v>100</v>
      </c>
      <c r="K158" s="25" t="s">
        <v>577</v>
      </c>
      <c r="L158" s="83">
        <v>100</v>
      </c>
      <c r="M158" s="33"/>
      <c r="N158" s="33">
        <v>100</v>
      </c>
      <c r="O158" s="33"/>
      <c r="P158" s="33">
        <v>100</v>
      </c>
      <c r="Q158" s="75" t="s">
        <v>577</v>
      </c>
      <c r="R158" s="30">
        <v>50</v>
      </c>
      <c r="S158" s="30"/>
      <c r="T158" s="30">
        <v>50</v>
      </c>
      <c r="U158" s="30"/>
      <c r="V158" s="30"/>
      <c r="W158" s="5"/>
      <c r="X158" s="30"/>
      <c r="Y158" s="30"/>
    </row>
    <row r="159" spans="1:25" ht="90" x14ac:dyDescent="0.25">
      <c r="A159" s="4" t="s">
        <v>576</v>
      </c>
      <c r="B159" s="4"/>
      <c r="C159" s="4"/>
      <c r="D159" s="4"/>
      <c r="E159" s="8" t="s">
        <v>575</v>
      </c>
      <c r="F159" s="7" t="s">
        <v>574</v>
      </c>
      <c r="G159" s="7" t="s">
        <v>223</v>
      </c>
      <c r="H159" s="7" t="s">
        <v>253</v>
      </c>
      <c r="I159" s="7" t="s">
        <v>413</v>
      </c>
      <c r="J159" s="54">
        <v>100</v>
      </c>
      <c r="K159" s="5"/>
      <c r="L159" s="54">
        <v>100</v>
      </c>
      <c r="M159" s="5"/>
      <c r="N159" s="54">
        <v>100</v>
      </c>
      <c r="O159" s="5"/>
      <c r="P159" s="54">
        <v>100</v>
      </c>
      <c r="Q159" s="5" t="s">
        <v>152</v>
      </c>
      <c r="R159" s="54">
        <v>0</v>
      </c>
      <c r="S159" s="5"/>
      <c r="T159" s="30">
        <v>0</v>
      </c>
      <c r="U159" s="30"/>
      <c r="V159" s="30"/>
      <c r="W159" s="25"/>
      <c r="X159" s="30"/>
      <c r="Y159" s="30"/>
    </row>
    <row r="160" spans="1:25" ht="45" x14ac:dyDescent="0.25">
      <c r="A160" s="4" t="s">
        <v>573</v>
      </c>
      <c r="B160" s="4"/>
      <c r="C160" s="4"/>
      <c r="D160" s="4"/>
      <c r="E160" s="8" t="s">
        <v>572</v>
      </c>
      <c r="F160" s="7" t="s">
        <v>410</v>
      </c>
      <c r="G160" s="7" t="s">
        <v>409</v>
      </c>
      <c r="H160" s="7" t="s">
        <v>408</v>
      </c>
      <c r="I160" s="7" t="s">
        <v>407</v>
      </c>
      <c r="J160" s="54">
        <v>100</v>
      </c>
      <c r="K160" s="5"/>
      <c r="L160" s="54">
        <v>100</v>
      </c>
      <c r="M160" s="5"/>
      <c r="N160" s="54">
        <v>100</v>
      </c>
      <c r="O160" s="5"/>
      <c r="P160" s="54">
        <v>100</v>
      </c>
      <c r="Q160" s="5" t="s">
        <v>571</v>
      </c>
      <c r="R160" s="54">
        <v>0</v>
      </c>
      <c r="S160" s="5"/>
      <c r="T160" s="30">
        <v>0</v>
      </c>
      <c r="U160" s="30"/>
      <c r="V160" s="30"/>
      <c r="W160" s="25"/>
      <c r="X160" s="30"/>
      <c r="Y160" s="30"/>
    </row>
    <row r="161" spans="1:25" ht="105" x14ac:dyDescent="0.25">
      <c r="A161" s="4">
        <v>85</v>
      </c>
      <c r="B161" s="4"/>
      <c r="C161" s="4"/>
      <c r="D161" s="8" t="s">
        <v>570</v>
      </c>
      <c r="E161" s="8"/>
      <c r="F161" s="7" t="s">
        <v>569</v>
      </c>
      <c r="G161" s="7" t="s">
        <v>568</v>
      </c>
      <c r="H161" s="7" t="s">
        <v>567</v>
      </c>
      <c r="I161" s="7" t="s">
        <v>566</v>
      </c>
      <c r="J161" s="54">
        <v>100</v>
      </c>
      <c r="K161" s="111" t="s">
        <v>565</v>
      </c>
      <c r="L161" s="54">
        <v>100</v>
      </c>
      <c r="M161" s="110"/>
      <c r="N161" s="54">
        <v>100</v>
      </c>
      <c r="O161" s="110"/>
      <c r="P161" s="54">
        <v>100</v>
      </c>
      <c r="Q161" s="110"/>
      <c r="R161" s="54">
        <v>100</v>
      </c>
      <c r="S161" s="110"/>
      <c r="T161" s="54">
        <v>100</v>
      </c>
      <c r="U161" s="110"/>
      <c r="V161" s="54">
        <v>100</v>
      </c>
      <c r="W161" s="5"/>
      <c r="X161" s="54">
        <v>100</v>
      </c>
      <c r="Y161" s="110"/>
    </row>
    <row r="162" spans="1:25" ht="75" x14ac:dyDescent="0.25">
      <c r="A162" s="4">
        <v>86</v>
      </c>
      <c r="B162" s="4"/>
      <c r="C162" s="4"/>
      <c r="D162" s="8" t="s">
        <v>390</v>
      </c>
      <c r="E162" s="8"/>
      <c r="F162" s="7" t="s">
        <v>564</v>
      </c>
      <c r="G162" s="7" t="s">
        <v>388</v>
      </c>
      <c r="H162" s="7" t="s">
        <v>563</v>
      </c>
      <c r="I162" s="7" t="s">
        <v>562</v>
      </c>
      <c r="J162" s="54">
        <v>0</v>
      </c>
      <c r="K162" s="89" t="s">
        <v>561</v>
      </c>
      <c r="L162" s="54">
        <v>0</v>
      </c>
      <c r="M162" s="5"/>
      <c r="N162" s="54">
        <v>0</v>
      </c>
      <c r="O162" s="5"/>
      <c r="P162" s="54">
        <v>0</v>
      </c>
      <c r="Q162" s="5"/>
      <c r="R162" s="54">
        <v>0</v>
      </c>
      <c r="S162" s="5"/>
      <c r="T162" s="54">
        <v>0</v>
      </c>
      <c r="U162" s="5" t="s">
        <v>560</v>
      </c>
      <c r="V162" s="54">
        <v>50</v>
      </c>
      <c r="W162" s="5"/>
      <c r="X162" s="54">
        <v>50</v>
      </c>
      <c r="Y162" s="89" t="s">
        <v>559</v>
      </c>
    </row>
    <row r="163" spans="1:25" s="82" customFormat="1" ht="95.25" customHeight="1" x14ac:dyDescent="0.25">
      <c r="A163" s="19"/>
      <c r="B163" s="19"/>
      <c r="C163" s="20" t="s">
        <v>558</v>
      </c>
      <c r="D163" s="19"/>
      <c r="E163" s="60"/>
      <c r="F163" s="59" t="s">
        <v>557</v>
      </c>
      <c r="G163" s="58"/>
      <c r="H163" s="58"/>
      <c r="I163" s="58"/>
      <c r="J163" s="57">
        <f>AVERAGE(J164:J171)</f>
        <v>68.75</v>
      </c>
      <c r="K163" s="17"/>
      <c r="L163" s="57">
        <f>AVERAGE(L164:L171)</f>
        <v>68.75</v>
      </c>
      <c r="M163" s="56"/>
      <c r="N163" s="57">
        <f>AVERAGE(N164:N171)</f>
        <v>68.75</v>
      </c>
      <c r="O163" s="56"/>
      <c r="P163" s="57">
        <f>AVERAGE(P164:P171)</f>
        <v>68.75</v>
      </c>
      <c r="Q163" s="56"/>
      <c r="R163" s="57">
        <f>AVERAGE(R164:R171)</f>
        <v>68.75</v>
      </c>
      <c r="S163" s="56"/>
      <c r="T163" s="57">
        <f>AVERAGE(T164:T171)</f>
        <v>68.75</v>
      </c>
      <c r="U163" s="56"/>
      <c r="V163" s="57">
        <f>AVERAGE(V164:V171)</f>
        <v>68.75</v>
      </c>
      <c r="W163" s="17"/>
      <c r="X163" s="57">
        <f>AVERAGE(X164:X171)</f>
        <v>68.75</v>
      </c>
      <c r="Y163" s="56"/>
    </row>
    <row r="164" spans="1:25" ht="45" x14ac:dyDescent="0.25">
      <c r="A164" s="4">
        <v>87</v>
      </c>
      <c r="B164" s="4"/>
      <c r="C164" s="4"/>
      <c r="D164" s="8" t="s">
        <v>556</v>
      </c>
      <c r="E164" s="8"/>
      <c r="F164" s="7" t="s">
        <v>381</v>
      </c>
      <c r="G164" s="7" t="s">
        <v>555</v>
      </c>
      <c r="H164" s="7" t="s">
        <v>379</v>
      </c>
      <c r="I164" s="7" t="s">
        <v>378</v>
      </c>
      <c r="J164" s="54">
        <v>100</v>
      </c>
      <c r="K164" s="110"/>
      <c r="L164" s="54">
        <v>100</v>
      </c>
      <c r="M164" s="110"/>
      <c r="N164" s="54">
        <v>100</v>
      </c>
      <c r="O164" s="110"/>
      <c r="P164" s="54">
        <v>100</v>
      </c>
      <c r="Q164" s="110"/>
      <c r="R164" s="54">
        <v>100</v>
      </c>
      <c r="S164" s="110"/>
      <c r="T164" s="54">
        <v>100</v>
      </c>
      <c r="U164" s="110"/>
      <c r="V164" s="54">
        <v>100</v>
      </c>
      <c r="W164" s="5"/>
      <c r="X164" s="54">
        <v>100</v>
      </c>
      <c r="Y164" s="110"/>
    </row>
    <row r="165" spans="1:25" ht="34.5" x14ac:dyDescent="0.25">
      <c r="A165" s="4">
        <v>88</v>
      </c>
      <c r="B165" s="4"/>
      <c r="C165" s="4"/>
      <c r="D165" s="8" t="s">
        <v>554</v>
      </c>
      <c r="E165" s="8"/>
      <c r="F165" s="7" t="s">
        <v>553</v>
      </c>
      <c r="G165" s="7" t="s">
        <v>552</v>
      </c>
      <c r="H165" s="7" t="s">
        <v>551</v>
      </c>
      <c r="I165" s="7" t="s">
        <v>550</v>
      </c>
      <c r="J165" s="30">
        <v>100</v>
      </c>
      <c r="K165" s="109" t="s">
        <v>549</v>
      </c>
      <c r="L165" s="30">
        <v>100</v>
      </c>
      <c r="M165" s="5"/>
      <c r="N165" s="30">
        <v>100</v>
      </c>
      <c r="O165" s="5"/>
      <c r="P165" s="30">
        <v>100</v>
      </c>
      <c r="Q165" s="5"/>
      <c r="R165" s="30">
        <v>100</v>
      </c>
      <c r="S165" s="5"/>
      <c r="T165" s="30">
        <v>100</v>
      </c>
      <c r="U165" s="5"/>
      <c r="V165" s="30">
        <v>100</v>
      </c>
      <c r="W165" s="5"/>
      <c r="X165" s="30">
        <v>100</v>
      </c>
      <c r="Y165" s="5"/>
    </row>
    <row r="166" spans="1:25" ht="45" x14ac:dyDescent="0.25">
      <c r="A166" s="4">
        <v>89</v>
      </c>
      <c r="B166" s="4"/>
      <c r="C166" s="4"/>
      <c r="D166" s="8" t="s">
        <v>548</v>
      </c>
      <c r="E166" s="8"/>
      <c r="F166" s="7" t="s">
        <v>548</v>
      </c>
      <c r="G166" s="7" t="s">
        <v>547</v>
      </c>
      <c r="H166" s="7" t="s">
        <v>546</v>
      </c>
      <c r="I166" s="7" t="s">
        <v>545</v>
      </c>
      <c r="J166" s="30">
        <v>100</v>
      </c>
      <c r="K166" s="109" t="s">
        <v>544</v>
      </c>
      <c r="L166" s="30">
        <v>100</v>
      </c>
      <c r="M166" s="5"/>
      <c r="N166" s="30">
        <v>100</v>
      </c>
      <c r="O166" s="5"/>
      <c r="P166" s="30">
        <v>100</v>
      </c>
      <c r="Q166" s="5"/>
      <c r="R166" s="30">
        <v>100</v>
      </c>
      <c r="S166" s="5"/>
      <c r="T166" s="30">
        <v>100</v>
      </c>
      <c r="U166" s="5"/>
      <c r="V166" s="30">
        <v>100</v>
      </c>
      <c r="W166" s="75"/>
      <c r="X166" s="30">
        <v>100</v>
      </c>
      <c r="Y166" s="5"/>
    </row>
    <row r="167" spans="1:25" ht="75" x14ac:dyDescent="0.25">
      <c r="A167" s="4">
        <v>90</v>
      </c>
      <c r="B167" s="4"/>
      <c r="C167" s="4"/>
      <c r="D167" s="8" t="s">
        <v>543</v>
      </c>
      <c r="E167" s="8"/>
      <c r="F167" s="7" t="s">
        <v>542</v>
      </c>
      <c r="G167" s="7" t="s">
        <v>541</v>
      </c>
      <c r="H167" s="7" t="s">
        <v>540</v>
      </c>
      <c r="I167" s="7" t="s">
        <v>539</v>
      </c>
      <c r="J167" s="30">
        <v>0</v>
      </c>
      <c r="K167" s="108" t="s">
        <v>538</v>
      </c>
      <c r="L167" s="30">
        <v>0</v>
      </c>
      <c r="M167" s="5"/>
      <c r="N167" s="30">
        <v>0</v>
      </c>
      <c r="O167" s="5"/>
      <c r="P167" s="30">
        <v>0</v>
      </c>
      <c r="Q167" s="5"/>
      <c r="R167" s="30">
        <v>0</v>
      </c>
      <c r="S167" s="5"/>
      <c r="T167" s="30">
        <v>0</v>
      </c>
      <c r="U167" s="5"/>
      <c r="V167" s="30">
        <v>0</v>
      </c>
      <c r="W167" s="5"/>
      <c r="X167" s="30">
        <v>0</v>
      </c>
      <c r="Y167" s="107" t="s">
        <v>537</v>
      </c>
    </row>
    <row r="168" spans="1:25" ht="165" x14ac:dyDescent="0.25">
      <c r="A168" s="4">
        <v>91</v>
      </c>
      <c r="B168" s="4"/>
      <c r="C168" s="4"/>
      <c r="D168" s="8" t="s">
        <v>536</v>
      </c>
      <c r="E168" s="8"/>
      <c r="F168" s="7" t="s">
        <v>535</v>
      </c>
      <c r="G168" s="7" t="s">
        <v>534</v>
      </c>
      <c r="H168" s="7" t="s">
        <v>533</v>
      </c>
      <c r="I168" s="7" t="s">
        <v>532</v>
      </c>
      <c r="J168" s="30">
        <v>50</v>
      </c>
      <c r="K168" s="106" t="s">
        <v>531</v>
      </c>
      <c r="L168" s="30">
        <v>50</v>
      </c>
      <c r="M168" s="5"/>
      <c r="N168" s="30">
        <v>50</v>
      </c>
      <c r="O168" s="5"/>
      <c r="P168" s="30">
        <v>50</v>
      </c>
      <c r="Q168" s="5"/>
      <c r="R168" s="30">
        <v>50</v>
      </c>
      <c r="S168" s="5"/>
      <c r="T168" s="30">
        <v>50</v>
      </c>
      <c r="U168" s="5"/>
      <c r="V168" s="30">
        <v>50</v>
      </c>
      <c r="W168" s="5"/>
      <c r="X168" s="30">
        <v>50</v>
      </c>
      <c r="Y168" s="5"/>
    </row>
    <row r="169" spans="1:25" ht="180" x14ac:dyDescent="0.25">
      <c r="A169" s="4">
        <v>92</v>
      </c>
      <c r="B169" s="4"/>
      <c r="C169" s="4"/>
      <c r="D169" s="8" t="s">
        <v>530</v>
      </c>
      <c r="E169" s="8"/>
      <c r="F169" s="7" t="s">
        <v>529</v>
      </c>
      <c r="G169" s="7" t="s">
        <v>528</v>
      </c>
      <c r="H169" s="7" t="s">
        <v>527</v>
      </c>
      <c r="I169" s="7" t="s">
        <v>526</v>
      </c>
      <c r="J169" s="30">
        <v>50</v>
      </c>
      <c r="K169" s="105" t="s">
        <v>525</v>
      </c>
      <c r="L169" s="30">
        <v>50</v>
      </c>
      <c r="M169" s="5"/>
      <c r="N169" s="30">
        <v>50</v>
      </c>
      <c r="O169" s="5"/>
      <c r="P169" s="30">
        <v>50</v>
      </c>
      <c r="Q169" s="5"/>
      <c r="R169" s="30">
        <v>50</v>
      </c>
      <c r="S169" s="5"/>
      <c r="T169" s="30">
        <v>50</v>
      </c>
      <c r="U169" s="5"/>
      <c r="V169" s="30">
        <v>50</v>
      </c>
      <c r="W169" s="5"/>
      <c r="X169" s="30">
        <v>50</v>
      </c>
      <c r="Y169" s="5"/>
    </row>
    <row r="170" spans="1:25" ht="120" x14ac:dyDescent="0.25">
      <c r="A170" s="4">
        <v>93</v>
      </c>
      <c r="B170" s="4"/>
      <c r="C170" s="4"/>
      <c r="D170" s="8" t="s">
        <v>524</v>
      </c>
      <c r="E170" s="8"/>
      <c r="F170" s="7" t="s">
        <v>523</v>
      </c>
      <c r="G170" s="7" t="s">
        <v>522</v>
      </c>
      <c r="H170" s="7" t="s">
        <v>521</v>
      </c>
      <c r="I170" s="7" t="s">
        <v>258</v>
      </c>
      <c r="J170" s="30">
        <v>50</v>
      </c>
      <c r="K170" s="104" t="s">
        <v>520</v>
      </c>
      <c r="L170" s="30">
        <v>50</v>
      </c>
      <c r="M170" s="5"/>
      <c r="N170" s="30">
        <v>50</v>
      </c>
      <c r="O170" s="5"/>
      <c r="P170" s="30">
        <v>50</v>
      </c>
      <c r="Q170" s="5"/>
      <c r="R170" s="30">
        <v>50</v>
      </c>
      <c r="S170" s="5"/>
      <c r="T170" s="30">
        <v>50</v>
      </c>
      <c r="U170" s="5"/>
      <c r="V170" s="30">
        <v>50</v>
      </c>
      <c r="W170" s="5"/>
      <c r="X170" s="30">
        <v>50</v>
      </c>
      <c r="Y170" s="5"/>
    </row>
    <row r="171" spans="1:25" ht="120" x14ac:dyDescent="0.25">
      <c r="A171" s="4">
        <v>94</v>
      </c>
      <c r="B171" s="4"/>
      <c r="C171" s="4"/>
      <c r="D171" s="8" t="s">
        <v>367</v>
      </c>
      <c r="E171" s="8"/>
      <c r="F171" s="7" t="s">
        <v>519</v>
      </c>
      <c r="G171" s="7" t="s">
        <v>518</v>
      </c>
      <c r="H171" s="7" t="s">
        <v>364</v>
      </c>
      <c r="I171" s="7" t="s">
        <v>363</v>
      </c>
      <c r="J171" s="30">
        <v>100</v>
      </c>
      <c r="K171" s="30"/>
      <c r="L171" s="30">
        <v>100</v>
      </c>
      <c r="M171" s="30"/>
      <c r="N171" s="30">
        <v>100</v>
      </c>
      <c r="O171" s="30"/>
      <c r="P171" s="30">
        <v>100</v>
      </c>
      <c r="Q171" s="30"/>
      <c r="R171" s="30">
        <v>100</v>
      </c>
      <c r="S171" s="30"/>
      <c r="T171" s="30">
        <v>100</v>
      </c>
      <c r="U171" s="30"/>
      <c r="V171" s="30">
        <v>100</v>
      </c>
      <c r="W171" s="5"/>
      <c r="X171" s="30">
        <v>100</v>
      </c>
      <c r="Y171" s="30"/>
    </row>
    <row r="172" spans="1:25" s="55" customFormat="1" ht="90" customHeight="1" x14ac:dyDescent="0.25">
      <c r="A172" s="19"/>
      <c r="B172" s="19"/>
      <c r="C172" s="20" t="s">
        <v>517</v>
      </c>
      <c r="D172" s="19"/>
      <c r="E172" s="60"/>
      <c r="F172" s="59" t="s">
        <v>516</v>
      </c>
      <c r="G172" s="58"/>
      <c r="H172" s="58"/>
      <c r="I172" s="58"/>
      <c r="J172" s="57">
        <f>AVERAGE(J173:J175)</f>
        <v>100</v>
      </c>
      <c r="K172" s="17"/>
      <c r="L172" s="57">
        <f>AVERAGE(L173:L175)</f>
        <v>100</v>
      </c>
      <c r="M172" s="56"/>
      <c r="N172" s="57">
        <f>AVERAGE(N173:N175)</f>
        <v>100</v>
      </c>
      <c r="O172" s="56"/>
      <c r="P172" s="57">
        <f>AVERAGE(P173:P175)</f>
        <v>100</v>
      </c>
      <c r="Q172" s="56"/>
      <c r="R172" s="57">
        <f>AVERAGE(R173:R175)</f>
        <v>100</v>
      </c>
      <c r="S172" s="56"/>
      <c r="T172" s="57">
        <f>AVERAGE(T173:T175)</f>
        <v>100</v>
      </c>
      <c r="U172" s="56"/>
      <c r="V172" s="57">
        <f>AVERAGE(V173:V175)</f>
        <v>100</v>
      </c>
      <c r="W172" s="17"/>
      <c r="X172" s="57">
        <f>AVERAGE(X173:X175)</f>
        <v>100</v>
      </c>
      <c r="Y172" s="56"/>
    </row>
    <row r="173" spans="1:25" ht="75" x14ac:dyDescent="0.25">
      <c r="A173" s="4">
        <v>95</v>
      </c>
      <c r="B173" s="4"/>
      <c r="C173" s="4"/>
      <c r="D173" s="8" t="s">
        <v>515</v>
      </c>
      <c r="E173" s="8"/>
      <c r="F173" s="7" t="s">
        <v>514</v>
      </c>
      <c r="G173" s="7" t="s">
        <v>513</v>
      </c>
      <c r="H173" s="7" t="s">
        <v>512</v>
      </c>
      <c r="I173" s="7" t="s">
        <v>505</v>
      </c>
      <c r="J173" s="30">
        <v>100</v>
      </c>
      <c r="K173" s="30"/>
      <c r="L173" s="30">
        <v>100</v>
      </c>
      <c r="M173" s="30"/>
      <c r="N173" s="30">
        <v>100</v>
      </c>
      <c r="O173" s="30"/>
      <c r="P173" s="30">
        <v>100</v>
      </c>
      <c r="Q173" s="30"/>
      <c r="R173" s="30">
        <v>100</v>
      </c>
      <c r="S173" s="30"/>
      <c r="T173" s="30">
        <v>100</v>
      </c>
      <c r="U173" s="30"/>
      <c r="V173" s="30">
        <v>100</v>
      </c>
      <c r="W173" s="25"/>
      <c r="X173" s="30">
        <v>100</v>
      </c>
      <c r="Y173" s="30"/>
    </row>
    <row r="174" spans="1:25" ht="75" x14ac:dyDescent="0.25">
      <c r="A174" s="4">
        <v>96</v>
      </c>
      <c r="B174" s="4"/>
      <c r="C174" s="4"/>
      <c r="D174" s="8" t="s">
        <v>511</v>
      </c>
      <c r="E174" s="8"/>
      <c r="F174" s="7" t="s">
        <v>510</v>
      </c>
      <c r="G174" s="7" t="s">
        <v>507</v>
      </c>
      <c r="H174" s="7" t="s">
        <v>506</v>
      </c>
      <c r="I174" s="7" t="s">
        <v>505</v>
      </c>
      <c r="J174" s="30">
        <v>100</v>
      </c>
      <c r="K174" s="30"/>
      <c r="L174" s="30">
        <v>100</v>
      </c>
      <c r="M174" s="30"/>
      <c r="N174" s="30">
        <v>100</v>
      </c>
      <c r="O174" s="30"/>
      <c r="P174" s="30">
        <v>100</v>
      </c>
      <c r="Q174" s="30"/>
      <c r="R174" s="30">
        <v>100</v>
      </c>
      <c r="S174" s="30"/>
      <c r="T174" s="30">
        <v>100</v>
      </c>
      <c r="U174" s="30"/>
      <c r="V174" s="30">
        <v>100</v>
      </c>
      <c r="W174" s="25"/>
      <c r="X174" s="30">
        <v>100</v>
      </c>
      <c r="Y174" s="30"/>
    </row>
    <row r="175" spans="1:25" ht="45" x14ac:dyDescent="0.25">
      <c r="A175" s="4">
        <v>97</v>
      </c>
      <c r="B175" s="4"/>
      <c r="C175" s="4"/>
      <c r="D175" s="8" t="s">
        <v>509</v>
      </c>
      <c r="E175" s="8"/>
      <c r="F175" s="7" t="s">
        <v>508</v>
      </c>
      <c r="G175" s="7" t="s">
        <v>507</v>
      </c>
      <c r="H175" s="7" t="s">
        <v>506</v>
      </c>
      <c r="I175" s="7" t="s">
        <v>505</v>
      </c>
      <c r="J175" s="30">
        <v>100</v>
      </c>
      <c r="K175" s="30"/>
      <c r="L175" s="30">
        <v>100</v>
      </c>
      <c r="M175" s="30"/>
      <c r="N175" s="30">
        <v>100</v>
      </c>
      <c r="O175" s="30"/>
      <c r="P175" s="30">
        <v>100</v>
      </c>
      <c r="Q175" s="30"/>
      <c r="R175" s="30">
        <v>100</v>
      </c>
      <c r="S175" s="30"/>
      <c r="T175" s="30">
        <v>100</v>
      </c>
      <c r="U175" s="30"/>
      <c r="V175" s="30">
        <v>100</v>
      </c>
      <c r="W175" s="25"/>
      <c r="X175" s="30">
        <v>100</v>
      </c>
      <c r="Y175" s="30"/>
    </row>
    <row r="176" spans="1:25" s="55" customFormat="1" ht="130.5" customHeight="1" x14ac:dyDescent="0.25">
      <c r="A176" s="19"/>
      <c r="B176" s="20" t="s">
        <v>504</v>
      </c>
      <c r="C176" s="19"/>
      <c r="D176" s="19"/>
      <c r="E176" s="19"/>
      <c r="F176" s="19" t="s">
        <v>503</v>
      </c>
      <c r="G176" s="19"/>
      <c r="H176" s="19"/>
      <c r="I176" s="19"/>
      <c r="J176" s="57">
        <f>AVERAGE(J177,J186,J203,J212)</f>
        <v>50</v>
      </c>
      <c r="K176" s="103"/>
      <c r="L176" s="57">
        <f>AVERAGE(L177,L186,L203,L212)</f>
        <v>50</v>
      </c>
      <c r="M176" s="56"/>
      <c r="N176" s="57">
        <f>AVERAGE(N177,N186,N203,N212)</f>
        <v>50</v>
      </c>
      <c r="O176" s="56"/>
      <c r="P176" s="57">
        <f>AVERAGE(P177,P186,P203,P212)</f>
        <v>50</v>
      </c>
      <c r="Q176" s="56"/>
      <c r="R176" s="57">
        <f>AVERAGE(R177,R186,R203,R212)</f>
        <v>50</v>
      </c>
      <c r="S176" s="56"/>
      <c r="T176" s="57">
        <f>AVERAGE(T177,T186,T203,T212)</f>
        <v>50</v>
      </c>
      <c r="U176" s="56"/>
      <c r="V176" s="57">
        <f>AVERAGE(V177,V186,V203,V212)</f>
        <v>52.083333333333329</v>
      </c>
      <c r="W176" s="17"/>
      <c r="X176" s="57">
        <f>AVERAGE(X177,X186,X203,X212)</f>
        <v>52.083333333333329</v>
      </c>
      <c r="Y176" s="56"/>
    </row>
    <row r="177" spans="1:25" s="55" customFormat="1" ht="60" x14ac:dyDescent="0.25">
      <c r="A177" s="19"/>
      <c r="B177" s="19"/>
      <c r="C177" s="20" t="s">
        <v>502</v>
      </c>
      <c r="D177" s="19"/>
      <c r="E177" s="19"/>
      <c r="F177" s="19" t="s">
        <v>501</v>
      </c>
      <c r="G177" s="19"/>
      <c r="H177" s="19"/>
      <c r="I177" s="19"/>
      <c r="J177" s="57">
        <f>AVERAGE(J178:J181,J184,J185)</f>
        <v>41.666666666666664</v>
      </c>
      <c r="K177" s="56"/>
      <c r="L177" s="57">
        <f>AVERAGE(L178:L181,L184,L185)</f>
        <v>41.666666666666664</v>
      </c>
      <c r="M177" s="56"/>
      <c r="N177" s="57">
        <f>AVERAGE(N178:N181,N184,N185)</f>
        <v>41.666666666666664</v>
      </c>
      <c r="O177" s="56"/>
      <c r="P177" s="57">
        <f>AVERAGE(P178:P181,P184,P185)</f>
        <v>41.666666666666664</v>
      </c>
      <c r="Q177" s="56"/>
      <c r="R177" s="57">
        <f>AVERAGE(R178:R181,R184,R185)</f>
        <v>41.666666666666664</v>
      </c>
      <c r="S177" s="56"/>
      <c r="T177" s="57">
        <f>AVERAGE(T178:T181,T184,T185)</f>
        <v>41.666666666666664</v>
      </c>
      <c r="U177" s="56"/>
      <c r="V177" s="57">
        <f>AVERAGE(V178:V181,V184,V185)</f>
        <v>41.666666666666664</v>
      </c>
      <c r="W177" s="17"/>
      <c r="X177" s="57">
        <f>AVERAGE(X178:X181,X184,X185)</f>
        <v>41.666666666666664</v>
      </c>
      <c r="Y177" s="56"/>
    </row>
    <row r="178" spans="1:25" ht="150" x14ac:dyDescent="0.25">
      <c r="A178" s="4">
        <v>98</v>
      </c>
      <c r="B178" s="4"/>
      <c r="C178" s="4"/>
      <c r="D178" s="8" t="s">
        <v>500</v>
      </c>
      <c r="E178" s="8"/>
      <c r="F178" s="7" t="s">
        <v>499</v>
      </c>
      <c r="G178" s="7" t="s">
        <v>498</v>
      </c>
      <c r="H178" s="7" t="s">
        <v>497</v>
      </c>
      <c r="I178" s="7" t="s">
        <v>496</v>
      </c>
      <c r="J178" s="70">
        <v>0</v>
      </c>
      <c r="K178" s="102" t="s">
        <v>495</v>
      </c>
      <c r="L178" s="70">
        <v>0</v>
      </c>
      <c r="M178" s="25"/>
      <c r="N178" s="70">
        <v>0</v>
      </c>
      <c r="O178" s="25"/>
      <c r="P178" s="70">
        <v>0</v>
      </c>
      <c r="Q178" s="25"/>
      <c r="R178" s="70">
        <v>0</v>
      </c>
      <c r="S178" s="25"/>
      <c r="T178" s="70">
        <v>0</v>
      </c>
      <c r="U178" s="25"/>
      <c r="V178" s="70">
        <v>0</v>
      </c>
      <c r="W178" s="101"/>
      <c r="X178" s="70">
        <v>0</v>
      </c>
      <c r="Y178" s="25"/>
    </row>
    <row r="179" spans="1:25" ht="60" x14ac:dyDescent="0.25">
      <c r="A179" s="4">
        <v>99</v>
      </c>
      <c r="B179" s="4"/>
      <c r="C179" s="4"/>
      <c r="D179" s="8" t="s">
        <v>494</v>
      </c>
      <c r="E179" s="8"/>
      <c r="F179" s="7" t="s">
        <v>493</v>
      </c>
      <c r="G179" s="7" t="s">
        <v>492</v>
      </c>
      <c r="H179" s="7" t="s">
        <v>491</v>
      </c>
      <c r="I179" s="7" t="s">
        <v>490</v>
      </c>
      <c r="J179" s="70">
        <v>100</v>
      </c>
      <c r="K179" s="25"/>
      <c r="L179" s="70">
        <v>100</v>
      </c>
      <c r="M179" s="25"/>
      <c r="N179" s="70">
        <v>100</v>
      </c>
      <c r="O179" s="25"/>
      <c r="P179" s="70">
        <v>100</v>
      </c>
      <c r="Q179" s="25"/>
      <c r="R179" s="70">
        <v>100</v>
      </c>
      <c r="S179" s="25"/>
      <c r="T179" s="70">
        <v>100</v>
      </c>
      <c r="U179" s="25"/>
      <c r="V179" s="70">
        <v>100</v>
      </c>
      <c r="W179" s="25"/>
      <c r="X179" s="70">
        <v>100</v>
      </c>
      <c r="Y179" s="25"/>
    </row>
    <row r="180" spans="1:25" ht="120" x14ac:dyDescent="0.25">
      <c r="A180" s="4">
        <v>100</v>
      </c>
      <c r="B180" s="4"/>
      <c r="C180" s="4"/>
      <c r="D180" s="8" t="s">
        <v>489</v>
      </c>
      <c r="E180" s="8"/>
      <c r="F180" s="7" t="s">
        <v>488</v>
      </c>
      <c r="G180" s="7" t="s">
        <v>487</v>
      </c>
      <c r="H180" s="7" t="s">
        <v>486</v>
      </c>
      <c r="I180" s="7" t="s">
        <v>485</v>
      </c>
      <c r="J180" s="70">
        <v>0</v>
      </c>
      <c r="K180" s="100" t="s">
        <v>484</v>
      </c>
      <c r="L180" s="70">
        <v>0</v>
      </c>
      <c r="M180" s="25"/>
      <c r="N180" s="70">
        <v>0</v>
      </c>
      <c r="O180" s="25"/>
      <c r="P180" s="70">
        <v>0</v>
      </c>
      <c r="Q180" s="25"/>
      <c r="R180" s="70">
        <v>0</v>
      </c>
      <c r="S180" s="25"/>
      <c r="T180" s="70">
        <v>0</v>
      </c>
      <c r="U180" s="25"/>
      <c r="V180" s="70">
        <v>0</v>
      </c>
      <c r="W180" s="25"/>
      <c r="X180" s="70">
        <v>0</v>
      </c>
      <c r="Y180" s="25"/>
    </row>
    <row r="181" spans="1:25" s="71" customFormat="1" ht="51.75" x14ac:dyDescent="0.25">
      <c r="A181" s="15">
        <v>101</v>
      </c>
      <c r="B181" s="15"/>
      <c r="C181" s="15"/>
      <c r="D181" s="80" t="s">
        <v>483</v>
      </c>
      <c r="E181" s="80"/>
      <c r="F181" s="12" t="s">
        <v>483</v>
      </c>
      <c r="G181" s="12"/>
      <c r="H181" s="12"/>
      <c r="I181" s="12"/>
      <c r="J181" s="73">
        <f>AVERAGE(J182:J183)</f>
        <v>50</v>
      </c>
      <c r="K181" s="10"/>
      <c r="L181" s="73">
        <f>AVERAGE(L182:L183)</f>
        <v>50</v>
      </c>
      <c r="M181" s="72"/>
      <c r="N181" s="73">
        <f>AVERAGE(N182:N183)</f>
        <v>50</v>
      </c>
      <c r="O181" s="72"/>
      <c r="P181" s="73">
        <f>AVERAGE(P182:P183)</f>
        <v>50</v>
      </c>
      <c r="Q181" s="72"/>
      <c r="R181" s="73">
        <f>AVERAGE(R182:R183)</f>
        <v>50</v>
      </c>
      <c r="S181" s="72"/>
      <c r="T181" s="73">
        <f>AVERAGE(T182:T183)</f>
        <v>50</v>
      </c>
      <c r="U181" s="72"/>
      <c r="V181" s="73">
        <f>AVERAGE(V182:V183)</f>
        <v>50</v>
      </c>
      <c r="W181" s="10"/>
      <c r="X181" s="73">
        <f>AVERAGE(X182:X183)</f>
        <v>50</v>
      </c>
      <c r="Y181" s="72"/>
    </row>
    <row r="182" spans="1:25" ht="300" x14ac:dyDescent="0.25">
      <c r="A182" s="4" t="s">
        <v>482</v>
      </c>
      <c r="B182" s="4"/>
      <c r="C182" s="4"/>
      <c r="D182" s="4"/>
      <c r="E182" s="8" t="s">
        <v>481</v>
      </c>
      <c r="F182" s="7" t="s">
        <v>480</v>
      </c>
      <c r="G182" s="7" t="s">
        <v>479</v>
      </c>
      <c r="H182" s="7" t="s">
        <v>478</v>
      </c>
      <c r="I182" s="7" t="s">
        <v>58</v>
      </c>
      <c r="J182" s="70">
        <v>100</v>
      </c>
      <c r="K182" s="99" t="s">
        <v>477</v>
      </c>
      <c r="L182" s="70">
        <v>100</v>
      </c>
      <c r="M182" s="25"/>
      <c r="N182" s="70">
        <v>100</v>
      </c>
      <c r="O182" s="25"/>
      <c r="P182" s="70">
        <v>100</v>
      </c>
      <c r="Q182" s="25"/>
      <c r="R182" s="70">
        <v>100</v>
      </c>
      <c r="S182" s="25"/>
      <c r="T182" s="70">
        <v>100</v>
      </c>
      <c r="U182" s="25"/>
      <c r="V182" s="70">
        <v>100</v>
      </c>
      <c r="W182" s="25"/>
      <c r="X182" s="70">
        <v>100</v>
      </c>
      <c r="Y182" s="98" t="s">
        <v>476</v>
      </c>
    </row>
    <row r="183" spans="1:25" ht="45" x14ac:dyDescent="0.25">
      <c r="A183" s="4" t="s">
        <v>475</v>
      </c>
      <c r="B183" s="4"/>
      <c r="C183" s="4"/>
      <c r="D183" s="4"/>
      <c r="E183" s="8" t="s">
        <v>474</v>
      </c>
      <c r="F183" s="7" t="s">
        <v>473</v>
      </c>
      <c r="G183" s="7" t="s">
        <v>472</v>
      </c>
      <c r="H183" s="7" t="s">
        <v>471</v>
      </c>
      <c r="I183" s="7" t="s">
        <v>470</v>
      </c>
      <c r="J183" s="70">
        <v>0</v>
      </c>
      <c r="K183" s="33" t="s">
        <v>469</v>
      </c>
      <c r="L183" s="70">
        <v>0</v>
      </c>
      <c r="M183" s="25"/>
      <c r="N183" s="70">
        <v>0</v>
      </c>
      <c r="O183" s="25"/>
      <c r="P183" s="70">
        <v>0</v>
      </c>
      <c r="Q183" s="25"/>
      <c r="R183" s="70">
        <v>0</v>
      </c>
      <c r="S183" s="25"/>
      <c r="T183" s="70">
        <v>0</v>
      </c>
      <c r="U183" s="25"/>
      <c r="V183" s="70">
        <v>0</v>
      </c>
      <c r="W183" s="25"/>
      <c r="X183" s="70">
        <v>0</v>
      </c>
      <c r="Y183" s="25"/>
    </row>
    <row r="184" spans="1:25" ht="285" x14ac:dyDescent="0.25">
      <c r="A184" s="4">
        <v>102</v>
      </c>
      <c r="B184" s="4"/>
      <c r="C184" s="4"/>
      <c r="D184" s="8" t="s">
        <v>468</v>
      </c>
      <c r="E184" s="8"/>
      <c r="F184" s="7" t="s">
        <v>467</v>
      </c>
      <c r="G184" s="7" t="s">
        <v>462</v>
      </c>
      <c r="H184" s="7" t="s">
        <v>461</v>
      </c>
      <c r="I184" s="7" t="s">
        <v>460</v>
      </c>
      <c r="J184" s="70">
        <v>50</v>
      </c>
      <c r="K184" s="5" t="s">
        <v>466</v>
      </c>
      <c r="L184" s="70">
        <v>50</v>
      </c>
      <c r="M184" s="94"/>
      <c r="N184" s="70">
        <v>50</v>
      </c>
      <c r="O184" s="94"/>
      <c r="P184" s="70">
        <v>50</v>
      </c>
      <c r="Q184" s="94"/>
      <c r="R184" s="70">
        <v>50</v>
      </c>
      <c r="S184" s="97" t="s">
        <v>465</v>
      </c>
      <c r="T184" s="70">
        <v>50</v>
      </c>
      <c r="U184" s="94"/>
      <c r="V184" s="70">
        <v>50</v>
      </c>
      <c r="W184" s="25"/>
      <c r="X184" s="70">
        <v>50</v>
      </c>
      <c r="Y184" s="96"/>
    </row>
    <row r="185" spans="1:25" ht="90" x14ac:dyDescent="0.25">
      <c r="A185" s="4">
        <v>103</v>
      </c>
      <c r="B185" s="4"/>
      <c r="C185" s="4"/>
      <c r="D185" s="8" t="s">
        <v>464</v>
      </c>
      <c r="E185" s="8"/>
      <c r="F185" s="7" t="s">
        <v>463</v>
      </c>
      <c r="G185" s="7" t="s">
        <v>462</v>
      </c>
      <c r="H185" s="7" t="s">
        <v>461</v>
      </c>
      <c r="I185" s="7" t="s">
        <v>460</v>
      </c>
      <c r="J185" s="70">
        <v>50</v>
      </c>
      <c r="K185" s="95" t="s">
        <v>459</v>
      </c>
      <c r="L185" s="70">
        <v>50</v>
      </c>
      <c r="M185" s="94"/>
      <c r="N185" s="70">
        <v>50</v>
      </c>
      <c r="O185" s="94"/>
      <c r="P185" s="70">
        <v>50</v>
      </c>
      <c r="Q185" s="94"/>
      <c r="R185" s="70">
        <v>50</v>
      </c>
      <c r="S185" s="94"/>
      <c r="T185" s="70">
        <v>50</v>
      </c>
      <c r="U185" s="94"/>
      <c r="V185" s="70">
        <v>50</v>
      </c>
      <c r="W185" s="25"/>
      <c r="X185" s="70">
        <v>50</v>
      </c>
      <c r="Y185" s="94"/>
    </row>
    <row r="186" spans="1:25" s="55" customFormat="1" ht="91.5" customHeight="1" x14ac:dyDescent="0.25">
      <c r="A186" s="19"/>
      <c r="B186" s="19"/>
      <c r="C186" s="20" t="s">
        <v>458</v>
      </c>
      <c r="D186" s="58"/>
      <c r="E186" s="59"/>
      <c r="F186" s="59" t="s">
        <v>457</v>
      </c>
      <c r="G186" s="58"/>
      <c r="H186" s="58"/>
      <c r="I186" s="58"/>
      <c r="J186" s="57">
        <f>AVERAGE(J187,J193,J199:J202)</f>
        <v>23.333333333333332</v>
      </c>
      <c r="K186" s="17"/>
      <c r="L186" s="57">
        <f>AVERAGE(L187,L193,L199:L202)</f>
        <v>23.333333333333332</v>
      </c>
      <c r="M186" s="56"/>
      <c r="N186" s="57">
        <f>AVERAGE(N187,N193,N199:N202)</f>
        <v>23.333333333333332</v>
      </c>
      <c r="O186" s="56"/>
      <c r="P186" s="57">
        <f>AVERAGE(P187,P193,P199:P202)</f>
        <v>23.333333333333332</v>
      </c>
      <c r="Q186" s="56"/>
      <c r="R186" s="57">
        <f>AVERAGE(R187,R193,R199:R202)</f>
        <v>23.333333333333332</v>
      </c>
      <c r="S186" s="56"/>
      <c r="T186" s="57">
        <f>AVERAGE(T187,T193,T199:T202)</f>
        <v>23.333333333333332</v>
      </c>
      <c r="U186" s="56"/>
      <c r="V186" s="57">
        <f>AVERAGE(V187,V193,V199:V202)</f>
        <v>31.666666666666668</v>
      </c>
      <c r="W186" s="17"/>
      <c r="X186" s="57">
        <f>AVERAGE(X187,X193,X199:X202)</f>
        <v>31.666666666666668</v>
      </c>
      <c r="Y186" s="56"/>
    </row>
    <row r="187" spans="1:25" s="71" customFormat="1" ht="91.5" customHeight="1" x14ac:dyDescent="0.25">
      <c r="A187" s="15">
        <v>104</v>
      </c>
      <c r="B187" s="15"/>
      <c r="C187" s="14"/>
      <c r="D187" s="74" t="s">
        <v>456</v>
      </c>
      <c r="E187" s="74"/>
      <c r="F187" s="21" t="s">
        <v>455</v>
      </c>
      <c r="G187" s="12"/>
      <c r="H187" s="12"/>
      <c r="I187" s="12"/>
      <c r="J187" s="73">
        <f>AVERAGE(J188:J192)</f>
        <v>20</v>
      </c>
      <c r="K187" s="10"/>
      <c r="L187" s="73">
        <f>AVERAGE(L188:L192)</f>
        <v>20</v>
      </c>
      <c r="M187" s="72"/>
      <c r="N187" s="73">
        <f>AVERAGE(N188:N192)</f>
        <v>20</v>
      </c>
      <c r="O187" s="72"/>
      <c r="P187" s="73">
        <f>AVERAGE(P188:P192)</f>
        <v>20</v>
      </c>
      <c r="Q187" s="72"/>
      <c r="R187" s="73">
        <f>AVERAGE(R188:R192)</f>
        <v>20</v>
      </c>
      <c r="S187" s="72"/>
      <c r="T187" s="73">
        <f>AVERAGE(T188:T192)</f>
        <v>20</v>
      </c>
      <c r="U187" s="72"/>
      <c r="V187" s="73">
        <f>AVERAGE(V188:V192)</f>
        <v>20</v>
      </c>
      <c r="W187" s="10"/>
      <c r="X187" s="73">
        <f>AVERAGE(X188:X192)</f>
        <v>20</v>
      </c>
      <c r="Y187" s="72"/>
    </row>
    <row r="188" spans="1:25" ht="135" x14ac:dyDescent="0.25">
      <c r="A188" s="4" t="s">
        <v>454</v>
      </c>
      <c r="B188" s="4"/>
      <c r="C188" s="4"/>
      <c r="D188" s="4"/>
      <c r="E188" s="8" t="s">
        <v>453</v>
      </c>
      <c r="F188" s="7" t="s">
        <v>452</v>
      </c>
      <c r="G188" s="7" t="s">
        <v>451</v>
      </c>
      <c r="H188" s="7" t="s">
        <v>450</v>
      </c>
      <c r="I188" s="7" t="s">
        <v>449</v>
      </c>
      <c r="J188" s="70">
        <v>0</v>
      </c>
      <c r="K188" s="92" t="s">
        <v>429</v>
      </c>
      <c r="L188" s="70">
        <v>0</v>
      </c>
      <c r="M188" s="93"/>
      <c r="N188" s="70">
        <v>0</v>
      </c>
      <c r="O188" s="93"/>
      <c r="P188" s="70">
        <v>0</v>
      </c>
      <c r="Q188" s="93"/>
      <c r="R188" s="70">
        <v>0</v>
      </c>
      <c r="S188" s="93"/>
      <c r="T188" s="70">
        <v>0</v>
      </c>
      <c r="U188" s="93"/>
      <c r="V188" s="70">
        <v>0</v>
      </c>
      <c r="W188" s="25"/>
      <c r="X188" s="70">
        <v>0</v>
      </c>
      <c r="Y188" s="93"/>
    </row>
    <row r="189" spans="1:25" ht="240" customHeight="1" x14ac:dyDescent="0.25">
      <c r="A189" s="4" t="s">
        <v>448</v>
      </c>
      <c r="B189" s="4"/>
      <c r="C189" s="4"/>
      <c r="D189" s="4"/>
      <c r="E189" s="8" t="s">
        <v>447</v>
      </c>
      <c r="F189" s="7" t="s">
        <v>446</v>
      </c>
      <c r="G189" s="7" t="s">
        <v>425</v>
      </c>
      <c r="H189" s="7" t="s">
        <v>424</v>
      </c>
      <c r="I189" s="7" t="s">
        <v>211</v>
      </c>
      <c r="J189" s="70">
        <v>0</v>
      </c>
      <c r="K189" s="69"/>
      <c r="L189" s="70">
        <v>0</v>
      </c>
      <c r="M189" s="69"/>
      <c r="N189" s="70">
        <v>0</v>
      </c>
      <c r="O189" s="69"/>
      <c r="P189" s="70">
        <v>0</v>
      </c>
      <c r="Q189" s="69"/>
      <c r="R189" s="70">
        <v>0</v>
      </c>
      <c r="S189" s="69"/>
      <c r="T189" s="70">
        <v>0</v>
      </c>
      <c r="U189" s="69"/>
      <c r="V189" s="70">
        <v>0</v>
      </c>
      <c r="W189" s="25"/>
      <c r="X189" s="70">
        <v>0</v>
      </c>
      <c r="Y189" s="69"/>
    </row>
    <row r="190" spans="1:25" s="82" customFormat="1" ht="75" x14ac:dyDescent="0.25">
      <c r="A190" s="4" t="s">
        <v>445</v>
      </c>
      <c r="B190" s="4"/>
      <c r="C190" s="4"/>
      <c r="D190" s="4"/>
      <c r="E190" s="8" t="s">
        <v>444</v>
      </c>
      <c r="F190" s="85" t="s">
        <v>421</v>
      </c>
      <c r="G190" s="85" t="s">
        <v>420</v>
      </c>
      <c r="H190" s="85" t="s">
        <v>419</v>
      </c>
      <c r="I190" s="85" t="s">
        <v>418</v>
      </c>
      <c r="J190" s="83">
        <v>100</v>
      </c>
      <c r="K190" s="33" t="s">
        <v>417</v>
      </c>
      <c r="L190" s="83">
        <v>100</v>
      </c>
      <c r="M190" s="33"/>
      <c r="N190" s="83">
        <v>100</v>
      </c>
      <c r="O190" s="33"/>
      <c r="P190" s="83">
        <v>100</v>
      </c>
      <c r="Q190" s="75"/>
      <c r="R190" s="83">
        <v>100</v>
      </c>
      <c r="S190" s="75"/>
      <c r="T190" s="83">
        <v>100</v>
      </c>
      <c r="U190" s="75"/>
      <c r="V190" s="83">
        <v>100</v>
      </c>
      <c r="W190" s="75"/>
      <c r="X190" s="83">
        <v>100</v>
      </c>
      <c r="Y190" s="33"/>
    </row>
    <row r="191" spans="1:25" s="82" customFormat="1" ht="251.25" customHeight="1" x14ac:dyDescent="0.25">
      <c r="A191" s="4" t="s">
        <v>443</v>
      </c>
      <c r="B191" s="4"/>
      <c r="C191" s="4"/>
      <c r="D191" s="4"/>
      <c r="E191" s="8" t="s">
        <v>442</v>
      </c>
      <c r="F191" s="85" t="s">
        <v>441</v>
      </c>
      <c r="G191" s="85" t="s">
        <v>223</v>
      </c>
      <c r="H191" s="85" t="s">
        <v>253</v>
      </c>
      <c r="I191" s="85" t="s">
        <v>413</v>
      </c>
      <c r="J191" s="83">
        <v>0</v>
      </c>
      <c r="K191" s="75"/>
      <c r="L191" s="83">
        <v>0</v>
      </c>
      <c r="M191" s="33"/>
      <c r="N191" s="83">
        <v>0</v>
      </c>
      <c r="O191" s="33"/>
      <c r="P191" s="83">
        <v>0</v>
      </c>
      <c r="Q191" s="33"/>
      <c r="R191" s="83">
        <v>0</v>
      </c>
      <c r="S191" s="33"/>
      <c r="T191" s="83">
        <v>0</v>
      </c>
      <c r="U191" s="33"/>
      <c r="V191" s="83">
        <v>0</v>
      </c>
      <c r="W191" s="75"/>
      <c r="X191" s="83">
        <v>0</v>
      </c>
      <c r="Y191" s="33"/>
    </row>
    <row r="192" spans="1:25" ht="243.75" customHeight="1" x14ac:dyDescent="0.25">
      <c r="A192" s="4" t="s">
        <v>440</v>
      </c>
      <c r="B192" s="4"/>
      <c r="C192" s="4"/>
      <c r="D192" s="4"/>
      <c r="E192" s="8" t="s">
        <v>439</v>
      </c>
      <c r="F192" s="7" t="s">
        <v>410</v>
      </c>
      <c r="G192" s="7" t="s">
        <v>409</v>
      </c>
      <c r="H192" s="7" t="s">
        <v>408</v>
      </c>
      <c r="I192" s="7" t="s">
        <v>407</v>
      </c>
      <c r="J192" s="70">
        <v>0</v>
      </c>
      <c r="K192" s="75" t="s">
        <v>438</v>
      </c>
      <c r="L192" s="70">
        <v>0</v>
      </c>
      <c r="M192" s="25"/>
      <c r="N192" s="70">
        <v>0</v>
      </c>
      <c r="O192" s="25"/>
      <c r="P192" s="70">
        <v>0</v>
      </c>
      <c r="Q192" s="25"/>
      <c r="R192" s="70">
        <v>0</v>
      </c>
      <c r="S192" s="25"/>
      <c r="T192" s="70">
        <v>0</v>
      </c>
      <c r="U192" s="75"/>
      <c r="V192" s="70">
        <v>0</v>
      </c>
      <c r="W192" s="75"/>
      <c r="X192" s="70">
        <v>0</v>
      </c>
      <c r="Y192" s="25"/>
    </row>
    <row r="193" spans="1:25" s="71" customFormat="1" ht="91.5" customHeight="1" x14ac:dyDescent="0.25">
      <c r="A193" s="15">
        <v>105</v>
      </c>
      <c r="B193" s="15"/>
      <c r="C193" s="14"/>
      <c r="D193" s="74" t="s">
        <v>437</v>
      </c>
      <c r="E193" s="74"/>
      <c r="F193" s="21" t="s">
        <v>436</v>
      </c>
      <c r="G193" s="12"/>
      <c r="H193" s="12"/>
      <c r="I193" s="12"/>
      <c r="J193" s="73">
        <f>AVERAGE(J194:J198)</f>
        <v>20</v>
      </c>
      <c r="K193" s="10"/>
      <c r="L193" s="73">
        <f>AVERAGE(L194:L198)</f>
        <v>20</v>
      </c>
      <c r="M193" s="72"/>
      <c r="N193" s="73">
        <f>AVERAGE(N194:N198)</f>
        <v>20</v>
      </c>
      <c r="O193" s="72"/>
      <c r="P193" s="73">
        <f>AVERAGE(P194:P198)</f>
        <v>20</v>
      </c>
      <c r="Q193" s="72"/>
      <c r="R193" s="73">
        <f>AVERAGE(R194:R198)</f>
        <v>20</v>
      </c>
      <c r="S193" s="72"/>
      <c r="T193" s="73">
        <f>AVERAGE(T194:T198)</f>
        <v>20</v>
      </c>
      <c r="U193" s="72"/>
      <c r="V193" s="73">
        <f>AVERAGE(V194:V198)</f>
        <v>20</v>
      </c>
      <c r="W193" s="10"/>
      <c r="X193" s="73">
        <f>AVERAGE(X194:X198)</f>
        <v>20</v>
      </c>
      <c r="Y193" s="72"/>
    </row>
    <row r="194" spans="1:25" ht="135" x14ac:dyDescent="0.25">
      <c r="A194" s="4" t="s">
        <v>435</v>
      </c>
      <c r="B194" s="4"/>
      <c r="C194" s="4"/>
      <c r="D194" s="4"/>
      <c r="E194" s="8" t="s">
        <v>434</v>
      </c>
      <c r="F194" s="7" t="s">
        <v>433</v>
      </c>
      <c r="G194" s="7" t="s">
        <v>432</v>
      </c>
      <c r="H194" s="7" t="s">
        <v>431</v>
      </c>
      <c r="I194" s="7" t="s">
        <v>430</v>
      </c>
      <c r="J194" s="70">
        <v>0</v>
      </c>
      <c r="K194" s="92" t="s">
        <v>429</v>
      </c>
      <c r="L194" s="70">
        <v>0</v>
      </c>
      <c r="M194" s="25"/>
      <c r="N194" s="70">
        <v>0</v>
      </c>
      <c r="O194" s="25"/>
      <c r="P194" s="70">
        <v>0</v>
      </c>
      <c r="Q194" s="25"/>
      <c r="R194" s="70">
        <v>0</v>
      </c>
      <c r="S194" s="25"/>
      <c r="T194" s="70">
        <v>0</v>
      </c>
      <c r="U194" s="25"/>
      <c r="V194" s="70">
        <v>0</v>
      </c>
      <c r="W194" s="25"/>
      <c r="X194" s="70">
        <v>0</v>
      </c>
      <c r="Y194" s="25"/>
    </row>
    <row r="195" spans="1:25" ht="135" x14ac:dyDescent="0.25">
      <c r="A195" s="4" t="s">
        <v>428</v>
      </c>
      <c r="B195" s="4"/>
      <c r="C195" s="4"/>
      <c r="D195" s="4"/>
      <c r="E195" s="8" t="s">
        <v>427</v>
      </c>
      <c r="F195" s="7" t="s">
        <v>426</v>
      </c>
      <c r="G195" s="7" t="s">
        <v>425</v>
      </c>
      <c r="H195" s="7" t="s">
        <v>424</v>
      </c>
      <c r="I195" s="7" t="s">
        <v>211</v>
      </c>
      <c r="J195" s="70">
        <v>0</v>
      </c>
      <c r="K195" s="25"/>
      <c r="L195" s="70">
        <v>0</v>
      </c>
      <c r="M195" s="69"/>
      <c r="N195" s="70">
        <v>0</v>
      </c>
      <c r="O195" s="69"/>
      <c r="P195" s="70">
        <v>0</v>
      </c>
      <c r="Q195" s="69"/>
      <c r="R195" s="70">
        <v>0</v>
      </c>
      <c r="S195" s="69"/>
      <c r="T195" s="70">
        <v>0</v>
      </c>
      <c r="U195" s="69"/>
      <c r="V195" s="70">
        <v>0</v>
      </c>
      <c r="W195" s="25"/>
      <c r="X195" s="70">
        <v>0</v>
      </c>
      <c r="Y195" s="69"/>
    </row>
    <row r="196" spans="1:25" ht="75" x14ac:dyDescent="0.25">
      <c r="A196" s="4" t="s">
        <v>423</v>
      </c>
      <c r="B196" s="4"/>
      <c r="C196" s="4"/>
      <c r="D196" s="4"/>
      <c r="E196" s="8" t="s">
        <v>422</v>
      </c>
      <c r="F196" s="7" t="s">
        <v>421</v>
      </c>
      <c r="G196" s="7" t="s">
        <v>420</v>
      </c>
      <c r="H196" s="7" t="s">
        <v>419</v>
      </c>
      <c r="I196" s="7" t="s">
        <v>418</v>
      </c>
      <c r="J196" s="83">
        <v>100</v>
      </c>
      <c r="K196" s="25" t="s">
        <v>417</v>
      </c>
      <c r="L196" s="83">
        <v>100</v>
      </c>
      <c r="M196" s="25"/>
      <c r="N196" s="83">
        <v>100</v>
      </c>
      <c r="O196" s="69"/>
      <c r="P196" s="83">
        <v>100</v>
      </c>
      <c r="Q196" s="25"/>
      <c r="R196" s="83">
        <v>100</v>
      </c>
      <c r="S196" s="69"/>
      <c r="T196" s="83">
        <v>100</v>
      </c>
      <c r="U196" s="69"/>
      <c r="V196" s="83">
        <v>100</v>
      </c>
      <c r="W196" s="25"/>
      <c r="X196" s="83">
        <v>100</v>
      </c>
      <c r="Y196" s="69"/>
    </row>
    <row r="197" spans="1:25" ht="120" x14ac:dyDescent="0.25">
      <c r="A197" s="4" t="s">
        <v>416</v>
      </c>
      <c r="B197" s="4"/>
      <c r="C197" s="4"/>
      <c r="D197" s="4"/>
      <c r="E197" s="8" t="s">
        <v>415</v>
      </c>
      <c r="F197" s="7" t="s">
        <v>414</v>
      </c>
      <c r="G197" s="7" t="s">
        <v>223</v>
      </c>
      <c r="H197" s="7" t="s">
        <v>253</v>
      </c>
      <c r="I197" s="7" t="s">
        <v>413</v>
      </c>
      <c r="J197" s="83">
        <v>0</v>
      </c>
      <c r="K197" s="25"/>
      <c r="L197" s="83">
        <v>0</v>
      </c>
      <c r="M197" s="69"/>
      <c r="N197" s="83">
        <v>0</v>
      </c>
      <c r="O197" s="69"/>
      <c r="P197" s="83">
        <v>0</v>
      </c>
      <c r="Q197" s="69"/>
      <c r="R197" s="83">
        <v>0</v>
      </c>
      <c r="S197" s="69"/>
      <c r="T197" s="83">
        <v>0</v>
      </c>
      <c r="U197" s="69"/>
      <c r="V197" s="83">
        <v>0</v>
      </c>
      <c r="W197" s="25"/>
      <c r="X197" s="83">
        <v>0</v>
      </c>
      <c r="Y197" s="69"/>
    </row>
    <row r="198" spans="1:25" ht="45" x14ac:dyDescent="0.25">
      <c r="A198" s="4" t="s">
        <v>412</v>
      </c>
      <c r="B198" s="4"/>
      <c r="C198" s="4"/>
      <c r="D198" s="4"/>
      <c r="E198" s="8" t="s">
        <v>411</v>
      </c>
      <c r="F198" s="7" t="s">
        <v>410</v>
      </c>
      <c r="G198" s="7" t="s">
        <v>409</v>
      </c>
      <c r="H198" s="7" t="s">
        <v>408</v>
      </c>
      <c r="I198" s="7" t="s">
        <v>407</v>
      </c>
      <c r="J198" s="70">
        <v>0</v>
      </c>
      <c r="K198" s="25"/>
      <c r="L198" s="70">
        <v>0</v>
      </c>
      <c r="M198" s="25"/>
      <c r="N198" s="70">
        <v>0</v>
      </c>
      <c r="O198" s="69"/>
      <c r="P198" s="70">
        <v>0</v>
      </c>
      <c r="Q198" s="69"/>
      <c r="R198" s="70">
        <v>0</v>
      </c>
      <c r="S198" s="69"/>
      <c r="T198" s="70">
        <v>0</v>
      </c>
      <c r="U198" s="69"/>
      <c r="V198" s="70">
        <v>0</v>
      </c>
      <c r="W198" s="25"/>
      <c r="X198" s="70">
        <v>0</v>
      </c>
      <c r="Y198" s="69"/>
    </row>
    <row r="199" spans="1:25" ht="90" x14ac:dyDescent="0.25">
      <c r="A199" s="4">
        <v>106</v>
      </c>
      <c r="B199" s="4"/>
      <c r="C199" s="4"/>
      <c r="D199" s="8" t="s">
        <v>406</v>
      </c>
      <c r="E199" s="8"/>
      <c r="F199" s="7" t="s">
        <v>405</v>
      </c>
      <c r="G199" s="7" t="s">
        <v>7</v>
      </c>
      <c r="H199" s="7" t="s">
        <v>404</v>
      </c>
      <c r="I199" s="7" t="s">
        <v>403</v>
      </c>
      <c r="J199" s="26">
        <v>0</v>
      </c>
      <c r="K199" s="90" t="s">
        <v>402</v>
      </c>
      <c r="L199" s="26">
        <v>0</v>
      </c>
      <c r="M199" s="25"/>
      <c r="N199" s="26">
        <v>0</v>
      </c>
      <c r="O199" s="25"/>
      <c r="P199" s="26">
        <v>0</v>
      </c>
      <c r="Q199" s="25"/>
      <c r="R199" s="26">
        <v>0</v>
      </c>
      <c r="S199" s="25"/>
      <c r="T199" s="26">
        <v>0</v>
      </c>
      <c r="U199" s="25"/>
      <c r="V199" s="26">
        <v>0</v>
      </c>
      <c r="W199" s="25"/>
      <c r="X199" s="26">
        <v>0</v>
      </c>
      <c r="Y199" s="91" t="s">
        <v>401</v>
      </c>
    </row>
    <row r="200" spans="1:25" ht="90" x14ac:dyDescent="0.25">
      <c r="A200" s="4">
        <v>107</v>
      </c>
      <c r="B200" s="4"/>
      <c r="C200" s="4"/>
      <c r="D200" s="8" t="s">
        <v>400</v>
      </c>
      <c r="E200" s="8"/>
      <c r="F200" s="7" t="s">
        <v>399</v>
      </c>
      <c r="G200" s="7" t="s">
        <v>398</v>
      </c>
      <c r="H200" s="7" t="s">
        <v>397</v>
      </c>
      <c r="I200" s="7" t="s">
        <v>396</v>
      </c>
      <c r="J200" s="26">
        <v>0</v>
      </c>
      <c r="K200" s="90" t="s">
        <v>395</v>
      </c>
      <c r="L200" s="26">
        <v>0</v>
      </c>
      <c r="M200" s="25"/>
      <c r="N200" s="26">
        <v>0</v>
      </c>
      <c r="O200" s="25"/>
      <c r="P200" s="26">
        <v>0</v>
      </c>
      <c r="Q200" s="25"/>
      <c r="R200" s="26">
        <v>0</v>
      </c>
      <c r="S200" s="25"/>
      <c r="T200" s="26">
        <v>0</v>
      </c>
      <c r="U200" s="25"/>
      <c r="V200" s="26">
        <v>0</v>
      </c>
      <c r="W200" s="25"/>
      <c r="X200" s="26">
        <v>0</v>
      </c>
      <c r="Y200" s="25"/>
    </row>
    <row r="201" spans="1:25" ht="75" x14ac:dyDescent="0.25">
      <c r="A201" s="4">
        <v>108</v>
      </c>
      <c r="B201" s="4"/>
      <c r="C201" s="4"/>
      <c r="D201" s="8" t="s">
        <v>394</v>
      </c>
      <c r="E201" s="8"/>
      <c r="F201" s="7" t="s">
        <v>393</v>
      </c>
      <c r="G201" s="7" t="s">
        <v>7</v>
      </c>
      <c r="H201" s="7" t="s">
        <v>392</v>
      </c>
      <c r="I201" s="7" t="s">
        <v>391</v>
      </c>
      <c r="J201" s="26">
        <v>100</v>
      </c>
      <c r="K201" s="89"/>
      <c r="L201" s="26">
        <v>100</v>
      </c>
      <c r="M201" s="89"/>
      <c r="N201" s="26">
        <v>100</v>
      </c>
      <c r="O201" s="89"/>
      <c r="P201" s="26">
        <v>100</v>
      </c>
      <c r="Q201" s="89"/>
      <c r="R201" s="26">
        <v>100</v>
      </c>
      <c r="S201" s="89"/>
      <c r="T201" s="26">
        <v>100</v>
      </c>
      <c r="U201" s="89"/>
      <c r="V201" s="26">
        <v>100</v>
      </c>
      <c r="W201" s="25"/>
      <c r="X201" s="26">
        <v>100</v>
      </c>
      <c r="Y201" s="89"/>
    </row>
    <row r="202" spans="1:25" ht="120" x14ac:dyDescent="0.25">
      <c r="A202" s="4">
        <v>109</v>
      </c>
      <c r="B202" s="4"/>
      <c r="C202" s="4"/>
      <c r="D202" s="8" t="s">
        <v>390</v>
      </c>
      <c r="E202" s="8"/>
      <c r="F202" s="7" t="s">
        <v>389</v>
      </c>
      <c r="G202" s="7" t="s">
        <v>388</v>
      </c>
      <c r="H202" s="7" t="s">
        <v>387</v>
      </c>
      <c r="I202" s="7" t="s">
        <v>386</v>
      </c>
      <c r="J202" s="70">
        <v>0</v>
      </c>
      <c r="K202" s="88" t="s">
        <v>385</v>
      </c>
      <c r="L202" s="70">
        <v>0</v>
      </c>
      <c r="M202" s="69"/>
      <c r="N202" s="70">
        <v>0</v>
      </c>
      <c r="O202" s="69"/>
      <c r="P202" s="70">
        <v>0</v>
      </c>
      <c r="Q202" s="69"/>
      <c r="R202" s="70">
        <v>0</v>
      </c>
      <c r="S202" s="69"/>
      <c r="T202" s="83">
        <v>0</v>
      </c>
      <c r="U202" s="88" t="s">
        <v>385</v>
      </c>
      <c r="V202" s="33">
        <v>50</v>
      </c>
      <c r="W202" s="75"/>
      <c r="X202" s="33">
        <v>50</v>
      </c>
      <c r="Y202" s="33"/>
    </row>
    <row r="203" spans="1:25" s="55" customFormat="1" ht="84.75" customHeight="1" x14ac:dyDescent="0.25">
      <c r="A203" s="19"/>
      <c r="B203" s="19"/>
      <c r="C203" s="20" t="s">
        <v>384</v>
      </c>
      <c r="D203" s="19"/>
      <c r="E203" s="60"/>
      <c r="F203" s="59" t="s">
        <v>383</v>
      </c>
      <c r="G203" s="58"/>
      <c r="H203" s="58"/>
      <c r="I203" s="58"/>
      <c r="J203" s="57">
        <f>AVERAGE(J204:J208)</f>
        <v>60</v>
      </c>
      <c r="K203" s="17"/>
      <c r="L203" s="57">
        <f>AVERAGE(L204:L208)</f>
        <v>60</v>
      </c>
      <c r="M203" s="56"/>
      <c r="N203" s="57">
        <f>AVERAGE(N204:N208)</f>
        <v>60</v>
      </c>
      <c r="O203" s="56"/>
      <c r="P203" s="57">
        <f>AVERAGE(P204:P208)</f>
        <v>60</v>
      </c>
      <c r="Q203" s="56"/>
      <c r="R203" s="57">
        <f>AVERAGE(R204:R208)</f>
        <v>60</v>
      </c>
      <c r="S203" s="56"/>
      <c r="T203" s="57">
        <f>AVERAGE(T204:T208)</f>
        <v>60</v>
      </c>
      <c r="U203" s="56"/>
      <c r="V203" s="57">
        <f>AVERAGE(V204:V208)</f>
        <v>60</v>
      </c>
      <c r="W203" s="17"/>
      <c r="X203" s="57">
        <f>AVERAGE(X204:X208)</f>
        <v>60</v>
      </c>
      <c r="Y203" s="56"/>
    </row>
    <row r="204" spans="1:25" ht="45" x14ac:dyDescent="0.25">
      <c r="A204" s="4">
        <v>110</v>
      </c>
      <c r="B204" s="4"/>
      <c r="C204" s="4"/>
      <c r="D204" s="8" t="s">
        <v>382</v>
      </c>
      <c r="E204" s="8"/>
      <c r="F204" s="7" t="s">
        <v>381</v>
      </c>
      <c r="G204" s="7" t="s">
        <v>380</v>
      </c>
      <c r="H204" s="7" t="s">
        <v>379</v>
      </c>
      <c r="I204" s="7" t="s">
        <v>378</v>
      </c>
      <c r="J204" s="70">
        <v>50</v>
      </c>
      <c r="K204" s="88" t="s">
        <v>377</v>
      </c>
      <c r="L204" s="70">
        <v>50</v>
      </c>
      <c r="M204" s="25"/>
      <c r="N204" s="70">
        <v>50</v>
      </c>
      <c r="O204" s="25"/>
      <c r="P204" s="70">
        <v>50</v>
      </c>
      <c r="Q204" s="25"/>
      <c r="R204" s="70">
        <v>50</v>
      </c>
      <c r="S204" s="25"/>
      <c r="T204" s="70">
        <v>50</v>
      </c>
      <c r="U204" s="25"/>
      <c r="V204" s="70">
        <v>50</v>
      </c>
      <c r="W204" s="25"/>
      <c r="X204" s="70">
        <v>50</v>
      </c>
      <c r="Y204" s="25"/>
    </row>
    <row r="205" spans="1:25" s="82" customFormat="1" ht="105" x14ac:dyDescent="0.25">
      <c r="A205" s="87">
        <v>111</v>
      </c>
      <c r="B205" s="87"/>
      <c r="C205" s="87"/>
      <c r="D205" s="86" t="s">
        <v>376</v>
      </c>
      <c r="E205" s="86"/>
      <c r="F205" s="85" t="s">
        <v>375</v>
      </c>
      <c r="G205" s="85" t="s">
        <v>358</v>
      </c>
      <c r="H205" s="85" t="s">
        <v>357</v>
      </c>
      <c r="I205" s="85" t="s">
        <v>374</v>
      </c>
      <c r="J205" s="83">
        <v>50</v>
      </c>
      <c r="K205" s="84" t="s">
        <v>373</v>
      </c>
      <c r="L205" s="83">
        <v>50</v>
      </c>
      <c r="M205" s="33"/>
      <c r="N205" s="83">
        <v>50</v>
      </c>
      <c r="O205" s="33"/>
      <c r="P205" s="83">
        <v>50</v>
      </c>
      <c r="Q205" s="33"/>
      <c r="R205" s="83">
        <v>50</v>
      </c>
      <c r="S205" s="33"/>
      <c r="T205" s="83">
        <v>50</v>
      </c>
      <c r="U205" s="33"/>
      <c r="V205" s="83">
        <v>50</v>
      </c>
      <c r="W205" s="75"/>
      <c r="X205" s="83">
        <v>50</v>
      </c>
      <c r="Y205" s="33"/>
    </row>
    <row r="206" spans="1:25" ht="60" x14ac:dyDescent="0.25">
      <c r="A206" s="4">
        <v>112</v>
      </c>
      <c r="B206" s="4"/>
      <c r="C206" s="4"/>
      <c r="D206" s="8" t="s">
        <v>372</v>
      </c>
      <c r="E206" s="8"/>
      <c r="F206" s="7" t="s">
        <v>371</v>
      </c>
      <c r="G206" s="7" t="s">
        <v>370</v>
      </c>
      <c r="H206" s="7" t="s">
        <v>369</v>
      </c>
      <c r="I206" s="7" t="s">
        <v>368</v>
      </c>
      <c r="J206" s="70">
        <v>0</v>
      </c>
      <c r="K206" s="25"/>
      <c r="L206" s="70">
        <v>0</v>
      </c>
      <c r="M206" s="25"/>
      <c r="N206" s="70">
        <v>0</v>
      </c>
      <c r="O206" s="25"/>
      <c r="P206" s="70">
        <v>0</v>
      </c>
      <c r="Q206" s="25"/>
      <c r="R206" s="70">
        <v>0</v>
      </c>
      <c r="S206" s="25"/>
      <c r="T206" s="70">
        <v>0</v>
      </c>
      <c r="U206" s="25"/>
      <c r="V206" s="70">
        <v>0</v>
      </c>
      <c r="W206" s="25"/>
      <c r="X206" s="70">
        <v>0</v>
      </c>
      <c r="Y206" s="25"/>
    </row>
    <row r="207" spans="1:25" ht="105" x14ac:dyDescent="0.25">
      <c r="A207" s="4">
        <v>113</v>
      </c>
      <c r="B207" s="4"/>
      <c r="C207" s="4"/>
      <c r="D207" s="8" t="s">
        <v>367</v>
      </c>
      <c r="E207" s="8"/>
      <c r="F207" s="7" t="s">
        <v>366</v>
      </c>
      <c r="G207" s="7" t="s">
        <v>365</v>
      </c>
      <c r="H207" s="7" t="s">
        <v>364</v>
      </c>
      <c r="I207" s="7" t="s">
        <v>363</v>
      </c>
      <c r="J207" s="70">
        <v>100</v>
      </c>
      <c r="K207" s="81"/>
      <c r="L207" s="70">
        <v>100</v>
      </c>
      <c r="M207" s="25"/>
      <c r="N207" s="70">
        <v>100</v>
      </c>
      <c r="O207" s="25"/>
      <c r="P207" s="70">
        <v>100</v>
      </c>
      <c r="Q207" s="25"/>
      <c r="R207" s="70">
        <v>100</v>
      </c>
      <c r="S207" s="25"/>
      <c r="T207" s="70">
        <v>100</v>
      </c>
      <c r="U207" s="25"/>
      <c r="V207" s="70">
        <v>100</v>
      </c>
      <c r="W207" s="25"/>
      <c r="X207" s="70">
        <v>100</v>
      </c>
      <c r="Y207" s="25"/>
    </row>
    <row r="208" spans="1:25" s="71" customFormat="1" ht="69" x14ac:dyDescent="0.25">
      <c r="A208" s="15">
        <v>114</v>
      </c>
      <c r="B208" s="15"/>
      <c r="C208" s="15"/>
      <c r="D208" s="80" t="s">
        <v>362</v>
      </c>
      <c r="E208" s="80"/>
      <c r="F208" s="12" t="s">
        <v>362</v>
      </c>
      <c r="G208" s="79"/>
      <c r="H208" s="79"/>
      <c r="I208" s="79"/>
      <c r="J208" s="73">
        <f>AVERAGE(J209:J211)</f>
        <v>100</v>
      </c>
      <c r="K208" s="10"/>
      <c r="L208" s="73">
        <f>AVERAGE(L209:L211)</f>
        <v>100</v>
      </c>
      <c r="M208" s="72"/>
      <c r="N208" s="73">
        <f>AVERAGE(N209:N211)</f>
        <v>100</v>
      </c>
      <c r="O208" s="72"/>
      <c r="P208" s="73">
        <f>AVERAGE(P209:P211)</f>
        <v>100</v>
      </c>
      <c r="Q208" s="72"/>
      <c r="R208" s="73">
        <f>AVERAGE(R209:R211)</f>
        <v>100</v>
      </c>
      <c r="S208" s="10"/>
      <c r="T208" s="73">
        <f>AVERAGE(T209:T211)</f>
        <v>100</v>
      </c>
      <c r="U208" s="10"/>
      <c r="V208" s="73">
        <f>AVERAGE(V209:V211)</f>
        <v>100</v>
      </c>
      <c r="W208" s="10"/>
      <c r="X208" s="73">
        <f>AVERAGE(X209:X211)</f>
        <v>100</v>
      </c>
      <c r="Y208" s="72"/>
    </row>
    <row r="209" spans="1:25" ht="90" x14ac:dyDescent="0.25">
      <c r="A209" s="4" t="s">
        <v>361</v>
      </c>
      <c r="B209" s="4"/>
      <c r="C209" s="4"/>
      <c r="D209" s="4"/>
      <c r="E209" s="8" t="s">
        <v>360</v>
      </c>
      <c r="F209" s="7" t="s">
        <v>359</v>
      </c>
      <c r="G209" s="78" t="s">
        <v>358</v>
      </c>
      <c r="H209" s="78" t="s">
        <v>357</v>
      </c>
      <c r="I209" s="78" t="s">
        <v>356</v>
      </c>
      <c r="J209" s="33">
        <v>100</v>
      </c>
      <c r="K209" s="77" t="s">
        <v>355</v>
      </c>
      <c r="L209" s="33">
        <v>100</v>
      </c>
      <c r="M209" s="33"/>
      <c r="N209" s="33">
        <v>100</v>
      </c>
      <c r="O209" s="33"/>
      <c r="P209" s="33">
        <v>100</v>
      </c>
      <c r="Q209" s="33"/>
      <c r="R209" s="33">
        <v>100</v>
      </c>
      <c r="S209" s="33"/>
      <c r="T209" s="33">
        <v>100</v>
      </c>
      <c r="U209" s="33"/>
      <c r="V209" s="33">
        <v>100</v>
      </c>
      <c r="W209" s="75"/>
      <c r="X209" s="33">
        <v>100</v>
      </c>
      <c r="Y209" s="33"/>
    </row>
    <row r="210" spans="1:25" ht="45" x14ac:dyDescent="0.3">
      <c r="A210" s="4" t="s">
        <v>354</v>
      </c>
      <c r="B210" s="4"/>
      <c r="C210" s="4"/>
      <c r="D210" s="4"/>
      <c r="E210" s="76" t="s">
        <v>353</v>
      </c>
      <c r="F210" s="7" t="s">
        <v>352</v>
      </c>
      <c r="G210" s="7" t="s">
        <v>351</v>
      </c>
      <c r="H210" s="7" t="s">
        <v>350</v>
      </c>
      <c r="I210" s="7" t="s">
        <v>349</v>
      </c>
      <c r="J210" s="33">
        <v>100</v>
      </c>
      <c r="K210" s="33"/>
      <c r="L210" s="33">
        <v>100</v>
      </c>
      <c r="M210" s="33"/>
      <c r="N210" s="33">
        <v>100</v>
      </c>
      <c r="O210" s="33"/>
      <c r="P210" s="33">
        <v>100</v>
      </c>
      <c r="Q210" s="33"/>
      <c r="R210" s="33">
        <v>100</v>
      </c>
      <c r="S210" s="33"/>
      <c r="T210" s="33">
        <v>100</v>
      </c>
      <c r="U210" s="33"/>
      <c r="V210" s="33">
        <v>100</v>
      </c>
      <c r="W210" s="75"/>
      <c r="X210" s="33">
        <v>100</v>
      </c>
      <c r="Y210" s="33"/>
    </row>
    <row r="211" spans="1:25" ht="178.5" customHeight="1" x14ac:dyDescent="0.3">
      <c r="A211" s="4" t="s">
        <v>348</v>
      </c>
      <c r="B211" s="4"/>
      <c r="C211" s="4"/>
      <c r="D211" s="4"/>
      <c r="E211" s="76" t="s">
        <v>347</v>
      </c>
      <c r="F211" s="7" t="s">
        <v>346</v>
      </c>
      <c r="G211" s="7" t="s">
        <v>345</v>
      </c>
      <c r="H211" s="7" t="s">
        <v>344</v>
      </c>
      <c r="I211" s="7" t="s">
        <v>343</v>
      </c>
      <c r="J211" s="33">
        <v>100</v>
      </c>
      <c r="K211" s="33"/>
      <c r="L211" s="33">
        <v>100</v>
      </c>
      <c r="M211" s="33"/>
      <c r="N211" s="33">
        <v>100</v>
      </c>
      <c r="O211" s="33"/>
      <c r="P211" s="33">
        <v>100</v>
      </c>
      <c r="Q211" s="33"/>
      <c r="R211" s="33">
        <v>100</v>
      </c>
      <c r="S211" s="33"/>
      <c r="T211" s="33">
        <v>100</v>
      </c>
      <c r="U211" s="33"/>
      <c r="V211" s="33">
        <v>100</v>
      </c>
      <c r="W211" s="75"/>
      <c r="X211" s="33">
        <v>100</v>
      </c>
      <c r="Y211" s="33"/>
    </row>
    <row r="212" spans="1:25" s="55" customFormat="1" ht="80.25" customHeight="1" x14ac:dyDescent="0.25">
      <c r="A212" s="19"/>
      <c r="B212" s="19"/>
      <c r="C212" s="20" t="s">
        <v>342</v>
      </c>
      <c r="D212" s="19"/>
      <c r="E212" s="60"/>
      <c r="F212" s="59" t="s">
        <v>341</v>
      </c>
      <c r="G212" s="58"/>
      <c r="H212" s="58"/>
      <c r="I212" s="58"/>
      <c r="J212" s="57">
        <f>AVERAGE(J213,J216)</f>
        <v>75</v>
      </c>
      <c r="K212" s="17"/>
      <c r="L212" s="57">
        <f>AVERAGE(L213,L216)</f>
        <v>75</v>
      </c>
      <c r="M212" s="56"/>
      <c r="N212" s="57">
        <f>AVERAGE(N213,N216)</f>
        <v>75</v>
      </c>
      <c r="O212" s="56"/>
      <c r="P212" s="57">
        <f>AVERAGE(P213,P216)</f>
        <v>75</v>
      </c>
      <c r="Q212" s="56"/>
      <c r="R212" s="57">
        <f>AVERAGE(R213,R216)</f>
        <v>75</v>
      </c>
      <c r="S212" s="56"/>
      <c r="T212" s="57">
        <f>AVERAGE(T213,T216)</f>
        <v>75</v>
      </c>
      <c r="U212" s="56"/>
      <c r="V212" s="57">
        <f>AVERAGE(V213,V216)</f>
        <v>75</v>
      </c>
      <c r="W212" s="17"/>
      <c r="X212" s="57">
        <f>AVERAGE(X213,X216)</f>
        <v>75</v>
      </c>
      <c r="Y212" s="56"/>
    </row>
    <row r="213" spans="1:25" s="71" customFormat="1" ht="80.25" customHeight="1" x14ac:dyDescent="0.25">
      <c r="A213" s="15">
        <v>115</v>
      </c>
      <c r="B213" s="15"/>
      <c r="C213" s="14"/>
      <c r="D213" s="74" t="s">
        <v>340</v>
      </c>
      <c r="E213" s="74"/>
      <c r="F213" s="21" t="s">
        <v>340</v>
      </c>
      <c r="G213" s="12"/>
      <c r="H213" s="12"/>
      <c r="I213" s="12"/>
      <c r="J213" s="73">
        <f>AVERAGE(J214:J215)</f>
        <v>100</v>
      </c>
      <c r="K213" s="10"/>
      <c r="L213" s="73">
        <f>AVERAGE(L214:L215)</f>
        <v>100</v>
      </c>
      <c r="M213" s="72"/>
      <c r="N213" s="73">
        <f>AVERAGE(N214:N215)</f>
        <v>100</v>
      </c>
      <c r="O213" s="72"/>
      <c r="P213" s="73">
        <f>AVERAGE(P214:P215)</f>
        <v>100</v>
      </c>
      <c r="Q213" s="72"/>
      <c r="R213" s="73">
        <f>AVERAGE(R214:R215)</f>
        <v>100</v>
      </c>
      <c r="S213" s="72"/>
      <c r="T213" s="73">
        <f>AVERAGE(T214:T215)</f>
        <v>100</v>
      </c>
      <c r="U213" s="72"/>
      <c r="V213" s="73">
        <f>AVERAGE(V214:V215)</f>
        <v>100</v>
      </c>
      <c r="W213" s="10"/>
      <c r="X213" s="73">
        <f>AVERAGE(X214:X215)</f>
        <v>100</v>
      </c>
      <c r="Y213" s="72"/>
    </row>
    <row r="214" spans="1:25" ht="312" customHeight="1" x14ac:dyDescent="0.25">
      <c r="A214" s="4" t="s">
        <v>339</v>
      </c>
      <c r="B214" s="4"/>
      <c r="C214" s="4"/>
      <c r="D214" s="4"/>
      <c r="E214" s="8" t="s">
        <v>338</v>
      </c>
      <c r="F214" s="7" t="s">
        <v>337</v>
      </c>
      <c r="G214" s="7" t="s">
        <v>336</v>
      </c>
      <c r="H214" s="7" t="s">
        <v>335</v>
      </c>
      <c r="I214" s="7" t="s">
        <v>334</v>
      </c>
      <c r="J214" s="33">
        <v>100</v>
      </c>
      <c r="K214" s="33"/>
      <c r="L214" s="33">
        <v>100</v>
      </c>
      <c r="M214" s="33"/>
      <c r="N214" s="33">
        <v>100</v>
      </c>
      <c r="O214" s="33"/>
      <c r="P214" s="33">
        <v>100</v>
      </c>
      <c r="Q214" s="33"/>
      <c r="R214" s="33">
        <v>100</v>
      </c>
      <c r="S214" s="33"/>
      <c r="T214" s="33">
        <v>100</v>
      </c>
      <c r="U214" s="33"/>
      <c r="V214" s="33">
        <v>100</v>
      </c>
      <c r="W214" s="25"/>
      <c r="X214" s="33">
        <v>100</v>
      </c>
      <c r="Y214" s="33"/>
    </row>
    <row r="215" spans="1:25" ht="120" x14ac:dyDescent="0.25">
      <c r="A215" s="4" t="s">
        <v>333</v>
      </c>
      <c r="B215" s="4"/>
      <c r="C215" s="4"/>
      <c r="D215" s="4"/>
      <c r="E215" s="8" t="s">
        <v>332</v>
      </c>
      <c r="F215" s="7" t="s">
        <v>331</v>
      </c>
      <c r="G215" s="7" t="s">
        <v>330</v>
      </c>
      <c r="H215" s="7" t="s">
        <v>329</v>
      </c>
      <c r="I215" s="7" t="s">
        <v>328</v>
      </c>
      <c r="J215" s="70"/>
      <c r="K215" s="25"/>
      <c r="L215" s="69"/>
      <c r="M215" s="69"/>
      <c r="N215" s="69"/>
      <c r="O215" s="69"/>
      <c r="P215" s="69"/>
      <c r="Q215" s="69"/>
      <c r="R215" s="69"/>
      <c r="S215" s="69"/>
      <c r="T215" s="69"/>
      <c r="U215" s="69"/>
      <c r="V215" s="69"/>
      <c r="W215" s="25"/>
      <c r="X215" s="69"/>
      <c r="Y215" s="69"/>
    </row>
    <row r="216" spans="1:25" ht="51.75" x14ac:dyDescent="0.25">
      <c r="A216" s="4">
        <v>116</v>
      </c>
      <c r="B216" s="4"/>
      <c r="C216" s="4"/>
      <c r="D216" s="8" t="s">
        <v>327</v>
      </c>
      <c r="E216" s="8"/>
      <c r="F216" s="7" t="s">
        <v>326</v>
      </c>
      <c r="G216" s="7" t="s">
        <v>325</v>
      </c>
      <c r="H216" s="7" t="s">
        <v>324</v>
      </c>
      <c r="I216" s="7" t="s">
        <v>323</v>
      </c>
      <c r="J216" s="33">
        <v>50</v>
      </c>
      <c r="K216" s="33" t="s">
        <v>322</v>
      </c>
      <c r="L216" s="33">
        <v>50</v>
      </c>
      <c r="M216" s="33"/>
      <c r="N216" s="33">
        <v>50</v>
      </c>
      <c r="O216" s="33"/>
      <c r="P216" s="33">
        <v>50</v>
      </c>
      <c r="Q216" s="33"/>
      <c r="R216" s="33">
        <v>50</v>
      </c>
      <c r="S216" s="33"/>
      <c r="T216" s="33">
        <v>50</v>
      </c>
      <c r="U216" s="33"/>
      <c r="V216" s="33">
        <v>50</v>
      </c>
      <c r="W216" s="25"/>
      <c r="X216" s="33">
        <v>50</v>
      </c>
      <c r="Y216" s="33"/>
    </row>
    <row r="217" spans="1:25" s="55" customFormat="1" ht="60" x14ac:dyDescent="0.25">
      <c r="A217" s="19"/>
      <c r="B217" s="20" t="s">
        <v>321</v>
      </c>
      <c r="C217" s="19"/>
      <c r="D217" s="19"/>
      <c r="E217" s="19"/>
      <c r="F217" s="19" t="s">
        <v>320</v>
      </c>
      <c r="G217" s="19"/>
      <c r="H217" s="19"/>
      <c r="I217" s="19"/>
      <c r="J217" s="57">
        <f>AVERAGE(J218,J225,J231,J240)</f>
        <v>61.111111111111114</v>
      </c>
      <c r="K217" s="56"/>
      <c r="L217" s="57">
        <f>AVERAGE(L218,L225,L231,L240)</f>
        <v>61.111111111111114</v>
      </c>
      <c r="M217" s="56"/>
      <c r="N217" s="57">
        <f>AVERAGE(N218,N225,N231,N240)</f>
        <v>61.111111111111114</v>
      </c>
      <c r="O217" s="56"/>
      <c r="P217" s="57">
        <f>AVERAGE(P218,P225,P231,P240)</f>
        <v>61.111111111111114</v>
      </c>
      <c r="Q217" s="56"/>
      <c r="R217" s="57">
        <f>AVERAGE(R218,R225,R231,R240)</f>
        <v>61.111111111111114</v>
      </c>
      <c r="S217" s="56"/>
      <c r="T217" s="57">
        <f>AVERAGE(T218,T225,T231,T240)</f>
        <v>61.111111111111114</v>
      </c>
      <c r="U217" s="56"/>
      <c r="V217" s="57">
        <f>AVERAGE(V218,V225,V231,V240)</f>
        <v>61.111111111111114</v>
      </c>
      <c r="W217" s="17"/>
      <c r="X217" s="57">
        <f>AVERAGE(X218,X225,X231,X240)</f>
        <v>61.111111111111114</v>
      </c>
      <c r="Y217" s="56"/>
    </row>
    <row r="218" spans="1:25" s="55" customFormat="1" ht="45" x14ac:dyDescent="0.25">
      <c r="A218" s="19"/>
      <c r="B218" s="19"/>
      <c r="C218" s="20" t="s">
        <v>319</v>
      </c>
      <c r="D218" s="19"/>
      <c r="E218" s="19"/>
      <c r="F218" s="19" t="s">
        <v>318</v>
      </c>
      <c r="G218" s="19"/>
      <c r="H218" s="19"/>
      <c r="I218" s="19"/>
      <c r="J218" s="57">
        <f>AVERAGE(J219:J224)</f>
        <v>58.333333333333336</v>
      </c>
      <c r="K218" s="56"/>
      <c r="L218" s="68">
        <f>AVERAGE(L219:L224)</f>
        <v>58.333333333333336</v>
      </c>
      <c r="M218" s="56"/>
      <c r="N218" s="57">
        <f>AVERAGE(N219:N224)</f>
        <v>58.333333333333336</v>
      </c>
      <c r="O218" s="56"/>
      <c r="P218" s="57">
        <f>AVERAGE(P219:P224)</f>
        <v>58.333333333333336</v>
      </c>
      <c r="Q218" s="56"/>
      <c r="R218" s="57">
        <f>AVERAGE(R219:R224)</f>
        <v>58.333333333333336</v>
      </c>
      <c r="S218" s="56"/>
      <c r="T218" s="57">
        <f>AVERAGE(T219:T224)</f>
        <v>58.333333333333336</v>
      </c>
      <c r="U218" s="56"/>
      <c r="V218" s="57">
        <f>AVERAGE(V219:V224)</f>
        <v>58.333333333333336</v>
      </c>
      <c r="W218" s="17"/>
      <c r="X218" s="57">
        <f>AVERAGE(X219:X224)</f>
        <v>58.333333333333336</v>
      </c>
      <c r="Y218" s="56"/>
    </row>
    <row r="219" spans="1:25" ht="270" x14ac:dyDescent="0.25">
      <c r="A219" s="4">
        <v>117</v>
      </c>
      <c r="B219" s="4"/>
      <c r="C219" s="4"/>
      <c r="D219" s="8" t="s">
        <v>317</v>
      </c>
      <c r="E219" s="8"/>
      <c r="F219" s="7" t="s">
        <v>316</v>
      </c>
      <c r="G219" s="7" t="s">
        <v>239</v>
      </c>
      <c r="H219" s="7" t="s">
        <v>238</v>
      </c>
      <c r="I219" s="7" t="s">
        <v>282</v>
      </c>
      <c r="J219" s="33">
        <v>100</v>
      </c>
      <c r="K219" s="67" t="s">
        <v>315</v>
      </c>
      <c r="L219" s="33">
        <v>100</v>
      </c>
      <c r="M219" s="33"/>
      <c r="N219" s="33">
        <v>100</v>
      </c>
      <c r="O219" s="33"/>
      <c r="P219" s="33">
        <v>100</v>
      </c>
      <c r="Q219" s="33"/>
      <c r="R219" s="33">
        <v>100</v>
      </c>
      <c r="S219" s="33"/>
      <c r="T219" s="33">
        <v>100</v>
      </c>
      <c r="U219" s="33"/>
      <c r="V219" s="33">
        <v>100</v>
      </c>
      <c r="W219" s="5"/>
      <c r="X219" s="33">
        <v>100</v>
      </c>
      <c r="Y219" s="33"/>
    </row>
    <row r="220" spans="1:25" ht="195" x14ac:dyDescent="0.25">
      <c r="A220" s="4">
        <v>118</v>
      </c>
      <c r="B220" s="4"/>
      <c r="C220" s="4"/>
      <c r="D220" s="8" t="s">
        <v>314</v>
      </c>
      <c r="E220" s="8"/>
      <c r="F220" s="66" t="s">
        <v>313</v>
      </c>
      <c r="G220" s="7" t="s">
        <v>239</v>
      </c>
      <c r="H220" s="7" t="s">
        <v>238</v>
      </c>
      <c r="I220" s="7" t="s">
        <v>282</v>
      </c>
      <c r="J220" s="30">
        <v>0</v>
      </c>
      <c r="K220" s="65" t="s">
        <v>312</v>
      </c>
      <c r="L220" s="30">
        <v>0</v>
      </c>
      <c r="M220" s="29"/>
      <c r="N220" s="30">
        <v>0</v>
      </c>
      <c r="O220" s="29"/>
      <c r="P220" s="30">
        <v>0</v>
      </c>
      <c r="Q220" s="29"/>
      <c r="R220" s="30">
        <v>0</v>
      </c>
      <c r="S220" s="29"/>
      <c r="T220" s="30">
        <v>0</v>
      </c>
      <c r="U220" s="29"/>
      <c r="V220" s="30">
        <v>0</v>
      </c>
      <c r="W220" s="5"/>
      <c r="X220" s="30">
        <v>0</v>
      </c>
      <c r="Y220" s="29"/>
    </row>
    <row r="221" spans="1:25" ht="75" x14ac:dyDescent="0.25">
      <c r="A221" s="4">
        <v>119</v>
      </c>
      <c r="B221" s="4"/>
      <c r="C221" s="4"/>
      <c r="D221" s="8" t="s">
        <v>311</v>
      </c>
      <c r="E221" s="8"/>
      <c r="F221" s="7" t="s">
        <v>310</v>
      </c>
      <c r="G221" s="7" t="s">
        <v>223</v>
      </c>
      <c r="H221" s="7" t="s">
        <v>259</v>
      </c>
      <c r="I221" s="7" t="s">
        <v>7</v>
      </c>
      <c r="J221" s="30">
        <v>100</v>
      </c>
      <c r="K221" s="29"/>
      <c r="L221" s="30">
        <v>100</v>
      </c>
      <c r="M221" s="29"/>
      <c r="N221" s="30">
        <v>100</v>
      </c>
      <c r="O221" s="29"/>
      <c r="P221" s="30">
        <v>100</v>
      </c>
      <c r="Q221" s="29"/>
      <c r="R221" s="30">
        <v>100</v>
      </c>
      <c r="S221" s="29"/>
      <c r="T221" s="30">
        <v>100</v>
      </c>
      <c r="U221" s="29"/>
      <c r="V221" s="30">
        <v>100</v>
      </c>
      <c r="W221" s="5"/>
      <c r="X221" s="30">
        <v>100</v>
      </c>
      <c r="Y221" s="29"/>
    </row>
    <row r="222" spans="1:25" ht="75" x14ac:dyDescent="0.25">
      <c r="A222" s="4">
        <v>120</v>
      </c>
      <c r="B222" s="4"/>
      <c r="C222" s="4"/>
      <c r="D222" s="8" t="s">
        <v>309</v>
      </c>
      <c r="E222" s="8"/>
      <c r="F222" s="7" t="s">
        <v>308</v>
      </c>
      <c r="G222" s="7" t="s">
        <v>223</v>
      </c>
      <c r="H222" s="7" t="s">
        <v>259</v>
      </c>
      <c r="I222" s="7" t="s">
        <v>7</v>
      </c>
      <c r="J222" s="30">
        <v>100</v>
      </c>
      <c r="K222" s="29"/>
      <c r="L222" s="30">
        <v>100</v>
      </c>
      <c r="M222" s="29"/>
      <c r="N222" s="30">
        <v>100</v>
      </c>
      <c r="O222" s="29"/>
      <c r="P222" s="30">
        <v>100</v>
      </c>
      <c r="Q222" s="29"/>
      <c r="R222" s="30">
        <v>100</v>
      </c>
      <c r="S222" s="29"/>
      <c r="T222" s="30">
        <v>100</v>
      </c>
      <c r="U222" s="29"/>
      <c r="V222" s="30">
        <v>100</v>
      </c>
      <c r="W222" s="5"/>
      <c r="X222" s="30">
        <v>100</v>
      </c>
      <c r="Y222" s="29"/>
    </row>
    <row r="223" spans="1:25" ht="180" x14ac:dyDescent="0.25">
      <c r="A223" s="4">
        <v>121</v>
      </c>
      <c r="B223" s="4"/>
      <c r="C223" s="4"/>
      <c r="D223" s="8" t="s">
        <v>307</v>
      </c>
      <c r="E223" s="8"/>
      <c r="F223" s="7" t="s">
        <v>306</v>
      </c>
      <c r="G223" s="7" t="s">
        <v>305</v>
      </c>
      <c r="H223" s="7" t="s">
        <v>304</v>
      </c>
      <c r="I223" s="7" t="s">
        <v>303</v>
      </c>
      <c r="J223" s="30">
        <v>50</v>
      </c>
      <c r="K223" s="64" t="s">
        <v>302</v>
      </c>
      <c r="L223" s="30">
        <v>50</v>
      </c>
      <c r="M223" s="29"/>
      <c r="N223" s="30">
        <v>50</v>
      </c>
      <c r="O223" s="29"/>
      <c r="P223" s="30">
        <v>50</v>
      </c>
      <c r="Q223" s="29"/>
      <c r="R223" s="30">
        <v>50</v>
      </c>
      <c r="S223" s="29"/>
      <c r="T223" s="30">
        <v>50</v>
      </c>
      <c r="U223" s="29"/>
      <c r="V223" s="30">
        <v>50</v>
      </c>
      <c r="W223" s="5"/>
      <c r="X223" s="30">
        <v>50</v>
      </c>
      <c r="Y223" s="29"/>
    </row>
    <row r="224" spans="1:25" ht="90" x14ac:dyDescent="0.25">
      <c r="A224" s="4">
        <v>122</v>
      </c>
      <c r="B224" s="4"/>
      <c r="C224" s="4"/>
      <c r="D224" s="8" t="s">
        <v>301</v>
      </c>
      <c r="E224" s="8"/>
      <c r="F224" s="7" t="s">
        <v>300</v>
      </c>
      <c r="G224" s="7" t="s">
        <v>299</v>
      </c>
      <c r="H224" s="7" t="s">
        <v>298</v>
      </c>
      <c r="I224" s="7" t="s">
        <v>297</v>
      </c>
      <c r="J224" s="30">
        <v>0</v>
      </c>
      <c r="K224" s="29"/>
      <c r="L224" s="30">
        <v>0</v>
      </c>
      <c r="M224" s="29"/>
      <c r="N224" s="30">
        <v>0</v>
      </c>
      <c r="O224" s="29"/>
      <c r="P224" s="30">
        <v>0</v>
      </c>
      <c r="Q224" s="29"/>
      <c r="R224" s="30">
        <v>0</v>
      </c>
      <c r="S224" s="29"/>
      <c r="T224" s="30">
        <v>0</v>
      </c>
      <c r="U224" s="29"/>
      <c r="V224" s="30">
        <v>0</v>
      </c>
      <c r="W224" s="5"/>
      <c r="X224" s="30">
        <v>0</v>
      </c>
      <c r="Y224" s="29"/>
    </row>
    <row r="225" spans="1:25" s="55" customFormat="1" ht="77.25" customHeight="1" x14ac:dyDescent="0.25">
      <c r="A225" s="19"/>
      <c r="B225" s="19"/>
      <c r="C225" s="20" t="s">
        <v>296</v>
      </c>
      <c r="D225" s="19"/>
      <c r="E225" s="60"/>
      <c r="F225" s="59" t="s">
        <v>295</v>
      </c>
      <c r="G225" s="58"/>
      <c r="H225" s="58"/>
      <c r="I225" s="58"/>
      <c r="J225" s="57">
        <f>AVERAGE(J226:J230)</f>
        <v>100</v>
      </c>
      <c r="K225" s="17"/>
      <c r="L225" s="57">
        <f>AVERAGE(L226:L230)</f>
        <v>100</v>
      </c>
      <c r="M225" s="56"/>
      <c r="N225" s="57">
        <f>AVERAGE(N226:N230)</f>
        <v>100</v>
      </c>
      <c r="O225" s="56"/>
      <c r="P225" s="57">
        <f>AVERAGE(P226:P230)</f>
        <v>100</v>
      </c>
      <c r="Q225" s="56"/>
      <c r="R225" s="57">
        <f>AVERAGE(R226:R230)</f>
        <v>100</v>
      </c>
      <c r="S225" s="56"/>
      <c r="T225" s="57">
        <f>AVERAGE(T226:T230)</f>
        <v>100</v>
      </c>
      <c r="U225" s="56"/>
      <c r="V225" s="57">
        <f>AVERAGE(V226:V230)</f>
        <v>100</v>
      </c>
      <c r="W225" s="17"/>
      <c r="X225" s="57">
        <f>AVERAGE(X226:X230)</f>
        <v>100</v>
      </c>
      <c r="Y225" s="56"/>
    </row>
    <row r="226" spans="1:25" ht="105" x14ac:dyDescent="0.25">
      <c r="A226" s="4">
        <v>123</v>
      </c>
      <c r="B226" s="4"/>
      <c r="C226" s="4"/>
      <c r="D226" s="8" t="s">
        <v>294</v>
      </c>
      <c r="E226" s="8"/>
      <c r="F226" s="7" t="s">
        <v>293</v>
      </c>
      <c r="G226" s="7" t="s">
        <v>239</v>
      </c>
      <c r="H226" s="7" t="s">
        <v>238</v>
      </c>
      <c r="I226" s="7" t="s">
        <v>282</v>
      </c>
      <c r="J226" s="54">
        <v>100</v>
      </c>
      <c r="K226" s="29"/>
      <c r="L226" s="54">
        <v>100</v>
      </c>
      <c r="M226" s="29"/>
      <c r="N226" s="54">
        <v>100</v>
      </c>
      <c r="O226" s="29"/>
      <c r="P226" s="54">
        <v>100</v>
      </c>
      <c r="Q226" s="29"/>
      <c r="R226" s="54">
        <v>100</v>
      </c>
      <c r="S226" s="29"/>
      <c r="T226" s="54">
        <v>100</v>
      </c>
      <c r="U226" s="29"/>
      <c r="V226" s="54">
        <v>100</v>
      </c>
      <c r="W226" s="5"/>
      <c r="X226" s="54">
        <v>100</v>
      </c>
      <c r="Y226" s="29"/>
    </row>
    <row r="227" spans="1:25" ht="105" x14ac:dyDescent="0.25">
      <c r="A227" s="4">
        <v>124</v>
      </c>
      <c r="B227" s="4"/>
      <c r="C227" s="4"/>
      <c r="D227" s="8" t="s">
        <v>292</v>
      </c>
      <c r="E227" s="8"/>
      <c r="F227" s="7" t="s">
        <v>291</v>
      </c>
      <c r="G227" s="7" t="s">
        <v>239</v>
      </c>
      <c r="H227" s="7" t="s">
        <v>238</v>
      </c>
      <c r="I227" s="7" t="s">
        <v>282</v>
      </c>
      <c r="J227" s="54">
        <v>100</v>
      </c>
      <c r="K227" s="29"/>
      <c r="L227" s="54">
        <v>100</v>
      </c>
      <c r="M227" s="29"/>
      <c r="N227" s="54">
        <v>100</v>
      </c>
      <c r="O227" s="29"/>
      <c r="P227" s="54">
        <v>100</v>
      </c>
      <c r="Q227" s="29"/>
      <c r="R227" s="54">
        <v>100</v>
      </c>
      <c r="S227" s="29"/>
      <c r="T227" s="54">
        <v>100</v>
      </c>
      <c r="U227" s="29"/>
      <c r="V227" s="54">
        <v>100</v>
      </c>
      <c r="W227" s="5"/>
      <c r="X227" s="54">
        <v>100</v>
      </c>
      <c r="Y227" s="29"/>
    </row>
    <row r="228" spans="1:25" ht="105" x14ac:dyDescent="0.25">
      <c r="A228" s="4">
        <v>125</v>
      </c>
      <c r="B228" s="4"/>
      <c r="C228" s="4"/>
      <c r="D228" s="8" t="s">
        <v>290</v>
      </c>
      <c r="E228" s="8"/>
      <c r="F228" s="7" t="s">
        <v>289</v>
      </c>
      <c r="G228" s="7" t="s">
        <v>239</v>
      </c>
      <c r="H228" s="7" t="s">
        <v>238</v>
      </c>
      <c r="I228" s="7" t="s">
        <v>282</v>
      </c>
      <c r="J228" s="54">
        <v>100</v>
      </c>
      <c r="K228" s="63" t="s">
        <v>288</v>
      </c>
      <c r="L228" s="54">
        <v>100</v>
      </c>
      <c r="M228" s="29"/>
      <c r="N228" s="54">
        <v>100</v>
      </c>
      <c r="O228" s="29"/>
      <c r="P228" s="54">
        <v>100</v>
      </c>
      <c r="Q228" s="29"/>
      <c r="R228" s="54">
        <v>100</v>
      </c>
      <c r="S228" s="29"/>
      <c r="T228" s="54">
        <v>100</v>
      </c>
      <c r="U228" s="29"/>
      <c r="V228" s="54">
        <v>100</v>
      </c>
      <c r="W228" s="5"/>
      <c r="X228" s="54">
        <v>100</v>
      </c>
      <c r="Y228" s="29"/>
    </row>
    <row r="229" spans="1:25" ht="300" x14ac:dyDescent="0.25">
      <c r="A229" s="4">
        <v>126</v>
      </c>
      <c r="B229" s="4"/>
      <c r="C229" s="4"/>
      <c r="D229" s="8" t="s">
        <v>287</v>
      </c>
      <c r="E229" s="8"/>
      <c r="F229" s="7" t="s">
        <v>286</v>
      </c>
      <c r="G229" s="7" t="s">
        <v>239</v>
      </c>
      <c r="H229" s="7" t="s">
        <v>238</v>
      </c>
      <c r="I229" s="7" t="s">
        <v>282</v>
      </c>
      <c r="J229" s="54">
        <v>100</v>
      </c>
      <c r="K229" s="62" t="s">
        <v>285</v>
      </c>
      <c r="L229" s="54">
        <v>100</v>
      </c>
      <c r="M229" s="29"/>
      <c r="N229" s="54">
        <v>100</v>
      </c>
      <c r="O229" s="29"/>
      <c r="P229" s="54">
        <v>100</v>
      </c>
      <c r="Q229" s="29"/>
      <c r="R229" s="54">
        <v>100</v>
      </c>
      <c r="S229" s="29"/>
      <c r="T229" s="54">
        <v>100</v>
      </c>
      <c r="U229" s="29"/>
      <c r="V229" s="54">
        <v>100</v>
      </c>
      <c r="W229" s="5"/>
      <c r="X229" s="54">
        <v>100</v>
      </c>
      <c r="Y229" s="29"/>
    </row>
    <row r="230" spans="1:25" ht="120" x14ac:dyDescent="0.25">
      <c r="A230" s="4">
        <v>127</v>
      </c>
      <c r="B230" s="4"/>
      <c r="C230" s="4"/>
      <c r="D230" s="8" t="s">
        <v>284</v>
      </c>
      <c r="E230" s="8"/>
      <c r="F230" s="7" t="s">
        <v>283</v>
      </c>
      <c r="G230" s="7" t="s">
        <v>239</v>
      </c>
      <c r="H230" s="7" t="s">
        <v>238</v>
      </c>
      <c r="I230" s="7" t="s">
        <v>282</v>
      </c>
      <c r="J230" s="54">
        <v>100</v>
      </c>
      <c r="K230" s="61" t="s">
        <v>281</v>
      </c>
      <c r="L230" s="54">
        <v>100</v>
      </c>
      <c r="M230" s="29"/>
      <c r="N230" s="54">
        <v>100</v>
      </c>
      <c r="O230" s="29"/>
      <c r="P230" s="54">
        <v>100</v>
      </c>
      <c r="Q230" s="29"/>
      <c r="R230" s="54">
        <v>100</v>
      </c>
      <c r="S230" s="29"/>
      <c r="T230" s="54">
        <v>100</v>
      </c>
      <c r="U230" s="29"/>
      <c r="V230" s="54">
        <v>100</v>
      </c>
      <c r="W230" s="5"/>
      <c r="X230" s="54">
        <v>100</v>
      </c>
      <c r="Y230" s="29"/>
    </row>
    <row r="231" spans="1:25" s="55" customFormat="1" ht="140.25" customHeight="1" x14ac:dyDescent="0.25">
      <c r="A231" s="19"/>
      <c r="B231" s="19"/>
      <c r="C231" s="20" t="s">
        <v>280</v>
      </c>
      <c r="D231" s="19"/>
      <c r="E231" s="60"/>
      <c r="F231" s="59" t="s">
        <v>279</v>
      </c>
      <c r="G231" s="58"/>
      <c r="H231" s="58"/>
      <c r="I231" s="58"/>
      <c r="J231" s="57">
        <f>AVERAGE(J232:J239)</f>
        <v>75</v>
      </c>
      <c r="K231" s="17"/>
      <c r="L231" s="57">
        <f>AVERAGE(L232:L239)</f>
        <v>75</v>
      </c>
      <c r="M231" s="56"/>
      <c r="N231" s="57">
        <f>AVERAGE(N232:N239)</f>
        <v>75</v>
      </c>
      <c r="O231" s="56"/>
      <c r="P231" s="57">
        <f>AVERAGE(P232:P239)</f>
        <v>75</v>
      </c>
      <c r="Q231" s="56"/>
      <c r="R231" s="57">
        <f>AVERAGE(R232:R239)</f>
        <v>75</v>
      </c>
      <c r="S231" s="56"/>
      <c r="T231" s="57">
        <f>AVERAGE(T232:T239)</f>
        <v>75</v>
      </c>
      <c r="U231" s="56"/>
      <c r="V231" s="57">
        <f>AVERAGE(V232:V239)</f>
        <v>75</v>
      </c>
      <c r="W231" s="17"/>
      <c r="X231" s="57">
        <f>AVERAGE(X232:X239)</f>
        <v>75</v>
      </c>
      <c r="Y231" s="56"/>
    </row>
    <row r="232" spans="1:25" ht="105" x14ac:dyDescent="0.25">
      <c r="A232" s="4">
        <v>128</v>
      </c>
      <c r="B232" s="4"/>
      <c r="C232" s="4"/>
      <c r="D232" s="31" t="s">
        <v>278</v>
      </c>
      <c r="E232" s="31"/>
      <c r="F232" s="7" t="s">
        <v>277</v>
      </c>
      <c r="G232" s="7" t="s">
        <v>219</v>
      </c>
      <c r="H232" s="7" t="s">
        <v>276</v>
      </c>
      <c r="I232" s="7" t="s">
        <v>71</v>
      </c>
      <c r="J232" s="54">
        <v>100</v>
      </c>
      <c r="K232" s="29"/>
      <c r="L232" s="54">
        <v>100</v>
      </c>
      <c r="M232" s="29"/>
      <c r="N232" s="54">
        <v>100</v>
      </c>
      <c r="O232" s="29"/>
      <c r="P232" s="54">
        <v>100</v>
      </c>
      <c r="Q232" s="29"/>
      <c r="R232" s="54">
        <v>100</v>
      </c>
      <c r="S232" s="29"/>
      <c r="T232" s="54">
        <v>100</v>
      </c>
      <c r="U232" s="29"/>
      <c r="V232" s="54">
        <v>100</v>
      </c>
      <c r="W232" s="5"/>
      <c r="X232" s="54">
        <v>100</v>
      </c>
      <c r="Y232" s="29"/>
    </row>
    <row r="233" spans="1:25" ht="409.5" x14ac:dyDescent="0.25">
      <c r="A233" s="4">
        <v>129</v>
      </c>
      <c r="B233" s="4"/>
      <c r="C233" s="4"/>
      <c r="D233" s="31" t="s">
        <v>275</v>
      </c>
      <c r="E233" s="31"/>
      <c r="F233" s="7" t="s">
        <v>274</v>
      </c>
      <c r="G233" s="7" t="s">
        <v>223</v>
      </c>
      <c r="H233" s="7" t="s">
        <v>273</v>
      </c>
      <c r="I233" s="7" t="s">
        <v>7</v>
      </c>
      <c r="J233" s="30">
        <v>50</v>
      </c>
      <c r="K233" s="53" t="s">
        <v>272</v>
      </c>
      <c r="L233" s="30">
        <v>50</v>
      </c>
      <c r="M233" s="29"/>
      <c r="N233" s="30">
        <v>50</v>
      </c>
      <c r="O233" s="29"/>
      <c r="P233" s="30">
        <v>50</v>
      </c>
      <c r="Q233" s="29"/>
      <c r="R233" s="30">
        <v>50</v>
      </c>
      <c r="S233" s="29"/>
      <c r="T233" s="30">
        <v>50</v>
      </c>
      <c r="U233" s="29"/>
      <c r="V233" s="30">
        <v>50</v>
      </c>
      <c r="W233" s="5"/>
      <c r="X233" s="30">
        <v>50</v>
      </c>
      <c r="Y233" s="29"/>
    </row>
    <row r="234" spans="1:25" ht="120" x14ac:dyDescent="0.25">
      <c r="A234" s="4">
        <v>130</v>
      </c>
      <c r="B234" s="4"/>
      <c r="C234" s="4"/>
      <c r="D234" s="31" t="s">
        <v>271</v>
      </c>
      <c r="E234" s="31"/>
      <c r="F234" s="7" t="s">
        <v>270</v>
      </c>
      <c r="G234" s="7" t="s">
        <v>269</v>
      </c>
      <c r="H234" s="7" t="s">
        <v>268</v>
      </c>
      <c r="I234" s="7" t="s">
        <v>211</v>
      </c>
      <c r="J234" s="30">
        <v>50</v>
      </c>
      <c r="K234" s="52" t="s">
        <v>267</v>
      </c>
      <c r="L234" s="30">
        <v>50</v>
      </c>
      <c r="M234" s="29"/>
      <c r="N234" s="30">
        <v>50</v>
      </c>
      <c r="O234" s="29"/>
      <c r="P234" s="30">
        <v>50</v>
      </c>
      <c r="Q234" s="29"/>
      <c r="R234" s="30">
        <v>50</v>
      </c>
      <c r="S234" s="29"/>
      <c r="T234" s="30">
        <v>50</v>
      </c>
      <c r="U234" s="29"/>
      <c r="V234" s="30">
        <v>50</v>
      </c>
      <c r="W234" s="5"/>
      <c r="X234" s="30">
        <v>50</v>
      </c>
      <c r="Y234" s="29"/>
    </row>
    <row r="235" spans="1:25" ht="210" x14ac:dyDescent="0.25">
      <c r="A235" s="4">
        <v>131</v>
      </c>
      <c r="B235" s="4"/>
      <c r="C235" s="4"/>
      <c r="D235" s="31" t="s">
        <v>266</v>
      </c>
      <c r="E235" s="31"/>
      <c r="F235" s="7" t="s">
        <v>265</v>
      </c>
      <c r="G235" s="7" t="s">
        <v>264</v>
      </c>
      <c r="H235" s="7" t="s">
        <v>223</v>
      </c>
      <c r="I235" s="7" t="s">
        <v>263</v>
      </c>
      <c r="J235" s="30">
        <v>100</v>
      </c>
      <c r="K235" s="51" t="s">
        <v>262</v>
      </c>
      <c r="L235" s="30">
        <v>100</v>
      </c>
      <c r="M235" s="29"/>
      <c r="N235" s="30">
        <v>100</v>
      </c>
      <c r="O235" s="29"/>
      <c r="P235" s="30">
        <v>100</v>
      </c>
      <c r="Q235" s="29"/>
      <c r="R235" s="30">
        <v>100</v>
      </c>
      <c r="S235" s="29"/>
      <c r="T235" s="30">
        <v>100</v>
      </c>
      <c r="U235" s="29"/>
      <c r="V235" s="30">
        <v>100</v>
      </c>
      <c r="W235" s="5"/>
      <c r="X235" s="30">
        <v>100</v>
      </c>
      <c r="Y235" s="29"/>
    </row>
    <row r="236" spans="1:25" ht="135" x14ac:dyDescent="0.25">
      <c r="A236" s="4">
        <v>132</v>
      </c>
      <c r="B236" s="4"/>
      <c r="C236" s="4"/>
      <c r="D236" s="31" t="s">
        <v>261</v>
      </c>
      <c r="E236" s="31"/>
      <c r="F236" s="7" t="s">
        <v>260</v>
      </c>
      <c r="G236" s="7" t="s">
        <v>223</v>
      </c>
      <c r="H236" s="7" t="s">
        <v>259</v>
      </c>
      <c r="I236" s="7" t="s">
        <v>258</v>
      </c>
      <c r="J236" s="30">
        <v>100</v>
      </c>
      <c r="K236" s="50" t="s">
        <v>257</v>
      </c>
      <c r="L236" s="30">
        <v>100</v>
      </c>
      <c r="M236" s="29"/>
      <c r="N236" s="30">
        <v>100</v>
      </c>
      <c r="O236" s="29"/>
      <c r="P236" s="30">
        <v>100</v>
      </c>
      <c r="Q236" s="29"/>
      <c r="R236" s="30">
        <v>100</v>
      </c>
      <c r="S236" s="29"/>
      <c r="T236" s="30">
        <v>100</v>
      </c>
      <c r="U236" s="29"/>
      <c r="V236" s="30">
        <v>100</v>
      </c>
      <c r="W236" s="5"/>
      <c r="X236" s="30">
        <v>100</v>
      </c>
      <c r="Y236" s="29"/>
    </row>
    <row r="237" spans="1:25" ht="180" x14ac:dyDescent="0.25">
      <c r="A237" s="4">
        <v>133</v>
      </c>
      <c r="B237" s="4"/>
      <c r="C237" s="4"/>
      <c r="D237" s="31" t="s">
        <v>256</v>
      </c>
      <c r="E237" s="31"/>
      <c r="F237" s="7" t="s">
        <v>255</v>
      </c>
      <c r="G237" s="7" t="s">
        <v>254</v>
      </c>
      <c r="H237" s="7" t="s">
        <v>253</v>
      </c>
      <c r="I237" s="7" t="s">
        <v>252</v>
      </c>
      <c r="J237" s="30">
        <v>100</v>
      </c>
      <c r="K237" s="29"/>
      <c r="L237" s="30">
        <v>100</v>
      </c>
      <c r="M237" s="29"/>
      <c r="N237" s="30">
        <v>100</v>
      </c>
      <c r="O237" s="29"/>
      <c r="P237" s="30">
        <v>100</v>
      </c>
      <c r="Q237" s="29"/>
      <c r="R237" s="30">
        <v>100</v>
      </c>
      <c r="S237" s="29"/>
      <c r="T237" s="30">
        <v>100</v>
      </c>
      <c r="U237" s="29"/>
      <c r="V237" s="30">
        <v>100</v>
      </c>
      <c r="W237" s="5"/>
      <c r="X237" s="30">
        <v>100</v>
      </c>
      <c r="Y237" s="29"/>
    </row>
    <row r="238" spans="1:25" ht="180" x14ac:dyDescent="0.25">
      <c r="A238" s="4">
        <v>134</v>
      </c>
      <c r="B238" s="4"/>
      <c r="C238" s="4"/>
      <c r="D238" s="31" t="s">
        <v>251</v>
      </c>
      <c r="E238" s="31"/>
      <c r="F238" s="7" t="s">
        <v>250</v>
      </c>
      <c r="G238" s="7" t="s">
        <v>219</v>
      </c>
      <c r="H238" s="7" t="s">
        <v>106</v>
      </c>
      <c r="I238" s="7" t="s">
        <v>249</v>
      </c>
      <c r="J238" s="30">
        <v>0</v>
      </c>
      <c r="K238" s="29"/>
      <c r="L238" s="30">
        <v>0</v>
      </c>
      <c r="M238" s="29"/>
      <c r="N238" s="30">
        <v>0</v>
      </c>
      <c r="O238" s="29"/>
      <c r="P238" s="30">
        <v>0</v>
      </c>
      <c r="Q238" s="29"/>
      <c r="R238" s="30">
        <v>0</v>
      </c>
      <c r="S238" s="29"/>
      <c r="T238" s="30">
        <v>0</v>
      </c>
      <c r="U238" s="29"/>
      <c r="V238" s="30">
        <v>0</v>
      </c>
      <c r="W238" s="5"/>
      <c r="X238" s="30">
        <v>0</v>
      </c>
      <c r="Y238" s="29"/>
    </row>
    <row r="239" spans="1:25" ht="300" x14ac:dyDescent="0.25">
      <c r="A239" s="4">
        <v>135</v>
      </c>
      <c r="B239" s="4"/>
      <c r="C239" s="4"/>
      <c r="D239" s="31" t="s">
        <v>248</v>
      </c>
      <c r="E239" s="31"/>
      <c r="F239" s="7" t="s">
        <v>247</v>
      </c>
      <c r="G239" s="7" t="s">
        <v>246</v>
      </c>
      <c r="H239" s="7" t="s">
        <v>245</v>
      </c>
      <c r="I239" s="7" t="s">
        <v>244</v>
      </c>
      <c r="J239" s="30">
        <v>100</v>
      </c>
      <c r="K239" s="29"/>
      <c r="L239" s="30">
        <v>100</v>
      </c>
      <c r="M239" s="29"/>
      <c r="N239" s="30">
        <v>100</v>
      </c>
      <c r="O239" s="29"/>
      <c r="P239" s="30">
        <v>100</v>
      </c>
      <c r="Q239" s="29"/>
      <c r="R239" s="30">
        <v>100</v>
      </c>
      <c r="S239" s="29"/>
      <c r="T239" s="30">
        <v>100</v>
      </c>
      <c r="U239" s="29"/>
      <c r="V239" s="30">
        <v>100</v>
      </c>
      <c r="W239" s="5"/>
      <c r="X239" s="30">
        <v>100</v>
      </c>
      <c r="Y239" s="29"/>
    </row>
    <row r="240" spans="1:25" s="40" customFormat="1" ht="120.75" x14ac:dyDescent="0.25">
      <c r="A240" s="48"/>
      <c r="B240" s="48"/>
      <c r="C240" s="49" t="s">
        <v>243</v>
      </c>
      <c r="D240" s="48"/>
      <c r="E240" s="47"/>
      <c r="F240" s="46" t="s">
        <v>242</v>
      </c>
      <c r="G240" s="45"/>
      <c r="H240" s="45"/>
      <c r="I240" s="45"/>
      <c r="J240" s="42">
        <f>AVERAGE(J241:J249)</f>
        <v>11.111111111111111</v>
      </c>
      <c r="K240" s="44"/>
      <c r="L240" s="42">
        <f>AVERAGE(L241:L249)</f>
        <v>11.111111111111111</v>
      </c>
      <c r="M240" s="43"/>
      <c r="N240" s="42">
        <f>AVERAGE(N241:N249)</f>
        <v>11.111111111111111</v>
      </c>
      <c r="O240" s="43"/>
      <c r="P240" s="42">
        <f>AVERAGE(P241:P249)</f>
        <v>11.111111111111111</v>
      </c>
      <c r="Q240" s="43"/>
      <c r="R240" s="42">
        <f>AVERAGE(R241:R249)</f>
        <v>11.111111111111111</v>
      </c>
      <c r="S240" s="43"/>
      <c r="T240" s="42">
        <f>AVERAGE(T241:T249)</f>
        <v>11.111111111111111</v>
      </c>
      <c r="U240" s="43"/>
      <c r="V240" s="42">
        <f>AVERAGE(V241:V249)</f>
        <v>11.111111111111111</v>
      </c>
      <c r="W240" s="41"/>
      <c r="X240" s="42">
        <f>AVERAGE(X241:X249)</f>
        <v>11.111111111111111</v>
      </c>
      <c r="Y240" s="41"/>
    </row>
    <row r="241" spans="1:25" ht="191.25" customHeight="1" x14ac:dyDescent="0.25">
      <c r="A241" s="4">
        <v>136</v>
      </c>
      <c r="B241" s="4"/>
      <c r="C241" s="4"/>
      <c r="D241" s="31" t="s">
        <v>241</v>
      </c>
      <c r="E241" s="31"/>
      <c r="F241" s="7" t="s">
        <v>240</v>
      </c>
      <c r="G241" s="7" t="s">
        <v>239</v>
      </c>
      <c r="H241" s="7" t="s">
        <v>238</v>
      </c>
      <c r="I241" s="7" t="s">
        <v>237</v>
      </c>
      <c r="J241" s="30">
        <v>0</v>
      </c>
      <c r="K241" s="39" t="s">
        <v>236</v>
      </c>
      <c r="L241" s="30">
        <v>0</v>
      </c>
      <c r="M241" s="29"/>
      <c r="N241" s="30">
        <v>0</v>
      </c>
      <c r="O241" s="29"/>
      <c r="P241" s="30">
        <v>0</v>
      </c>
      <c r="Q241" s="29"/>
      <c r="R241" s="30">
        <v>0</v>
      </c>
      <c r="S241" s="29"/>
      <c r="T241" s="30">
        <v>0</v>
      </c>
      <c r="U241" s="29"/>
      <c r="V241" s="30">
        <v>0</v>
      </c>
      <c r="W241" s="5"/>
      <c r="X241" s="30">
        <v>0</v>
      </c>
      <c r="Y241" s="29"/>
    </row>
    <row r="242" spans="1:25" s="35" customFormat="1" ht="105" x14ac:dyDescent="0.25">
      <c r="A242" s="4">
        <v>137</v>
      </c>
      <c r="B242" s="34"/>
      <c r="C242" s="34"/>
      <c r="D242" s="38" t="s">
        <v>235</v>
      </c>
      <c r="E242" s="38"/>
      <c r="F242" s="37" t="s">
        <v>234</v>
      </c>
      <c r="G242" s="37" t="s">
        <v>229</v>
      </c>
      <c r="H242" s="37" t="s">
        <v>233</v>
      </c>
      <c r="I242" s="37" t="s">
        <v>7</v>
      </c>
      <c r="J242" s="30">
        <v>50</v>
      </c>
      <c r="K242" s="36" t="s">
        <v>232</v>
      </c>
      <c r="L242" s="30">
        <v>50</v>
      </c>
      <c r="M242" s="29"/>
      <c r="N242" s="30">
        <v>50</v>
      </c>
      <c r="O242" s="29"/>
      <c r="P242" s="30">
        <v>50</v>
      </c>
      <c r="Q242" s="29"/>
      <c r="R242" s="30">
        <v>50</v>
      </c>
      <c r="S242" s="29"/>
      <c r="T242" s="30">
        <v>50</v>
      </c>
      <c r="U242" s="29"/>
      <c r="V242" s="30">
        <v>50</v>
      </c>
      <c r="W242" s="25"/>
      <c r="X242" s="30">
        <v>50</v>
      </c>
      <c r="Y242" s="29"/>
    </row>
    <row r="243" spans="1:25" ht="90" x14ac:dyDescent="0.25">
      <c r="A243" s="34">
        <v>138</v>
      </c>
      <c r="B243" s="4"/>
      <c r="C243" s="4"/>
      <c r="D243" s="31" t="s">
        <v>231</v>
      </c>
      <c r="E243" s="31"/>
      <c r="F243" s="7" t="s">
        <v>230</v>
      </c>
      <c r="G243" s="7" t="s">
        <v>229</v>
      </c>
      <c r="H243" s="7" t="s">
        <v>71</v>
      </c>
      <c r="I243" s="7" t="s">
        <v>211</v>
      </c>
      <c r="J243" s="30">
        <v>0</v>
      </c>
      <c r="K243" s="33"/>
      <c r="L243" s="30">
        <v>0</v>
      </c>
      <c r="M243" s="33"/>
      <c r="N243" s="30">
        <v>0</v>
      </c>
      <c r="O243" s="33"/>
      <c r="P243" s="30">
        <v>0</v>
      </c>
      <c r="Q243" s="33"/>
      <c r="R243" s="30">
        <v>0</v>
      </c>
      <c r="S243" s="33"/>
      <c r="T243" s="30">
        <v>0</v>
      </c>
      <c r="U243" s="33"/>
      <c r="V243" s="30">
        <v>0</v>
      </c>
      <c r="W243" s="5"/>
      <c r="X243" s="30">
        <v>0</v>
      </c>
      <c r="Y243" s="33"/>
    </row>
    <row r="244" spans="1:25" ht="90" x14ac:dyDescent="0.25">
      <c r="A244" s="4">
        <v>139</v>
      </c>
      <c r="B244" s="4"/>
      <c r="C244" s="4"/>
      <c r="D244" s="31" t="s">
        <v>228</v>
      </c>
      <c r="E244" s="31"/>
      <c r="F244" s="7" t="s">
        <v>227</v>
      </c>
      <c r="G244" s="7" t="s">
        <v>223</v>
      </c>
      <c r="H244" s="7" t="s">
        <v>63</v>
      </c>
      <c r="I244" s="7" t="s">
        <v>226</v>
      </c>
      <c r="J244" s="30">
        <v>0</v>
      </c>
      <c r="K244" s="33"/>
      <c r="L244" s="30">
        <v>0</v>
      </c>
      <c r="M244" s="33"/>
      <c r="N244" s="30">
        <v>0</v>
      </c>
      <c r="O244" s="33"/>
      <c r="P244" s="30">
        <v>0</v>
      </c>
      <c r="Q244" s="33"/>
      <c r="R244" s="30">
        <v>0</v>
      </c>
      <c r="S244" s="33"/>
      <c r="T244" s="30">
        <v>0</v>
      </c>
      <c r="U244" s="33"/>
      <c r="V244" s="30">
        <v>0</v>
      </c>
      <c r="W244" s="5"/>
      <c r="X244" s="30">
        <v>0</v>
      </c>
      <c r="Y244" s="33"/>
    </row>
    <row r="245" spans="1:25" ht="69" x14ac:dyDescent="0.25">
      <c r="A245" s="4">
        <v>140</v>
      </c>
      <c r="B245" s="4"/>
      <c r="C245" s="4"/>
      <c r="D245" s="31" t="s">
        <v>225</v>
      </c>
      <c r="E245" s="31"/>
      <c r="F245" s="7" t="s">
        <v>224</v>
      </c>
      <c r="G245" s="7" t="s">
        <v>223</v>
      </c>
      <c r="H245" s="7" t="s">
        <v>222</v>
      </c>
      <c r="I245" s="7" t="s">
        <v>7</v>
      </c>
      <c r="J245" s="30">
        <v>0</v>
      </c>
      <c r="K245" s="33"/>
      <c r="L245" s="30">
        <v>0</v>
      </c>
      <c r="M245" s="33"/>
      <c r="N245" s="30">
        <v>0</v>
      </c>
      <c r="O245" s="33"/>
      <c r="P245" s="30">
        <v>0</v>
      </c>
      <c r="Q245" s="33"/>
      <c r="R245" s="30">
        <v>0</v>
      </c>
      <c r="S245" s="33"/>
      <c r="T245" s="30">
        <v>0</v>
      </c>
      <c r="U245" s="33"/>
      <c r="V245" s="30">
        <v>0</v>
      </c>
      <c r="W245" s="5"/>
      <c r="X245" s="30">
        <v>0</v>
      </c>
      <c r="Y245" s="33"/>
    </row>
    <row r="246" spans="1:25" ht="105" x14ac:dyDescent="0.25">
      <c r="A246" s="4">
        <v>141</v>
      </c>
      <c r="B246" s="4"/>
      <c r="C246" s="4"/>
      <c r="D246" s="31" t="s">
        <v>221</v>
      </c>
      <c r="E246" s="31"/>
      <c r="F246" s="7" t="s">
        <v>220</v>
      </c>
      <c r="G246" s="7" t="s">
        <v>219</v>
      </c>
      <c r="H246" s="7" t="s">
        <v>218</v>
      </c>
      <c r="I246" s="7" t="s">
        <v>7</v>
      </c>
      <c r="J246" s="30">
        <v>50</v>
      </c>
      <c r="K246" s="32" t="s">
        <v>217</v>
      </c>
      <c r="L246" s="30">
        <v>50</v>
      </c>
      <c r="M246" s="33"/>
      <c r="N246" s="30">
        <v>50</v>
      </c>
      <c r="O246" s="33"/>
      <c r="P246" s="30">
        <v>50</v>
      </c>
      <c r="Q246" s="33"/>
      <c r="R246" s="30">
        <v>50</v>
      </c>
      <c r="S246" s="33"/>
      <c r="T246" s="30">
        <v>50</v>
      </c>
      <c r="U246" s="33"/>
      <c r="V246" s="30">
        <v>50</v>
      </c>
      <c r="W246" s="5"/>
      <c r="X246" s="30">
        <v>50</v>
      </c>
      <c r="Y246" s="33"/>
    </row>
    <row r="247" spans="1:25" ht="180" x14ac:dyDescent="0.25">
      <c r="A247" s="4">
        <v>142</v>
      </c>
      <c r="B247" s="4"/>
      <c r="C247" s="4"/>
      <c r="D247" s="31" t="s">
        <v>216</v>
      </c>
      <c r="E247" s="31"/>
      <c r="F247" s="7" t="s">
        <v>215</v>
      </c>
      <c r="G247" s="7" t="s">
        <v>208</v>
      </c>
      <c r="H247" s="7" t="s">
        <v>71</v>
      </c>
      <c r="I247" s="7" t="s">
        <v>211</v>
      </c>
      <c r="J247" s="30">
        <v>0</v>
      </c>
      <c r="K247" s="32" t="s">
        <v>214</v>
      </c>
      <c r="L247" s="30">
        <v>0</v>
      </c>
      <c r="M247" s="29"/>
      <c r="N247" s="30">
        <v>0</v>
      </c>
      <c r="O247" s="29"/>
      <c r="P247" s="30">
        <v>0</v>
      </c>
      <c r="Q247" s="29"/>
      <c r="R247" s="30">
        <v>0</v>
      </c>
      <c r="S247" s="29"/>
      <c r="T247" s="30">
        <v>0</v>
      </c>
      <c r="U247" s="29"/>
      <c r="V247" s="30">
        <v>0</v>
      </c>
      <c r="W247" s="5"/>
      <c r="X247" s="30">
        <v>0</v>
      </c>
      <c r="Y247" s="29"/>
    </row>
    <row r="248" spans="1:25" ht="150" x14ac:dyDescent="0.25">
      <c r="A248" s="4">
        <v>143</v>
      </c>
      <c r="B248" s="4"/>
      <c r="C248" s="4"/>
      <c r="D248" s="31" t="s">
        <v>213</v>
      </c>
      <c r="E248" s="31"/>
      <c r="F248" s="7" t="s">
        <v>212</v>
      </c>
      <c r="G248" s="7" t="s">
        <v>208</v>
      </c>
      <c r="H248" s="7" t="s">
        <v>71</v>
      </c>
      <c r="I248" s="7" t="s">
        <v>211</v>
      </c>
      <c r="J248" s="30">
        <v>0</v>
      </c>
      <c r="K248" s="29"/>
      <c r="L248" s="30">
        <v>0</v>
      </c>
      <c r="M248" s="29"/>
      <c r="N248" s="30">
        <v>0</v>
      </c>
      <c r="O248" s="29"/>
      <c r="P248" s="30">
        <v>0</v>
      </c>
      <c r="Q248" s="29"/>
      <c r="R248" s="30">
        <v>0</v>
      </c>
      <c r="S248" s="29"/>
      <c r="T248" s="30">
        <v>0</v>
      </c>
      <c r="U248" s="29"/>
      <c r="V248" s="30">
        <v>0</v>
      </c>
      <c r="W248" s="5"/>
      <c r="X248" s="30">
        <v>0</v>
      </c>
      <c r="Y248" s="29"/>
    </row>
    <row r="249" spans="1:25" ht="210" x14ac:dyDescent="0.25">
      <c r="A249" s="4">
        <v>144</v>
      </c>
      <c r="B249" s="4"/>
      <c r="C249" s="4"/>
      <c r="D249" s="31" t="s">
        <v>210</v>
      </c>
      <c r="E249" s="31"/>
      <c r="F249" s="7" t="s">
        <v>209</v>
      </c>
      <c r="G249" s="7" t="s">
        <v>208</v>
      </c>
      <c r="H249" s="7" t="s">
        <v>207</v>
      </c>
      <c r="I249" s="7" t="s">
        <v>46</v>
      </c>
      <c r="J249" s="30">
        <v>0</v>
      </c>
      <c r="K249" s="29"/>
      <c r="L249" s="30">
        <v>0</v>
      </c>
      <c r="M249" s="29"/>
      <c r="N249" s="30">
        <v>0</v>
      </c>
      <c r="O249" s="29"/>
      <c r="P249" s="30">
        <v>0</v>
      </c>
      <c r="Q249" s="29"/>
      <c r="R249" s="30">
        <v>0</v>
      </c>
      <c r="S249" s="29"/>
      <c r="T249" s="30">
        <v>0</v>
      </c>
      <c r="U249" s="29"/>
      <c r="V249" s="30">
        <v>0</v>
      </c>
      <c r="W249" s="5"/>
      <c r="X249" s="30">
        <v>0</v>
      </c>
      <c r="Y249" s="29"/>
    </row>
    <row r="250" spans="1:25" s="16" customFormat="1" ht="30" x14ac:dyDescent="0.25">
      <c r="A250" s="19"/>
      <c r="B250" s="20" t="s">
        <v>206</v>
      </c>
      <c r="C250" s="19"/>
      <c r="D250" s="19"/>
      <c r="E250" s="19"/>
      <c r="F250" s="19" t="s">
        <v>205</v>
      </c>
      <c r="G250" s="19"/>
      <c r="H250" s="19"/>
      <c r="I250" s="19"/>
      <c r="J250" s="18">
        <f>AVERAGE(J251,J267,J283,J294)</f>
        <v>64.722222222222214</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204</v>
      </c>
      <c r="D251" s="19"/>
      <c r="E251" s="19"/>
      <c r="F251" s="19" t="s">
        <v>203</v>
      </c>
      <c r="G251" s="19"/>
      <c r="H251" s="19"/>
      <c r="I251" s="19"/>
      <c r="J251" s="18">
        <f>AVERAGE(J252,J256,J260,J264:J266)</f>
        <v>72.222222222222214</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202</v>
      </c>
      <c r="E252" s="23"/>
      <c r="F252" s="21" t="s">
        <v>201</v>
      </c>
      <c r="G252" s="12"/>
      <c r="H252" s="12"/>
      <c r="I252" s="12"/>
      <c r="J252" s="11">
        <f>AVERAGE(J253:J255)</f>
        <v>100</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200</v>
      </c>
      <c r="B253" s="4"/>
      <c r="C253" s="4"/>
      <c r="D253" s="4"/>
      <c r="E253" s="8" t="s">
        <v>199</v>
      </c>
      <c r="F253" s="7" t="s">
        <v>198</v>
      </c>
      <c r="G253" s="7" t="s">
        <v>175</v>
      </c>
      <c r="H253" s="7" t="s">
        <v>174</v>
      </c>
      <c r="I253" s="7" t="s">
        <v>173</v>
      </c>
      <c r="J253" s="26">
        <v>100</v>
      </c>
      <c r="K253" s="25" t="s">
        <v>197</v>
      </c>
      <c r="L253" s="25"/>
      <c r="M253" s="25"/>
      <c r="N253" s="25"/>
      <c r="O253" s="25"/>
      <c r="P253" s="25"/>
      <c r="Q253" s="25"/>
      <c r="R253" s="25"/>
      <c r="S253" s="25"/>
      <c r="T253" s="25"/>
      <c r="U253" s="25"/>
      <c r="V253" s="25"/>
      <c r="W253" s="25"/>
      <c r="X253" s="25"/>
      <c r="Y253" s="25"/>
    </row>
    <row r="254" spans="1:25" s="2" customFormat="1" ht="60" x14ac:dyDescent="0.25">
      <c r="A254" s="4" t="s">
        <v>196</v>
      </c>
      <c r="B254" s="4"/>
      <c r="C254" s="4"/>
      <c r="D254" s="4"/>
      <c r="E254" s="8" t="s">
        <v>195</v>
      </c>
      <c r="F254" s="27" t="s">
        <v>194</v>
      </c>
      <c r="G254" s="7" t="s">
        <v>168</v>
      </c>
      <c r="H254" s="7" t="s">
        <v>167</v>
      </c>
      <c r="I254" s="7" t="s">
        <v>166</v>
      </c>
      <c r="J254" s="26">
        <v>100</v>
      </c>
      <c r="K254" s="25"/>
      <c r="L254" s="25"/>
      <c r="M254" s="25"/>
      <c r="N254" s="25"/>
      <c r="O254" s="25"/>
      <c r="P254" s="25"/>
      <c r="Q254" s="25"/>
      <c r="R254" s="25"/>
      <c r="S254" s="25"/>
      <c r="T254" s="25"/>
      <c r="U254" s="25"/>
      <c r="V254" s="25"/>
      <c r="W254" s="25"/>
      <c r="X254" s="25"/>
      <c r="Y254" s="25"/>
    </row>
    <row r="255" spans="1:25" s="2" customFormat="1" ht="240" x14ac:dyDescent="0.25">
      <c r="A255" s="4" t="s">
        <v>193</v>
      </c>
      <c r="B255" s="4"/>
      <c r="C255" s="28"/>
      <c r="D255" s="28"/>
      <c r="E255" s="8" t="s">
        <v>192</v>
      </c>
      <c r="F255" s="7" t="s">
        <v>162</v>
      </c>
      <c r="G255" s="7" t="s">
        <v>161</v>
      </c>
      <c r="H255" s="7" t="s">
        <v>160</v>
      </c>
      <c r="I255" s="7" t="s">
        <v>159</v>
      </c>
      <c r="J255" s="5"/>
      <c r="K255" s="6" t="s">
        <v>158</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191</v>
      </c>
      <c r="E256" s="23"/>
      <c r="F256" s="21" t="s">
        <v>190</v>
      </c>
      <c r="G256" s="12"/>
      <c r="H256" s="12"/>
      <c r="I256" s="12"/>
      <c r="J256" s="11">
        <f>AVERAGE(J257:J259)</f>
        <v>100</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189</v>
      </c>
      <c r="B257" s="4"/>
      <c r="C257" s="4"/>
      <c r="D257" s="4"/>
      <c r="E257" s="8" t="s">
        <v>188</v>
      </c>
      <c r="F257" s="7" t="s">
        <v>187</v>
      </c>
      <c r="G257" s="7" t="s">
        <v>175</v>
      </c>
      <c r="H257" s="7" t="s">
        <v>174</v>
      </c>
      <c r="I257" s="7" t="s">
        <v>173</v>
      </c>
      <c r="J257" s="26">
        <v>100</v>
      </c>
      <c r="K257" s="25" t="s">
        <v>186</v>
      </c>
      <c r="L257" s="25"/>
      <c r="M257" s="25"/>
      <c r="N257" s="25"/>
      <c r="O257" s="25"/>
      <c r="P257" s="25"/>
      <c r="Q257" s="25"/>
      <c r="R257" s="25"/>
      <c r="S257" s="25"/>
      <c r="T257" s="25"/>
      <c r="U257" s="25"/>
      <c r="V257" s="25"/>
      <c r="W257" s="25"/>
      <c r="X257" s="25"/>
      <c r="Y257" s="25"/>
    </row>
    <row r="258" spans="1:25" s="2" customFormat="1" ht="60" x14ac:dyDescent="0.25">
      <c r="A258" s="4" t="s">
        <v>185</v>
      </c>
      <c r="B258" s="4"/>
      <c r="C258" s="4"/>
      <c r="D258" s="4"/>
      <c r="E258" s="8" t="s">
        <v>184</v>
      </c>
      <c r="F258" s="27" t="s">
        <v>183</v>
      </c>
      <c r="G258" s="7" t="s">
        <v>168</v>
      </c>
      <c r="H258" s="7" t="s">
        <v>167</v>
      </c>
      <c r="I258" s="7" t="s">
        <v>166</v>
      </c>
      <c r="J258" s="26">
        <v>100</v>
      </c>
      <c r="K258" s="25"/>
      <c r="L258" s="25"/>
      <c r="M258" s="25"/>
      <c r="N258" s="25"/>
      <c r="O258" s="25"/>
      <c r="P258" s="25"/>
      <c r="Q258" s="25"/>
      <c r="R258" s="25"/>
      <c r="S258" s="25"/>
      <c r="T258" s="25"/>
      <c r="U258" s="25"/>
      <c r="V258" s="25"/>
      <c r="W258" s="25"/>
      <c r="X258" s="25"/>
      <c r="Y258" s="25"/>
    </row>
    <row r="259" spans="1:25" s="2" customFormat="1" ht="240" x14ac:dyDescent="0.25">
      <c r="A259" s="4" t="s">
        <v>182</v>
      </c>
      <c r="B259" s="4"/>
      <c r="C259" s="28"/>
      <c r="D259" s="28"/>
      <c r="E259" s="8" t="s">
        <v>181</v>
      </c>
      <c r="F259" s="7" t="s">
        <v>162</v>
      </c>
      <c r="G259" s="7" t="s">
        <v>161</v>
      </c>
      <c r="H259" s="7" t="s">
        <v>160</v>
      </c>
      <c r="I259" s="7" t="s">
        <v>159</v>
      </c>
      <c r="J259" s="5"/>
      <c r="K259" s="6" t="s">
        <v>158</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180</v>
      </c>
      <c r="E260" s="23"/>
      <c r="F260" s="21" t="s">
        <v>179</v>
      </c>
      <c r="G260" s="12"/>
      <c r="H260" s="12"/>
      <c r="I260" s="12"/>
      <c r="J260" s="11">
        <f>AVERAGE(J261:J263)</f>
        <v>83.333333333333329</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178</v>
      </c>
      <c r="B261" s="4"/>
      <c r="C261" s="4"/>
      <c r="D261" s="4"/>
      <c r="E261" s="8" t="s">
        <v>177</v>
      </c>
      <c r="F261" s="7" t="s">
        <v>176</v>
      </c>
      <c r="G261" s="7" t="s">
        <v>175</v>
      </c>
      <c r="H261" s="7" t="s">
        <v>174</v>
      </c>
      <c r="I261" s="7" t="s">
        <v>173</v>
      </c>
      <c r="J261" s="26">
        <v>100</v>
      </c>
      <c r="K261" s="25" t="s">
        <v>172</v>
      </c>
      <c r="L261" s="25"/>
      <c r="M261" s="25"/>
      <c r="N261" s="25"/>
      <c r="O261" s="25"/>
      <c r="P261" s="25"/>
      <c r="Q261" s="25"/>
      <c r="R261" s="25"/>
      <c r="S261" s="25"/>
      <c r="T261" s="25"/>
      <c r="U261" s="25"/>
      <c r="V261" s="25"/>
      <c r="W261" s="25"/>
      <c r="X261" s="25"/>
      <c r="Y261" s="25"/>
    </row>
    <row r="262" spans="1:25" s="2" customFormat="1" ht="409.5" x14ac:dyDescent="0.25">
      <c r="A262" s="4" t="s">
        <v>171</v>
      </c>
      <c r="B262" s="4"/>
      <c r="C262" s="4"/>
      <c r="D262" s="4"/>
      <c r="E262" s="8" t="s">
        <v>170</v>
      </c>
      <c r="F262" s="27" t="s">
        <v>169</v>
      </c>
      <c r="G262" s="7" t="s">
        <v>168</v>
      </c>
      <c r="H262" s="7" t="s">
        <v>167</v>
      </c>
      <c r="I262" s="7" t="s">
        <v>166</v>
      </c>
      <c r="J262" s="26">
        <v>50</v>
      </c>
      <c r="K262" s="25" t="s">
        <v>165</v>
      </c>
      <c r="L262" s="25"/>
      <c r="M262" s="25"/>
      <c r="N262" s="25"/>
      <c r="O262" s="25"/>
      <c r="P262" s="25"/>
      <c r="Q262" s="25"/>
      <c r="R262" s="25"/>
      <c r="S262" s="25"/>
      <c r="T262" s="25"/>
      <c r="U262" s="25"/>
      <c r="V262" s="25"/>
      <c r="W262" s="25"/>
      <c r="X262" s="25"/>
      <c r="Y262" s="25"/>
    </row>
    <row r="263" spans="1:25" s="2" customFormat="1" ht="240" x14ac:dyDescent="0.25">
      <c r="A263" s="4" t="s">
        <v>164</v>
      </c>
      <c r="B263" s="4"/>
      <c r="C263" s="4"/>
      <c r="D263" s="4"/>
      <c r="E263" s="8" t="s">
        <v>163</v>
      </c>
      <c r="F263" s="7" t="s">
        <v>162</v>
      </c>
      <c r="G263" s="7" t="s">
        <v>161</v>
      </c>
      <c r="H263" s="7" t="s">
        <v>160</v>
      </c>
      <c r="I263" s="7" t="s">
        <v>159</v>
      </c>
      <c r="J263" s="5">
        <v>100</v>
      </c>
      <c r="K263" s="6" t="s">
        <v>158</v>
      </c>
      <c r="L263" s="5"/>
      <c r="M263" s="5"/>
      <c r="N263" s="5"/>
      <c r="O263" s="5"/>
      <c r="P263" s="5"/>
      <c r="Q263" s="5"/>
      <c r="R263" s="5"/>
      <c r="S263" s="5"/>
      <c r="T263" s="5"/>
      <c r="U263" s="5"/>
      <c r="V263" s="5"/>
      <c r="W263" s="5"/>
      <c r="X263" s="5"/>
      <c r="Y263" s="5"/>
    </row>
    <row r="264" spans="1:25" s="2" customFormat="1" ht="300" x14ac:dyDescent="0.25">
      <c r="A264" s="4">
        <v>148</v>
      </c>
      <c r="B264" s="4"/>
      <c r="C264" s="4"/>
      <c r="D264" s="8" t="s">
        <v>157</v>
      </c>
      <c r="E264" s="8"/>
      <c r="F264" s="7" t="s">
        <v>153</v>
      </c>
      <c r="G264" s="7" t="s">
        <v>152</v>
      </c>
      <c r="H264" s="7" t="s">
        <v>151</v>
      </c>
      <c r="I264" s="7" t="s">
        <v>58</v>
      </c>
      <c r="J264" s="5">
        <v>50</v>
      </c>
      <c r="K264" s="24" t="s">
        <v>155</v>
      </c>
      <c r="L264" s="5"/>
      <c r="M264" s="5"/>
      <c r="N264" s="5"/>
      <c r="O264" s="5"/>
      <c r="P264" s="5"/>
      <c r="Q264" s="5"/>
      <c r="R264" s="5"/>
      <c r="S264" s="5"/>
      <c r="T264" s="5"/>
      <c r="U264" s="5"/>
      <c r="V264" s="5"/>
      <c r="W264" s="5"/>
      <c r="X264" s="5"/>
      <c r="Y264" s="5"/>
    </row>
    <row r="265" spans="1:25" s="2" customFormat="1" ht="300" x14ac:dyDescent="0.25">
      <c r="A265" s="4">
        <v>149</v>
      </c>
      <c r="B265" s="4"/>
      <c r="C265" s="4"/>
      <c r="D265" s="8" t="s">
        <v>156</v>
      </c>
      <c r="E265" s="8"/>
      <c r="F265" s="7" t="s">
        <v>153</v>
      </c>
      <c r="G265" s="7" t="s">
        <v>152</v>
      </c>
      <c r="H265" s="7" t="s">
        <v>151</v>
      </c>
      <c r="I265" s="7" t="s">
        <v>58</v>
      </c>
      <c r="J265" s="5">
        <v>50</v>
      </c>
      <c r="K265" s="24" t="s">
        <v>155</v>
      </c>
      <c r="L265" s="5"/>
      <c r="M265" s="5"/>
      <c r="N265" s="5"/>
      <c r="O265" s="5"/>
      <c r="P265" s="5"/>
      <c r="Q265" s="5"/>
      <c r="R265" s="5"/>
      <c r="S265" s="5"/>
      <c r="T265" s="5"/>
      <c r="U265" s="5"/>
      <c r="V265" s="5"/>
      <c r="W265" s="5"/>
      <c r="X265" s="5"/>
      <c r="Y265" s="5"/>
    </row>
    <row r="266" spans="1:25" s="2" customFormat="1" ht="300" x14ac:dyDescent="0.25">
      <c r="A266" s="4">
        <v>150</v>
      </c>
      <c r="B266" s="4"/>
      <c r="C266" s="4"/>
      <c r="D266" s="8" t="s">
        <v>154</v>
      </c>
      <c r="E266" s="8"/>
      <c r="F266" s="7" t="s">
        <v>153</v>
      </c>
      <c r="G266" s="7" t="s">
        <v>152</v>
      </c>
      <c r="H266" s="7" t="s">
        <v>151</v>
      </c>
      <c r="I266" s="7" t="s">
        <v>58</v>
      </c>
      <c r="J266" s="5">
        <v>50</v>
      </c>
      <c r="K266" s="24" t="s">
        <v>150</v>
      </c>
      <c r="L266" s="5"/>
      <c r="M266" s="5"/>
      <c r="N266" s="5"/>
      <c r="O266" s="5"/>
      <c r="P266" s="5"/>
      <c r="Q266" s="5"/>
      <c r="R266" s="5"/>
      <c r="S266" s="5"/>
      <c r="T266" s="5"/>
      <c r="U266" s="5"/>
      <c r="V266" s="5"/>
      <c r="W266" s="5"/>
      <c r="X266" s="5"/>
      <c r="Y266" s="5"/>
    </row>
    <row r="267" spans="1:25" s="16" customFormat="1" ht="34.5" x14ac:dyDescent="0.25">
      <c r="A267" s="19"/>
      <c r="B267" s="19"/>
      <c r="C267" s="20" t="s">
        <v>149</v>
      </c>
      <c r="D267" s="19"/>
      <c r="E267" s="19"/>
      <c r="F267" s="19" t="s">
        <v>148</v>
      </c>
      <c r="G267" s="19"/>
      <c r="H267" s="19"/>
      <c r="I267" s="19"/>
      <c r="J267" s="18">
        <f>AVERAGE(J268,J269,J273,J277,J280)</f>
        <v>78.333333333333329</v>
      </c>
      <c r="K267" s="17"/>
      <c r="L267" s="18"/>
      <c r="M267" s="17"/>
      <c r="N267" s="18"/>
      <c r="O267" s="17"/>
      <c r="P267" s="18"/>
      <c r="Q267" s="17"/>
      <c r="R267" s="18"/>
      <c r="S267" s="17"/>
      <c r="T267" s="18"/>
      <c r="U267" s="17"/>
      <c r="V267" s="18"/>
      <c r="W267" s="17"/>
      <c r="X267" s="18"/>
      <c r="Y267" s="17"/>
    </row>
    <row r="268" spans="1:25" s="2" customFormat="1" ht="409.5" x14ac:dyDescent="0.25">
      <c r="A268" s="4">
        <v>151</v>
      </c>
      <c r="B268" s="4"/>
      <c r="C268" s="4"/>
      <c r="D268" s="8" t="s">
        <v>147</v>
      </c>
      <c r="E268" s="8"/>
      <c r="F268" s="7" t="s">
        <v>146</v>
      </c>
      <c r="G268" s="7" t="s">
        <v>16</v>
      </c>
      <c r="H268" s="7" t="s">
        <v>145</v>
      </c>
      <c r="I268" s="7" t="s">
        <v>58</v>
      </c>
      <c r="J268" s="5">
        <v>50</v>
      </c>
      <c r="K268" s="6" t="s">
        <v>144</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143</v>
      </c>
      <c r="E269" s="21"/>
      <c r="F269" s="21" t="s">
        <v>142</v>
      </c>
      <c r="G269" s="12"/>
      <c r="H269" s="12"/>
      <c r="I269" s="12"/>
      <c r="J269" s="11">
        <f>AVERAGE(J270:J272)</f>
        <v>83.333333333333329</v>
      </c>
      <c r="K269" s="10"/>
      <c r="L269" s="11"/>
      <c r="M269" s="10"/>
      <c r="N269" s="11"/>
      <c r="O269" s="10"/>
      <c r="P269" s="11"/>
      <c r="Q269" s="10"/>
      <c r="R269" s="11"/>
      <c r="S269" s="10"/>
      <c r="T269" s="11"/>
      <c r="U269" s="10"/>
      <c r="V269" s="11"/>
      <c r="W269" s="10"/>
      <c r="X269" s="11"/>
      <c r="Y269" s="10"/>
    </row>
    <row r="270" spans="1:25" s="2" customFormat="1" ht="409.5" x14ac:dyDescent="0.25">
      <c r="A270" s="4" t="s">
        <v>141</v>
      </c>
      <c r="B270" s="4"/>
      <c r="C270" s="4"/>
      <c r="D270" s="4"/>
      <c r="E270" s="8" t="s">
        <v>131</v>
      </c>
      <c r="F270" s="7" t="s">
        <v>130</v>
      </c>
      <c r="G270" s="7" t="s">
        <v>129</v>
      </c>
      <c r="H270" s="7" t="s">
        <v>71</v>
      </c>
      <c r="I270" s="7" t="s">
        <v>46</v>
      </c>
      <c r="J270" s="5">
        <v>50</v>
      </c>
      <c r="K270" s="6" t="s">
        <v>140</v>
      </c>
      <c r="L270" s="5"/>
      <c r="M270" s="5"/>
      <c r="N270" s="5"/>
      <c r="O270" s="5"/>
      <c r="P270" s="5"/>
      <c r="Q270" s="5"/>
      <c r="R270" s="5"/>
      <c r="S270" s="5"/>
      <c r="T270" s="5"/>
      <c r="U270" s="5"/>
      <c r="V270" s="5"/>
      <c r="W270" s="5"/>
      <c r="X270" s="5"/>
      <c r="Y270" s="5"/>
    </row>
    <row r="271" spans="1:25" s="2" customFormat="1" ht="135" x14ac:dyDescent="0.25">
      <c r="A271" s="4" t="s">
        <v>139</v>
      </c>
      <c r="B271" s="4"/>
      <c r="C271" s="4"/>
      <c r="D271" s="4"/>
      <c r="E271" s="8" t="s">
        <v>126</v>
      </c>
      <c r="F271" s="7" t="s">
        <v>138</v>
      </c>
      <c r="G271" s="7" t="s">
        <v>124</v>
      </c>
      <c r="H271" s="7" t="s">
        <v>123</v>
      </c>
      <c r="I271" s="7" t="s">
        <v>122</v>
      </c>
      <c r="J271" s="5">
        <v>100</v>
      </c>
      <c r="K271" s="6" t="s">
        <v>137</v>
      </c>
      <c r="L271" s="5"/>
      <c r="M271" s="5"/>
      <c r="N271" s="5"/>
      <c r="O271" s="5"/>
      <c r="P271" s="5"/>
      <c r="Q271" s="5"/>
      <c r="R271" s="5"/>
      <c r="S271" s="5"/>
      <c r="T271" s="5"/>
      <c r="U271" s="5"/>
      <c r="V271" s="5"/>
      <c r="W271" s="5"/>
      <c r="X271" s="5"/>
      <c r="Y271" s="5"/>
    </row>
    <row r="272" spans="1:25" s="2" customFormat="1" ht="202.5" x14ac:dyDescent="0.25">
      <c r="A272" s="4" t="s">
        <v>136</v>
      </c>
      <c r="B272" s="4"/>
      <c r="C272" s="4"/>
      <c r="D272" s="4"/>
      <c r="E272" s="8" t="s">
        <v>119</v>
      </c>
      <c r="F272" s="7" t="s">
        <v>135</v>
      </c>
      <c r="G272" s="7" t="s">
        <v>107</v>
      </c>
      <c r="H272" s="7" t="s">
        <v>106</v>
      </c>
      <c r="I272" s="7" t="s">
        <v>71</v>
      </c>
      <c r="J272" s="5">
        <v>100</v>
      </c>
      <c r="K272" s="6" t="s">
        <v>134</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133</v>
      </c>
      <c r="E273" s="21"/>
      <c r="F273" s="21" t="s">
        <v>133</v>
      </c>
      <c r="G273" s="12"/>
      <c r="H273" s="12"/>
      <c r="I273" s="12"/>
      <c r="J273" s="11">
        <f>AVERAGE(J274:J276)</f>
        <v>83.333333333333329</v>
      </c>
      <c r="K273" s="10"/>
      <c r="L273" s="11"/>
      <c r="M273" s="10"/>
      <c r="N273" s="11"/>
      <c r="O273" s="10"/>
      <c r="P273" s="11"/>
      <c r="Q273" s="10"/>
      <c r="R273" s="11"/>
      <c r="S273" s="10"/>
      <c r="T273" s="11"/>
      <c r="U273" s="10"/>
      <c r="V273" s="11"/>
      <c r="W273" s="10"/>
      <c r="X273" s="11"/>
      <c r="Y273" s="10"/>
    </row>
    <row r="274" spans="1:25" s="2" customFormat="1" ht="348.75" x14ac:dyDescent="0.25">
      <c r="A274" s="4" t="s">
        <v>132</v>
      </c>
      <c r="B274" s="4"/>
      <c r="C274" s="4"/>
      <c r="D274" s="4"/>
      <c r="E274" s="8" t="s">
        <v>131</v>
      </c>
      <c r="F274" s="7" t="s">
        <v>130</v>
      </c>
      <c r="G274" s="7" t="s">
        <v>129</v>
      </c>
      <c r="H274" s="7" t="s">
        <v>71</v>
      </c>
      <c r="I274" s="7" t="s">
        <v>46</v>
      </c>
      <c r="J274" s="5">
        <v>50</v>
      </c>
      <c r="K274" s="6" t="s">
        <v>128</v>
      </c>
      <c r="L274" s="5"/>
      <c r="M274" s="5"/>
      <c r="N274" s="5"/>
      <c r="O274" s="5"/>
      <c r="P274" s="5"/>
      <c r="Q274" s="5"/>
      <c r="R274" s="5"/>
      <c r="S274" s="5"/>
      <c r="T274" s="5"/>
      <c r="U274" s="5"/>
      <c r="V274" s="5"/>
      <c r="W274" s="5"/>
      <c r="X274" s="5"/>
      <c r="Y274" s="5"/>
    </row>
    <row r="275" spans="1:25" s="2" customFormat="1" ht="202.5" x14ac:dyDescent="0.25">
      <c r="A275" s="4" t="s">
        <v>127</v>
      </c>
      <c r="B275" s="4"/>
      <c r="C275" s="4"/>
      <c r="D275" s="4"/>
      <c r="E275" s="8" t="s">
        <v>126</v>
      </c>
      <c r="F275" s="7" t="s">
        <v>125</v>
      </c>
      <c r="G275" s="7" t="s">
        <v>124</v>
      </c>
      <c r="H275" s="7" t="s">
        <v>123</v>
      </c>
      <c r="I275" s="7" t="s">
        <v>122</v>
      </c>
      <c r="J275" s="5">
        <v>100</v>
      </c>
      <c r="K275" s="6" t="s">
        <v>121</v>
      </c>
      <c r="L275" s="5"/>
      <c r="M275" s="5"/>
      <c r="N275" s="5"/>
      <c r="O275" s="5"/>
      <c r="P275" s="5"/>
      <c r="Q275" s="5"/>
      <c r="R275" s="5"/>
      <c r="S275" s="5"/>
      <c r="T275" s="5"/>
      <c r="U275" s="5"/>
      <c r="V275" s="5"/>
      <c r="W275" s="5"/>
      <c r="X275" s="5"/>
      <c r="Y275" s="5"/>
    </row>
    <row r="276" spans="1:25" s="2" customFormat="1" ht="135" x14ac:dyDescent="0.25">
      <c r="A276" s="4" t="s">
        <v>120</v>
      </c>
      <c r="B276" s="4"/>
      <c r="C276" s="4"/>
      <c r="D276" s="4"/>
      <c r="E276" s="8" t="s">
        <v>119</v>
      </c>
      <c r="F276" s="7" t="s">
        <v>118</v>
      </c>
      <c r="G276" s="7" t="s">
        <v>107</v>
      </c>
      <c r="H276" s="7" t="s">
        <v>106</v>
      </c>
      <c r="I276" s="7" t="s">
        <v>71</v>
      </c>
      <c r="J276" s="5">
        <v>100</v>
      </c>
      <c r="K276" s="6"/>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117</v>
      </c>
      <c r="E277" s="23"/>
      <c r="F277" s="21" t="s">
        <v>114</v>
      </c>
      <c r="G277" s="12"/>
      <c r="H277" s="12"/>
      <c r="I277" s="12"/>
      <c r="J277" s="11">
        <f>AVERAGE(J278:J279)</f>
        <v>75</v>
      </c>
      <c r="K277" s="10"/>
      <c r="L277" s="11"/>
      <c r="M277" s="10"/>
      <c r="N277" s="11"/>
      <c r="O277" s="10"/>
      <c r="P277" s="11"/>
      <c r="Q277" s="10"/>
      <c r="R277" s="11"/>
      <c r="S277" s="10"/>
      <c r="T277" s="11"/>
      <c r="U277" s="10"/>
      <c r="V277" s="11"/>
      <c r="W277" s="10"/>
      <c r="X277" s="11"/>
      <c r="Y277" s="10"/>
    </row>
    <row r="278" spans="1:25" s="2" customFormat="1" ht="45" x14ac:dyDescent="0.25">
      <c r="A278" s="4" t="s">
        <v>116</v>
      </c>
      <c r="B278" s="4"/>
      <c r="C278" s="4"/>
      <c r="D278" s="4"/>
      <c r="E278" s="8" t="s">
        <v>115</v>
      </c>
      <c r="F278" s="7" t="s">
        <v>114</v>
      </c>
      <c r="G278" s="7" t="s">
        <v>113</v>
      </c>
      <c r="H278" s="7" t="s">
        <v>112</v>
      </c>
      <c r="I278" s="7" t="s">
        <v>111</v>
      </c>
      <c r="J278" s="5">
        <v>50</v>
      </c>
      <c r="K278" s="6"/>
      <c r="L278" s="5"/>
      <c r="M278" s="5"/>
      <c r="N278" s="5"/>
      <c r="O278" s="5"/>
      <c r="P278" s="5"/>
      <c r="Q278" s="5"/>
      <c r="R278" s="5"/>
      <c r="S278" s="5"/>
      <c r="T278" s="5"/>
      <c r="U278" s="5"/>
      <c r="V278" s="5"/>
      <c r="W278" s="5"/>
      <c r="X278" s="5"/>
      <c r="Y278" s="5"/>
    </row>
    <row r="279" spans="1:25" s="2" customFormat="1" ht="135" x14ac:dyDescent="0.25">
      <c r="A279" s="4" t="s">
        <v>110</v>
      </c>
      <c r="B279" s="4"/>
      <c r="C279" s="4"/>
      <c r="D279" s="4"/>
      <c r="E279" s="8" t="s">
        <v>109</v>
      </c>
      <c r="F279" s="7" t="s">
        <v>108</v>
      </c>
      <c r="G279" s="7" t="s">
        <v>107</v>
      </c>
      <c r="H279" s="7" t="s">
        <v>106</v>
      </c>
      <c r="I279" s="7" t="s">
        <v>71</v>
      </c>
      <c r="J279" s="5">
        <v>100</v>
      </c>
      <c r="K279" s="6" t="s">
        <v>105</v>
      </c>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104</v>
      </c>
      <c r="E280" s="22"/>
      <c r="F280" s="21" t="s">
        <v>104</v>
      </c>
      <c r="G280" s="12"/>
      <c r="H280" s="12"/>
      <c r="I280" s="12"/>
      <c r="J280" s="11">
        <f>AVERAGE(J281:J282)</f>
        <v>100</v>
      </c>
      <c r="K280" s="10"/>
      <c r="L280" s="11"/>
      <c r="M280" s="10"/>
      <c r="N280" s="11"/>
      <c r="O280" s="10"/>
      <c r="P280" s="11"/>
      <c r="Q280" s="10"/>
      <c r="R280" s="11"/>
      <c r="S280" s="10"/>
      <c r="T280" s="11"/>
      <c r="U280" s="10"/>
      <c r="V280" s="11"/>
      <c r="W280" s="10"/>
      <c r="X280" s="11"/>
      <c r="Y280" s="10"/>
    </row>
    <row r="281" spans="1:25" s="2" customFormat="1" ht="409.5" x14ac:dyDescent="0.25">
      <c r="A281" s="4" t="s">
        <v>103</v>
      </c>
      <c r="B281" s="4"/>
      <c r="C281" s="4"/>
      <c r="D281" s="4"/>
      <c r="E281" s="8" t="s">
        <v>102</v>
      </c>
      <c r="F281" s="7" t="s">
        <v>101</v>
      </c>
      <c r="G281" s="7" t="s">
        <v>100</v>
      </c>
      <c r="H281" s="7" t="s">
        <v>99</v>
      </c>
      <c r="I281" s="7" t="s">
        <v>98</v>
      </c>
      <c r="J281" s="5">
        <v>100</v>
      </c>
      <c r="K281" s="6" t="s">
        <v>97</v>
      </c>
      <c r="L281" s="5"/>
      <c r="M281" s="5"/>
      <c r="N281" s="5"/>
      <c r="O281" s="5"/>
      <c r="P281" s="5"/>
      <c r="Q281" s="5"/>
      <c r="R281" s="5"/>
      <c r="S281" s="5"/>
      <c r="T281" s="5"/>
      <c r="U281" s="5"/>
      <c r="V281" s="5"/>
      <c r="W281" s="5"/>
      <c r="X281" s="5"/>
      <c r="Y281" s="5"/>
    </row>
    <row r="282" spans="1:25" s="2" customFormat="1" ht="105" x14ac:dyDescent="0.25">
      <c r="A282" s="4" t="s">
        <v>96</v>
      </c>
      <c r="B282" s="4"/>
      <c r="C282" s="4"/>
      <c r="D282" s="4"/>
      <c r="E282" s="8" t="s">
        <v>95</v>
      </c>
      <c r="F282" s="7" t="s">
        <v>94</v>
      </c>
      <c r="G282" s="7" t="s">
        <v>93</v>
      </c>
      <c r="H282" s="7" t="s">
        <v>92</v>
      </c>
      <c r="I282" s="7" t="s">
        <v>91</v>
      </c>
      <c r="J282" s="5">
        <v>100</v>
      </c>
      <c r="K282" s="6"/>
      <c r="L282" s="5"/>
      <c r="M282" s="5"/>
      <c r="N282" s="5"/>
      <c r="O282" s="5"/>
      <c r="P282" s="5"/>
      <c r="Q282" s="5"/>
      <c r="R282" s="5"/>
      <c r="S282" s="5"/>
      <c r="T282" s="5"/>
      <c r="U282" s="5"/>
      <c r="V282" s="5"/>
      <c r="W282" s="5"/>
      <c r="X282" s="5"/>
      <c r="Y282" s="5"/>
    </row>
    <row r="283" spans="1:25" s="16" customFormat="1" ht="45" x14ac:dyDescent="0.25">
      <c r="A283" s="19"/>
      <c r="B283" s="19"/>
      <c r="C283" s="20" t="s">
        <v>90</v>
      </c>
      <c r="D283" s="19"/>
      <c r="E283" s="19"/>
      <c r="F283" s="19" t="s">
        <v>89</v>
      </c>
      <c r="G283" s="19"/>
      <c r="H283" s="19"/>
      <c r="I283" s="19"/>
      <c r="J283" s="18">
        <f>AVERAGE(J284,J287,J288,J289,J290,J291)</f>
        <v>50</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88</v>
      </c>
      <c r="E284" s="14"/>
      <c r="F284" s="13" t="s">
        <v>88</v>
      </c>
      <c r="G284" s="12"/>
      <c r="H284" s="12"/>
      <c r="I284" s="12"/>
      <c r="J284" s="11">
        <f>AVERAGE(J285:J286)</f>
        <v>100</v>
      </c>
      <c r="K284" s="10"/>
      <c r="L284" s="11"/>
      <c r="M284" s="10"/>
      <c r="N284" s="11"/>
      <c r="O284" s="10"/>
      <c r="P284" s="11"/>
      <c r="Q284" s="10"/>
      <c r="R284" s="11"/>
      <c r="S284" s="10"/>
      <c r="T284" s="11"/>
      <c r="U284" s="10"/>
      <c r="V284" s="11"/>
      <c r="W284" s="10"/>
      <c r="X284" s="11"/>
      <c r="Y284" s="10"/>
    </row>
    <row r="285" spans="1:25" s="2" customFormat="1" ht="247.5" x14ac:dyDescent="0.25">
      <c r="A285" s="4" t="s">
        <v>87</v>
      </c>
      <c r="B285" s="4"/>
      <c r="C285" s="4"/>
      <c r="D285" s="4"/>
      <c r="E285" s="8" t="s">
        <v>86</v>
      </c>
      <c r="F285" s="7" t="s">
        <v>85</v>
      </c>
      <c r="G285" s="7" t="s">
        <v>84</v>
      </c>
      <c r="H285" s="7" t="s">
        <v>83</v>
      </c>
      <c r="I285" s="7" t="s">
        <v>82</v>
      </c>
      <c r="J285" s="5">
        <v>100</v>
      </c>
      <c r="K285" s="6" t="s">
        <v>81</v>
      </c>
      <c r="L285" s="5"/>
      <c r="M285" s="5"/>
      <c r="N285" s="5"/>
      <c r="O285" s="5"/>
      <c r="P285" s="5"/>
      <c r="Q285" s="5"/>
      <c r="R285" s="5"/>
      <c r="S285" s="5"/>
      <c r="T285" s="5"/>
      <c r="U285" s="5"/>
      <c r="V285" s="5"/>
      <c r="W285" s="5"/>
      <c r="X285" s="5"/>
      <c r="Y285" s="5"/>
    </row>
    <row r="286" spans="1:25" s="2" customFormat="1" ht="146.25" x14ac:dyDescent="0.25">
      <c r="A286" s="4" t="s">
        <v>80</v>
      </c>
      <c r="B286" s="4"/>
      <c r="C286" s="4"/>
      <c r="D286" s="4"/>
      <c r="E286" s="8" t="s">
        <v>79</v>
      </c>
      <c r="F286" s="7" t="s">
        <v>78</v>
      </c>
      <c r="G286" s="7" t="s">
        <v>77</v>
      </c>
      <c r="H286" s="7" t="s">
        <v>76</v>
      </c>
      <c r="I286" s="7" t="s">
        <v>75</v>
      </c>
      <c r="J286" s="5">
        <v>100</v>
      </c>
      <c r="K286" s="6" t="s">
        <v>74</v>
      </c>
      <c r="L286" s="5"/>
      <c r="M286" s="5"/>
      <c r="N286" s="5"/>
      <c r="O286" s="5"/>
      <c r="P286" s="5"/>
      <c r="Q286" s="5"/>
      <c r="R286" s="5"/>
      <c r="S286" s="5"/>
      <c r="T286" s="5"/>
      <c r="U286" s="5"/>
      <c r="V286" s="5"/>
      <c r="W286" s="5"/>
      <c r="X286" s="5"/>
      <c r="Y286" s="5"/>
    </row>
    <row r="287" spans="1:25" s="2" customFormat="1" ht="225" x14ac:dyDescent="0.25">
      <c r="A287" s="4">
        <v>157</v>
      </c>
      <c r="B287" s="4"/>
      <c r="C287" s="4"/>
      <c r="D287" s="8" t="s">
        <v>73</v>
      </c>
      <c r="E287" s="8"/>
      <c r="F287" s="7" t="s">
        <v>72</v>
      </c>
      <c r="G287" s="7" t="s">
        <v>16</v>
      </c>
      <c r="H287" s="7" t="s">
        <v>71</v>
      </c>
      <c r="I287" s="7" t="s">
        <v>58</v>
      </c>
      <c r="J287" s="5">
        <v>50</v>
      </c>
      <c r="K287" s="6" t="s">
        <v>70</v>
      </c>
      <c r="L287" s="5"/>
      <c r="M287" s="5"/>
      <c r="N287" s="5"/>
      <c r="O287" s="5"/>
      <c r="P287" s="5"/>
      <c r="Q287" s="5"/>
      <c r="R287" s="5"/>
      <c r="S287" s="5"/>
      <c r="T287" s="5"/>
      <c r="U287" s="5"/>
      <c r="V287" s="5"/>
      <c r="W287" s="5"/>
      <c r="X287" s="5"/>
      <c r="Y287" s="5"/>
    </row>
    <row r="288" spans="1:25" s="2" customFormat="1" ht="202.5" x14ac:dyDescent="0.25">
      <c r="A288" s="4">
        <v>158</v>
      </c>
      <c r="B288" s="4"/>
      <c r="C288" s="4"/>
      <c r="D288" s="8" t="s">
        <v>69</v>
      </c>
      <c r="E288" s="8"/>
      <c r="F288" s="7" t="s">
        <v>68</v>
      </c>
      <c r="G288" s="7" t="s">
        <v>60</v>
      </c>
      <c r="H288" s="7" t="s">
        <v>59</v>
      </c>
      <c r="I288" s="7" t="s">
        <v>58</v>
      </c>
      <c r="J288" s="5">
        <v>50</v>
      </c>
      <c r="K288" s="6" t="s">
        <v>67</v>
      </c>
      <c r="L288" s="5"/>
      <c r="M288" s="5"/>
      <c r="N288" s="5"/>
      <c r="O288" s="5"/>
      <c r="P288" s="5"/>
      <c r="Q288" s="5"/>
      <c r="R288" s="5"/>
      <c r="S288" s="5"/>
      <c r="T288" s="5"/>
      <c r="U288" s="5"/>
      <c r="V288" s="5"/>
      <c r="W288" s="5"/>
      <c r="X288" s="5"/>
      <c r="Y288" s="5"/>
    </row>
    <row r="289" spans="1:25" s="2" customFormat="1" ht="330" x14ac:dyDescent="0.25">
      <c r="A289" s="4">
        <v>159</v>
      </c>
      <c r="B289" s="4"/>
      <c r="C289" s="4"/>
      <c r="D289" s="8" t="s">
        <v>66</v>
      </c>
      <c r="E289" s="8"/>
      <c r="F289" s="7" t="s">
        <v>65</v>
      </c>
      <c r="G289" s="7" t="s">
        <v>64</v>
      </c>
      <c r="H289" s="7" t="s">
        <v>33</v>
      </c>
      <c r="I289" s="7" t="s">
        <v>46</v>
      </c>
      <c r="J289" s="5">
        <v>50</v>
      </c>
      <c r="K289" s="6" t="s">
        <v>63</v>
      </c>
      <c r="L289" s="5"/>
      <c r="M289" s="5"/>
      <c r="N289" s="5"/>
      <c r="O289" s="5"/>
      <c r="P289" s="5"/>
      <c r="Q289" s="5"/>
      <c r="R289" s="5"/>
      <c r="S289" s="5"/>
      <c r="T289" s="5"/>
      <c r="U289" s="5"/>
      <c r="V289" s="5"/>
      <c r="W289" s="5"/>
      <c r="X289" s="5"/>
      <c r="Y289" s="5"/>
    </row>
    <row r="290" spans="1:25" s="2" customFormat="1" ht="165" x14ac:dyDescent="0.25">
      <c r="A290" s="4">
        <v>160</v>
      </c>
      <c r="B290" s="4"/>
      <c r="C290" s="4"/>
      <c r="D290" s="8" t="s">
        <v>62</v>
      </c>
      <c r="E290" s="8"/>
      <c r="F290" s="7" t="s">
        <v>61</v>
      </c>
      <c r="G290" s="7" t="s">
        <v>60</v>
      </c>
      <c r="H290" s="7" t="s">
        <v>59</v>
      </c>
      <c r="I290" s="7" t="s">
        <v>58</v>
      </c>
      <c r="J290" s="5">
        <v>0</v>
      </c>
      <c r="K290" s="6"/>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57</v>
      </c>
      <c r="E291" s="14"/>
      <c r="F291" s="13" t="s">
        <v>57</v>
      </c>
      <c r="G291" s="12"/>
      <c r="H291" s="12"/>
      <c r="I291" s="12"/>
      <c r="J291" s="11">
        <f>AVERAGE(J292:J293)</f>
        <v>50</v>
      </c>
      <c r="K291" s="10"/>
      <c r="L291" s="11"/>
      <c r="M291" s="10"/>
      <c r="N291" s="11"/>
      <c r="O291" s="10"/>
      <c r="P291" s="11"/>
      <c r="Q291" s="10"/>
      <c r="R291" s="11"/>
      <c r="S291" s="10"/>
      <c r="T291" s="11"/>
      <c r="U291" s="10"/>
      <c r="V291" s="11"/>
      <c r="W291" s="10"/>
      <c r="X291" s="11"/>
      <c r="Y291" s="10"/>
    </row>
    <row r="292" spans="1:25" s="2" customFormat="1" ht="105" x14ac:dyDescent="0.25">
      <c r="A292" s="4" t="s">
        <v>56</v>
      </c>
      <c r="B292" s="4"/>
      <c r="C292" s="4"/>
      <c r="D292" s="4"/>
      <c r="E292" s="8" t="s">
        <v>55</v>
      </c>
      <c r="F292" s="7" t="s">
        <v>54</v>
      </c>
      <c r="G292" s="7" t="s">
        <v>53</v>
      </c>
      <c r="H292" s="7" t="s">
        <v>52</v>
      </c>
      <c r="I292" s="7" t="s">
        <v>51</v>
      </c>
      <c r="J292" s="5">
        <v>50</v>
      </c>
      <c r="K292" s="6"/>
      <c r="L292" s="5"/>
      <c r="M292" s="5"/>
      <c r="N292" s="5"/>
      <c r="O292" s="5"/>
      <c r="P292" s="5"/>
      <c r="Q292" s="5"/>
      <c r="R292" s="5"/>
      <c r="S292" s="5"/>
      <c r="T292" s="5"/>
      <c r="U292" s="5"/>
      <c r="V292" s="5"/>
      <c r="W292" s="5"/>
      <c r="X292" s="5"/>
      <c r="Y292" s="5"/>
    </row>
    <row r="293" spans="1:25" s="2" customFormat="1" ht="225" x14ac:dyDescent="0.25">
      <c r="A293" s="4" t="s">
        <v>50</v>
      </c>
      <c r="B293" s="4"/>
      <c r="C293" s="4"/>
      <c r="D293" s="4"/>
      <c r="E293" s="8" t="s">
        <v>49</v>
      </c>
      <c r="F293" s="7" t="s">
        <v>48</v>
      </c>
      <c r="G293" s="7" t="s">
        <v>47</v>
      </c>
      <c r="H293" s="7" t="s">
        <v>33</v>
      </c>
      <c r="I293" s="7" t="s">
        <v>46</v>
      </c>
      <c r="J293" s="5">
        <v>50</v>
      </c>
      <c r="K293" s="6" t="s">
        <v>45</v>
      </c>
      <c r="L293" s="5"/>
      <c r="M293" s="5"/>
      <c r="N293" s="5"/>
      <c r="O293" s="5"/>
      <c r="P293" s="5"/>
      <c r="Q293" s="5"/>
      <c r="R293" s="5"/>
      <c r="S293" s="5"/>
      <c r="T293" s="5"/>
      <c r="U293" s="5"/>
      <c r="V293" s="5"/>
      <c r="W293" s="5"/>
      <c r="X293" s="5"/>
      <c r="Y293" s="5"/>
    </row>
    <row r="294" spans="1:25" s="16" customFormat="1" ht="45" x14ac:dyDescent="0.25">
      <c r="A294" s="19"/>
      <c r="B294" s="19"/>
      <c r="C294" s="20" t="s">
        <v>44</v>
      </c>
      <c r="D294" s="19"/>
      <c r="E294" s="19"/>
      <c r="F294" s="19" t="s">
        <v>43</v>
      </c>
      <c r="G294" s="19"/>
      <c r="H294" s="19"/>
      <c r="I294" s="19"/>
      <c r="J294" s="18">
        <f>AVERAGE(J295:J300)</f>
        <v>58.333333333333336</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409.5" x14ac:dyDescent="0.25">
      <c r="A295" s="4">
        <v>162</v>
      </c>
      <c r="B295" s="4"/>
      <c r="C295" s="4"/>
      <c r="D295" s="8" t="s">
        <v>42</v>
      </c>
      <c r="E295" s="8"/>
      <c r="F295" s="7" t="s">
        <v>41</v>
      </c>
      <c r="G295" s="7" t="s">
        <v>40</v>
      </c>
      <c r="H295" s="7" t="s">
        <v>39</v>
      </c>
      <c r="I295" s="7" t="s">
        <v>38</v>
      </c>
      <c r="J295" s="5">
        <v>100</v>
      </c>
      <c r="K295" s="6" t="s">
        <v>37</v>
      </c>
      <c r="L295" s="5"/>
      <c r="M295" s="5"/>
      <c r="N295" s="5"/>
      <c r="O295" s="5"/>
      <c r="P295" s="5"/>
      <c r="Q295" s="5"/>
      <c r="R295" s="5"/>
      <c r="S295" s="5"/>
      <c r="T295" s="5"/>
      <c r="U295" s="5"/>
      <c r="V295" s="5"/>
      <c r="W295" s="5"/>
      <c r="X295" s="5"/>
      <c r="Y295" s="5"/>
    </row>
    <row r="296" spans="1:25" s="2" customFormat="1" ht="393.75" x14ac:dyDescent="0.25">
      <c r="A296" s="4">
        <v>163</v>
      </c>
      <c r="B296" s="4"/>
      <c r="C296" s="4"/>
      <c r="D296" s="8" t="s">
        <v>36</v>
      </c>
      <c r="E296" s="8"/>
      <c r="F296" s="7" t="s">
        <v>35</v>
      </c>
      <c r="G296" s="7" t="s">
        <v>34</v>
      </c>
      <c r="H296" s="7" t="s">
        <v>33</v>
      </c>
      <c r="I296" s="7" t="s">
        <v>32</v>
      </c>
      <c r="J296" s="5">
        <v>100</v>
      </c>
      <c r="K296" s="6" t="s">
        <v>31</v>
      </c>
      <c r="L296" s="5"/>
      <c r="M296" s="5"/>
      <c r="N296" s="5"/>
      <c r="O296" s="5"/>
      <c r="P296" s="5"/>
      <c r="Q296" s="5"/>
      <c r="R296" s="5"/>
      <c r="S296" s="5"/>
      <c r="T296" s="5"/>
      <c r="U296" s="5"/>
      <c r="V296" s="5"/>
      <c r="W296" s="5"/>
      <c r="X296" s="5"/>
      <c r="Y296" s="5"/>
    </row>
    <row r="297" spans="1:25" s="2" customFormat="1" ht="180" x14ac:dyDescent="0.25">
      <c r="A297" s="4">
        <v>164</v>
      </c>
      <c r="B297" s="4"/>
      <c r="C297" s="4"/>
      <c r="D297" s="8" t="s">
        <v>30</v>
      </c>
      <c r="E297" s="8"/>
      <c r="F297" s="7" t="s">
        <v>29</v>
      </c>
      <c r="G297" s="7" t="s">
        <v>28</v>
      </c>
      <c r="H297" s="7" t="s">
        <v>27</v>
      </c>
      <c r="I297" s="7" t="s">
        <v>26</v>
      </c>
      <c r="J297" s="5">
        <v>50</v>
      </c>
      <c r="K297" s="6" t="s">
        <v>25</v>
      </c>
      <c r="L297" s="5"/>
      <c r="M297" s="5"/>
      <c r="N297" s="5"/>
      <c r="O297" s="5"/>
      <c r="P297" s="5"/>
      <c r="Q297" s="5"/>
      <c r="R297" s="5"/>
      <c r="S297" s="5"/>
      <c r="T297" s="5"/>
      <c r="U297" s="5"/>
      <c r="V297" s="5"/>
      <c r="W297" s="5"/>
      <c r="X297" s="5"/>
      <c r="Y297" s="5"/>
    </row>
    <row r="298" spans="1:25" s="2" customFormat="1" ht="135" x14ac:dyDescent="0.25">
      <c r="A298" s="4">
        <v>165</v>
      </c>
      <c r="B298" s="4"/>
      <c r="C298" s="4"/>
      <c r="D298" s="8" t="s">
        <v>24</v>
      </c>
      <c r="E298" s="8"/>
      <c r="F298" s="7" t="s">
        <v>23</v>
      </c>
      <c r="G298" s="7" t="s">
        <v>22</v>
      </c>
      <c r="H298" s="7" t="s">
        <v>21</v>
      </c>
      <c r="I298" s="7" t="s">
        <v>20</v>
      </c>
      <c r="J298" s="5">
        <v>50</v>
      </c>
      <c r="K298" s="6" t="s">
        <v>19</v>
      </c>
      <c r="L298" s="5"/>
      <c r="M298" s="5"/>
      <c r="N298" s="5"/>
      <c r="O298" s="5"/>
      <c r="P298" s="5"/>
      <c r="Q298" s="5"/>
      <c r="R298" s="5"/>
      <c r="S298" s="5"/>
      <c r="T298" s="5"/>
      <c r="U298" s="5"/>
      <c r="V298" s="5"/>
      <c r="W298" s="5"/>
      <c r="X298" s="5"/>
      <c r="Y298" s="5"/>
    </row>
    <row r="299" spans="1:25" s="2" customFormat="1" ht="213.75" x14ac:dyDescent="0.25">
      <c r="A299" s="4">
        <v>166</v>
      </c>
      <c r="B299" s="4"/>
      <c r="C299" s="4"/>
      <c r="D299" s="8" t="s">
        <v>18</v>
      </c>
      <c r="E299" s="8"/>
      <c r="F299" s="7" t="s">
        <v>17</v>
      </c>
      <c r="G299" s="7" t="s">
        <v>16</v>
      </c>
      <c r="H299" s="7" t="s">
        <v>15</v>
      </c>
      <c r="I299" s="7" t="s">
        <v>14</v>
      </c>
      <c r="J299" s="5">
        <v>0</v>
      </c>
      <c r="K299" s="6" t="s">
        <v>13</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12</v>
      </c>
      <c r="E300" s="14"/>
      <c r="F300" s="13" t="s">
        <v>12</v>
      </c>
      <c r="G300" s="12"/>
      <c r="H300" s="12"/>
      <c r="I300" s="12"/>
      <c r="J300" s="11">
        <f>AVERAGE(J301:J302)</f>
        <v>50</v>
      </c>
      <c r="K300" s="10"/>
      <c r="L300" s="11"/>
      <c r="M300" s="10"/>
      <c r="N300" s="11"/>
      <c r="O300" s="10"/>
      <c r="P300" s="11"/>
      <c r="Q300" s="10"/>
      <c r="R300" s="11"/>
      <c r="S300" s="10"/>
      <c r="T300" s="11"/>
      <c r="U300" s="10"/>
      <c r="V300" s="11"/>
      <c r="W300" s="10"/>
      <c r="X300" s="11"/>
      <c r="Y300" s="10"/>
    </row>
    <row r="301" spans="1:25" s="2" customFormat="1" ht="330" x14ac:dyDescent="0.25">
      <c r="A301" s="4" t="s">
        <v>11</v>
      </c>
      <c r="B301" s="4"/>
      <c r="C301" s="4"/>
      <c r="D301" s="4"/>
      <c r="E301" s="8" t="s">
        <v>10</v>
      </c>
      <c r="F301" s="7" t="s">
        <v>9</v>
      </c>
      <c r="G301" s="7" t="s">
        <v>8</v>
      </c>
      <c r="H301" s="7" t="s">
        <v>2</v>
      </c>
      <c r="I301" s="7" t="s">
        <v>7</v>
      </c>
      <c r="J301" s="5">
        <v>50</v>
      </c>
      <c r="K301" s="6"/>
      <c r="L301" s="5"/>
      <c r="M301" s="5"/>
      <c r="N301" s="5"/>
      <c r="O301" s="5"/>
      <c r="P301" s="5"/>
      <c r="Q301" s="5"/>
      <c r="R301" s="5"/>
      <c r="S301" s="5"/>
      <c r="T301" s="5"/>
      <c r="U301" s="5"/>
      <c r="V301" s="5"/>
      <c r="W301" s="5"/>
      <c r="X301" s="5"/>
      <c r="Y301" s="5"/>
    </row>
    <row r="302" spans="1:25" s="2" customFormat="1" ht="146.25" x14ac:dyDescent="0.25">
      <c r="A302" s="4" t="s">
        <v>6</v>
      </c>
      <c r="B302" s="4"/>
      <c r="C302" s="4"/>
      <c r="D302" s="4"/>
      <c r="E302" s="8" t="s">
        <v>5</v>
      </c>
      <c r="F302" s="7" t="s">
        <v>4</v>
      </c>
      <c r="G302" s="7" t="s">
        <v>3</v>
      </c>
      <c r="H302" s="7" t="s">
        <v>2</v>
      </c>
      <c r="I302" s="7" t="s">
        <v>1</v>
      </c>
      <c r="J302" s="5">
        <v>50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2015-06-04T11:44:45Z</dcterms:created>
  <dcterms:modified xsi:type="dcterms:W3CDTF">2015-06-04T13:32:37Z</dcterms:modified>
</cp:coreProperties>
</file>