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IE"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R74" i="1"/>
  <c r="P81" i="1"/>
  <c r="P73" i="1" s="1"/>
  <c r="J83" i="1"/>
  <c r="J81" i="1" s="1"/>
  <c r="L83" i="1"/>
  <c r="L81" i="1" s="1"/>
  <c r="N83" i="1"/>
  <c r="N81" i="1" s="1"/>
  <c r="P83" i="1"/>
  <c r="R83" i="1"/>
  <c r="R81" i="1" s="1"/>
  <c r="T83" i="1"/>
  <c r="T81" i="1" s="1"/>
  <c r="P90" i="1"/>
  <c r="J91" i="1"/>
  <c r="J90" i="1" s="1"/>
  <c r="L91" i="1"/>
  <c r="N91" i="1"/>
  <c r="N90" i="1" s="1"/>
  <c r="P91" i="1"/>
  <c r="R91" i="1"/>
  <c r="R90" i="1" s="1"/>
  <c r="J94" i="1"/>
  <c r="L94" i="1"/>
  <c r="L90" i="1" s="1"/>
  <c r="N94" i="1"/>
  <c r="P94" i="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L256" i="1"/>
  <c r="L251" i="1" s="1"/>
  <c r="L250" i="1" s="1"/>
  <c r="T256" i="1"/>
  <c r="T252" i="1" s="1"/>
  <c r="J260" i="1"/>
  <c r="L260" i="1"/>
  <c r="N260" i="1"/>
  <c r="N256" i="1" s="1"/>
  <c r="P260" i="1"/>
  <c r="P256" i="1" s="1"/>
  <c r="R260" i="1"/>
  <c r="R256" i="1" s="1"/>
  <c r="T260" i="1"/>
  <c r="V260" i="1"/>
  <c r="V256" i="1" s="1"/>
  <c r="X260" i="1"/>
  <c r="X256" i="1" s="1"/>
  <c r="J269" i="1"/>
  <c r="J267" i="1" s="1"/>
  <c r="J273" i="1"/>
  <c r="J277" i="1"/>
  <c r="J280" i="1"/>
  <c r="J284" i="1"/>
  <c r="J283" i="1" s="1"/>
  <c r="J291" i="1"/>
  <c r="L294" i="1"/>
  <c r="L283" i="1" s="1"/>
  <c r="N294" i="1"/>
  <c r="N283" i="1" s="1"/>
  <c r="P294" i="1"/>
  <c r="P283" i="1" s="1"/>
  <c r="R294" i="1"/>
  <c r="R283" i="1" s="1"/>
  <c r="T294" i="1"/>
  <c r="T283" i="1" s="1"/>
  <c r="V294" i="1"/>
  <c r="V283" i="1" s="1"/>
  <c r="X294" i="1"/>
  <c r="X283" i="1" s="1"/>
  <c r="J300" i="1"/>
  <c r="J294" i="1" s="1"/>
  <c r="X251" i="1" l="1"/>
  <c r="X250" i="1" s="1"/>
  <c r="X252" i="1"/>
  <c r="P251" i="1"/>
  <c r="P250" i="1" s="1"/>
  <c r="P252" i="1"/>
  <c r="R251" i="1"/>
  <c r="R250" i="1" s="1"/>
  <c r="R252" i="1"/>
  <c r="T251" i="1"/>
  <c r="T250" i="1" s="1"/>
  <c r="X217" i="1"/>
  <c r="P217" i="1"/>
  <c r="X176" i="1"/>
  <c r="P176" i="1"/>
  <c r="X146" i="1"/>
  <c r="P146" i="1"/>
  <c r="X106" i="1"/>
  <c r="P106" i="1"/>
  <c r="L73" i="1"/>
  <c r="L2" i="1" s="1"/>
  <c r="X30" i="1"/>
  <c r="X4" i="1" s="1"/>
  <c r="P30" i="1"/>
  <c r="P2" i="1" s="1"/>
  <c r="L252" i="1"/>
  <c r="V176" i="1"/>
  <c r="N176" i="1"/>
  <c r="V146" i="1"/>
  <c r="N146" i="1"/>
  <c r="V106" i="1"/>
  <c r="N106" i="1"/>
  <c r="N4" i="1" s="1"/>
  <c r="N73" i="1"/>
  <c r="V30" i="1"/>
  <c r="V4" i="1" s="1"/>
  <c r="N30" i="1"/>
  <c r="N2" i="1"/>
  <c r="V251" i="1"/>
  <c r="V250" i="1" s="1"/>
  <c r="V252" i="1"/>
  <c r="N251" i="1"/>
  <c r="N250" i="1" s="1"/>
  <c r="N252" i="1"/>
  <c r="J250" i="1"/>
  <c r="T176" i="1"/>
  <c r="L176" i="1"/>
  <c r="T146" i="1"/>
  <c r="L146" i="1"/>
  <c r="T106" i="1"/>
  <c r="L106" i="1"/>
  <c r="T30" i="1"/>
  <c r="T4" i="1" s="1"/>
  <c r="L30" i="1"/>
  <c r="L4" i="1"/>
  <c r="R176" i="1"/>
  <c r="J176" i="1"/>
  <c r="R146" i="1"/>
  <c r="J146" i="1"/>
  <c r="R106" i="1"/>
  <c r="J106" i="1"/>
  <c r="R73" i="1"/>
  <c r="J73" i="1"/>
  <c r="J3" i="1" s="1"/>
  <c r="R30" i="1"/>
  <c r="J30" i="1"/>
  <c r="J4" i="1" s="1"/>
  <c r="R2" i="1"/>
  <c r="R4" i="1"/>
  <c r="P4" i="1" l="1"/>
  <c r="J2" i="1"/>
</calcChain>
</file>

<file path=xl/sharedStrings.xml><?xml version="1.0" encoding="utf-8"?>
<sst xmlns="http://schemas.openxmlformats.org/spreadsheetml/2006/main" count="1619" uniqueCount="1205">
  <si>
    <t xml:space="preserve">No structural co-operations but some examples of involvement on an ad hoc basis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</si>
  <si>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</si>
  <si>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</si>
  <si>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</si>
  <si>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</si>
  <si>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</si>
  <si>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</si>
  <si>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See response to Qs 16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</si>
  <si>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</si>
  <si>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</si>
  <si>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</si>
  <si>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</si>
  <si>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</si>
  <si>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</si>
  <si>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The aforementioned Strategies are relevant here: 
 National Integration Strategy – due early 2015 from the Department of Justice and Equality 
The Health Service Eecutive  Intercultural Health Strategy 2007-2012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</si>
  <si>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</si>
  <si>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</si>
  <si>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</si>
  <si>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</si>
  <si>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</si>
  <si>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The HSE Social Inclusion Office is the specialised department for migrant and ethnic minority health 
The aforementioned National Intercultural Health Strategy 2007-2012 advocates an organisational approach  and so the commitment to migrant health is present throughout the system and not only in specialist health services for migrants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</si>
  <si>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</si>
  <si>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</si>
  <si>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</si>
  <si>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</si>
  <si>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</si>
  <si>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Policies such as the government’s health and wellbeing framework: Healthy Ireland, the national framework on mental health: Vision for Change, and the National Policy Framework for Children and Young People, all of which make specific commitments regarding different migrant groups. Below are some extracts from the policy documents that might be helpful in highlighting these recent policy developments, and particularly the increasing emphasis on ‘whole of government’ approaches to health and wellbeing.  In addition, migrants are referred to in the evolving frameworks on health inequalities and gender mainstreaming, which address the causes of health inequalities and also of gender inequalities, with a focus on addressing the social determinants of health and taking into account the health issues faced by service users from ethnic minority and migrant groups. See:  HSE Health Inequalities Framework (2012) and HSE/NWCI Equal but Different – A framework for integrating gender equality in Health Service Executive Policy, Planning and Service Delivery http://www.nwci.ie/download/pdf/equal_but_different_final_report.pdf. Both frameworks have been implemented through pilot projects.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</si>
  <si>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</si>
  <si>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</si>
  <si>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</si>
  <si>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</si>
  <si>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</si>
  <si>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occurrence of health problems among 
    migrant or ethnic minority groups
B. social determinants of migrant and 
    ethnic minority health C issues concerning service provision for migrants or ethnic minorities
The HSE hare supporting some funding towards  two PhDs in recent yearsabout migrant health 
The Health Research Board have funded projects about migrant health in the past five years that focus on service provision for migrants or ethnic minorities (e.g. a study to examine experiences of language barriers in general practice (MacFarlane et al. 2009) and another to develop a guideline to identify best practice to support communication in cross-cultural consultations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</si>
  <si>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</si>
  <si>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</si>
  <si>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</si>
  <si>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</si>
  <si>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</si>
  <si>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
Some settings record country of birth or ethnicity but this is patchy 
There is no national electronic medical record system in place 
The anticipated ‘Health Identifier Bill’ may include legislation on more formal/mandatory data collection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</si>
  <si>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</si>
  <si>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</si>
  <si>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</si>
  <si>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</si>
  <si>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</si>
  <si>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</si>
  <si>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</si>
  <si>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HSE Social Inclusion and NGO partnerships to address FGM, effects of torture and a cultural circumcision service is presently being developed in collaboration with hospital services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</si>
  <si>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</si>
  <si>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</si>
  <si>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</si>
  <si>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</si>
  <si>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</si>
  <si>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</si>
  <si>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</si>
  <si>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</si>
  <si>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</si>
  <si>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</si>
  <si>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</si>
  <si>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</si>
  <si>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Due to the economic recession there is a moratorium on employment in the HSE at present – minimal recruitment  at this time
There are no records in the HSE about the diversity of staff.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</si>
  <si>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</si>
  <si>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</si>
  <si>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</si>
  <si>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</si>
  <si>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</si>
  <si>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B and C
There is national Strategy  for Service User Involvement.  but the key lever for migrant involvement comes from the 
National Intercultural Health Strategy 2007-2012
The NIHS was developed in consultation with migrants, and NGOs working with migrants. 
the HSE Social Inclusion Office have extensive experience of collaborative partnerships with academics and non-statutory agencies to involve migrants in projects to improve information provision (for example a completed project about involving migrants in a cultural mediation project), service design and delivery (for example development of a specialised FGM clinic) and in research ( for example in research about the development of a guideline to support communication in cross-cultural consultations)
However, as a general rule 
migrants are not routinely involved in service design and delivery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</si>
  <si>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</si>
  <si>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</si>
  <si>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</si>
  <si>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The HSE National Intercultural Health Strategy recommends training for health service staff 
The provision of training in basic professional education and / or in-service professional development is patchy and there is no formal monitoring of training or sanctions for health service staff who have not received this training 
There are training courses available in the Irish setting for enhancing cultural competence (generally or with attention to specific skills) but it is not recognised under the National Framework of Qualifications in Ireland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</si>
  <si>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</si>
  <si>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</si>
  <si>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 THE HSE have led/collaborated on projects with academics and community representatives to develop The National Intercultural Health Strategy 2007-12 and Guidelines for Communication in Cross-Cultural General Practice Consultations 
And the HSE Intercultural Guide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</si>
  <si>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</si>
  <si>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</si>
  <si>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</si>
  <si>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A,b,d
The notes for Qs 13 are all relevant here as well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</si>
  <si>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</si>
  <si>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</si>
  <si>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</si>
  <si>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</si>
  <si>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</si>
  <si>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</si>
  <si>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There is no requirement to provide qualified interpreting services. There are resources from the HSE for interpreting in secondary care but less clarity about primary care, so service provision may be inconsistent and fragmented. 
There are some contractual arrangements between the HSE and commercial services for face-to-face and telephone interpreting. 
There are also some established migrants who have trained as community interpreters and who work free lance or with commercial companies. 
It is important to note that uptake of interpreting is very ad hoc
Also that the interpreters from commercial companies are not necessarily qualified 
There are some innovative projects to address e.g, language barriers in emergency settings 
http://www.hse.ie/eng/services/list/3/hospitals/sligo/hp/Emergency_Multilingual_Aid_box.html
A model of interpreting is being developed as a priority by the HSE at this time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</si>
  <si>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</si>
  <si>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</si>
  <si>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</si>
  <si>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</si>
  <si>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</si>
  <si>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</si>
  <si>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</si>
  <si>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</si>
  <si>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</si>
  <si>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</si>
  <si>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</si>
  <si>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</si>
  <si>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</si>
  <si>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</si>
  <si>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</si>
  <si>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</si>
  <si>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</si>
  <si>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</si>
  <si>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</si>
  <si>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</si>
  <si>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</si>
  <si>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</si>
  <si>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CMs are provided at the aforementioned HSE funded Roma clinic which UDM attend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</si>
  <si>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</si>
  <si>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</si>
  <si>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</si>
  <si>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</si>
  <si>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</si>
  <si>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There is no formal policy about this
There is no provision of CMs apart from some CMs working at the aforementioned HSE funded Roma clinics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</si>
  <si>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</si>
  <si>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</si>
  <si>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</si>
  <si>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</si>
  <si>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</si>
  <si>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</si>
  <si>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</si>
  <si>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</si>
  <si>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</si>
  <si>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</si>
  <si>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Health information in 9 – 20 languages is available here:
http://www.integration.ie/website/omi/omiwebv6.nsf/page/Information%20for%20Migrants-mlresourceshealth-en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</si>
  <si>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</si>
  <si>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</si>
  <si>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</si>
  <si>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</si>
  <si>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</si>
  <si>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</si>
  <si>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The Department of Health’ sNational Health Strategy 2001 emphasises health education and health promotion and does espouse values of a health service that is fair and accessible to all. The more recent Healthy Ireland Framework 2013 is designed to improve health across all groups and to address health inequalities. 
The aforementioned National Intercultural Health Strategy 2007-2012 is relevant here as health education and health promotion activities feature in the work of HSE and NGO partnerships. For example:  
HSE website:
Information on HSE cancer screening, diabetis and immunisation services:  translated brochures and website info. targeted at those eligible for public health services.
HSE Health promotion – some translated brochures available on website
NGOs: Some translated health promotion information on websites and in brochures:
Drugs.ie 
www.ruhama.ie (Women Affected by Prostitution)
New Communities Partnership 
Women’s Aid
Dublin Rape Crisis Centre
Irish Family Planning Association (including FGM clinic)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</si>
  <si>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</si>
  <si>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</si>
  <si>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</si>
  <si>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</si>
  <si>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</si>
  <si>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Statutory and voluntary websites: all groups reached.
All statutory organisations: legal migrants and asylum seekers.
Immigrant Council of Ireland – legal and undocumented migrants
Crosscare Migrant Project: legal and undocumented migrants
Cairde: legal and undocumented migrants, asylum seekers
Doras Luimni - legal and undocumented migrants, asylum seekers
</t>
  </si>
  <si>
    <t xml:space="preserve">Groups reached by information for migrants on entitlements and use of health services 
A. Legal migrants
B. Asylum seekers
C. Undocumented migrants
Skip this question if answered Option 3 in previous questions.
</t>
  </si>
  <si>
    <t>152c</t>
  </si>
  <si>
    <t xml:space="preserve">
Health information in 9 – 20 languages is available here:
http://www.integration.ie/website/omi/omiwebv6.nsf/page/Information%20for%20Migrants-mlresourceshealth-en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</si>
  <si>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</si>
  <si>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</si>
  <si>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c, d: Key policy actor: The Department of Justice and Equality have responsibility for migration policy 
They are generally good at keeping up to date with work in the HSE that is relevant to migrant health and they have a website with links to translated information www.integration.ie
There is no formal policy about information for migrants concerning entitlements at this time but the Department of Justice and Equality are preparing a National  Integration Strategy- due early 2015
However, the impact of the HSE Intercultural Health Strategy 2007-2012 is important to note here. This was 
launched and endorsed by the Government’s Dept of Health 
The Strategy has and does inform thinking and certainly working of HSE Social Inclusion Unit. It is a key policy in the Irish context 
While implemetnation has not been as thorough as one might hope (due in part to the economic recession) and the policy does not provide for monitoring or sanctions in the case of non-implementation, there are numerous initiatives underway that constitue an explicit plan for action on migrant health.
This includes HSE &amp; NGO partnerships to address a range of migrant health issues 
Many of these non-statutory organisations are funded (in part) by the HSE and are built into HSE service level agreements. 
The general levels of funding available from the HSE for non-statutory partnership working has decreased because of the economic recession 
Although funding has decreased, it is worth noting that efforts were made to protect funding to all vulnerable groups and minimise the impact of same….it is hard to quantify but level of cuts here was not as severe as in other areas.
One of the areas of work relates to HSE and NGO partnerships to  provide information to migrants about their entitlements
Targeted information is developed and agencies are also funded to translate prioritised information, eg Diabetes, How to Access health services, Child health immunisations etc....
Here are some specific example: 
Other statutory organizations 
Citizen’s Information Centre – translated info on entitlemtns on website, other – telephone support, drop in centres and outreach services.. 
Department of Social protection: translated information on website. One stop shop (DSP representatives). 
HSE: translated brochures re. entitlements. website re. medical card entitlement but not translated.  
Voluntary organisations with translated information and other support for migrants re. entitlements:
Immigrant Council of Ireland – website, brochures, one stop shop (information, advocacy, support, referrals) other: training for other organisatons)
Crosscare Migrant Project: website, brochures, one stop shop (info, support, advocacy)
Cairde: website, brochures, one stop shop (information, advocacy, support, outreach), information sessions, other- training for other organisatons.
Doras Luimni: website, brochures, one stop shop (information, support), other- training for other organisatons
Important caveat: the uptake of available translated resources is regarded as patchy and adhoc 
</t>
  </si>
  <si>
    <t>152a</t>
  </si>
  <si>
    <t>Information for migrants concerning entitlements and use of health services</t>
  </si>
  <si>
    <t>a-c. Information for migrants concerning entitlements and use of health services</t>
  </si>
  <si>
    <t xml:space="preserve">Communication from the Department of Health to the HSE about this is very infrequent and there is not huge engagement among HSE managers or providers with these issues 
e.g. Guidelines on the Ordinarily Resident Condition for eligibility for Health Services were issued by the Department of Health in July 1992 (Circular 13/92) to HSE Health Boards and Voluntary/Joint Board Hospitals. Training in the condition is not currently undertaken.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</si>
  <si>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</si>
  <si>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</si>
  <si>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</si>
  <si>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</si>
  <si>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</si>
  <si>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A Documentation for obtaining medical cards and B. classification as “medical emergency”</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</si>
  <si>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</si>
  <si>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</si>
  <si>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</si>
  <si>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</si>
  <si>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 documentation for obtaining  medical cards</t>
  </si>
  <si>
    <t>Administrative discretion and documentation for asylum-seekers</t>
  </si>
  <si>
    <t>Administrative discretion and documentation for legal migrants</t>
  </si>
  <si>
    <t xml:space="preserve">Victims of trafficking
Unaccompanied minors who are in the care of the State, which includes foster care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</si>
  <si>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</si>
  <si>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</si>
  <si>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</si>
  <si>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</si>
  <si>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</si>
  <si>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</si>
  <si>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Undocumented migrants have access to ‘essential care’ only. The precise meaning of this has never been clarified in the Irish context. The notes provided for 3a show that it is mainly about access to emergency care but it can include medical or other services necessary for the protection of public health or services by way of assistance towards repatriation of foreign nationals. This implies that, in theory,  it may be more than emergency care. In practice it usually means access to emergency care.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</si>
  <si>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</si>
  <si>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</si>
  <si>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</si>
  <si>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</si>
  <si>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</si>
  <si>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</si>
  <si>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can receive free treatment or services deemed “essential” if they are deemed unable to pay themselves. 
They are only entitled to:
a) “medical treatment or services, where such provision while the foreign national is present in the State is essential, and the foreign national does not have sufficient resources to pay for that treatment or those services, 
b) medical or other services necessary for the protection of public health
f) such other benefits or services (however described) as may be prescribed, being benefits or services that, in the  opinion of the Minister—
(i) are of a humanitarian nature, 
(ii) (are provided for the purpose of dealing with or alleviating emergencies, or 
(iii)  are provided by way of assistance towards the repatriation of foreign nationals.
IMMIGRATION, RESIDENCE AND PROTECTION BILL 2010
Section 9 (3) 
http://www.inis.gov.ie/en/INIS/IRP%20Bill%202010.pdf/Files/IRP%20Bill%202010.pdf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</si>
  <si>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</si>
  <si>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</si>
  <si>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</si>
  <si>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</si>
  <si>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</si>
  <si>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</si>
  <si>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</si>
  <si>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</si>
  <si>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</si>
  <si>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</si>
  <si>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Asylum seekers enjoy some additional entitltements that are not avaiable to nationals. 
1. Free medical screening: The service includes screening for certain infectious diseases such as TB, Hepatitis B, Hepatitis C and HIV and checking for vaccination needs. The outcome of any medical tests does not affect the application for a declaration of refugee status.  
2. Psychological services: Asylum seekers have access to the dedicated asylum seeker psychological service operating from St. Brendan's Hospital, Dublin 7
But important caveat: resources for both screening and psychological services are very limited 
Migrant Screening Guidelines have been developed but are not yet signed off. An Implementation plan should follow sign off. These guidelines will apply to all migrants
Note: Asylum seekers will be facilitated exemption from prescription charges imminently. 
</t>
  </si>
  <si>
    <t xml:space="preserve">Asylum seekers: extent of coverage
Answer 0 if answered Option 3 in previous question.
</t>
  </si>
  <si>
    <t>b. Coverage for asylum-seekers</t>
  </si>
  <si>
    <t>146b</t>
  </si>
  <si>
    <t xml:space="preserve">The only caveat to A Inclusion is unconditional is that coverage is dependant on living asylum seekers living in direct provision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</si>
  <si>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</si>
  <si>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</si>
  <si>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</si>
  <si>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</si>
  <si>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</si>
  <si>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</si>
  <si>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</si>
  <si>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A legal migrant who satisfies the conditions named above is entitled to the same coverage as nationals.
All migrants regardless of their status have the right to emergency treatment.
</t>
  </si>
  <si>
    <t xml:space="preserve">Legal migrants: extent of coverage
Answer 0 if answered Option 3 in previous question.
</t>
  </si>
  <si>
    <t>b. Coverage for legal migrants</t>
  </si>
  <si>
    <t>145b</t>
  </si>
  <si>
    <t xml:space="preserve">Key actors for policy making:
Dept of Health is the leading policy body in relation to health issues.
The Health Service Executive (HSE) are responsible for operational functioning of the health service including the Medical Card system 
In general, nationals of non-EU or non-EEA countries (with the exception of Switzerland), will need to show the HSE that they are ‘ordinarily resident’, i.e. have been resident or intend to be resident in the State for at least one year.  That is the first condition for full eligibility.
For nationals, however – as in many countries – there are additional entitlements (mainly exemptions from co-payments) that depend on income or vulnerability. For poor or vulnerable migrants to obtain these entitlements additional conditions must be met.
The population of Ireland (including migrants residing legally in the state) is divided into two groups for the purposes of eligibility for free or subsidized public health services - medical card holders (category I or full eligibility) and non-medical card holders (category II or limited eligibility). 
All persons ordinarily resident in Ireland are entitled to receive public health care. However, a person may be required to pay a subsidised fee for certain health care received (depending on income, age, illness or disability), unless they are eligible for a Medical Card. The Medical Card is available to those receiving welfare payments, low earners, those with certain long-term or severe illnesses and in certain other cases. It entitles holders to free hospital care, GP visits, dental services, optical services, aural services, prescription drugs and medical appliances. Those on slightly higher incomes are eligible for a GP Visit Card.
To qualify for a medical card, a person’s weekly income must be below a certain figure for the family size. Cash income, savings, investments and property (except for the person’s own home) are taken into account in the means test. The scheme covers the person who has applied, a spouse/partner and children under 18 years or under 23 if in full-time education. A dependant with a physical or mental disability/illness living in the household who is unable to fully maintain himself/herself, may be included regardless of age. Applications are also considered where an ongoing medical condition is causing or is likely to cause undue financial hardship. 
Note: There are other related schemes such as a GP visit card or the Drugs Payment scheme for people whose income is higher than the threshold for eligibility for a medical card
The majority of legal migrants satisfy the condition of ‘ordinary residence’. However, full coverage is only available when eligibility is established for the medical card, GP visit card, Drug Payment Scheme and other subsidized public health services.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</si>
  <si>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</si>
  <si>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</si>
  <si>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</si>
  <si>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</si>
  <si>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</si>
  <si>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</si>
  <si>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</si>
  <si>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</si>
  <si>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</si>
  <si>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The law provides for the introduction of positive action.  </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</si>
  <si>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</si>
  <si>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</si>
  <si>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</si>
  <si>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</si>
  <si>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</si>
  <si>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</si>
  <si>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</si>
  <si>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B: Were the Equality Tribunal to determine that the clause in question is contrary to the legislation, then that part of the collective agreement/contract cannot be enforced and must be modified. The legislation does not contain a mechanism aimed at a review or collective agreements, or other rules. In January 2005 the Government launched the National Action Plan Against Racism 2005-2008. This grant scheme was organised in association with the National Consultative Committee on Racism and Interculturalism.  This body was abolished in the budget of October 2008. The National Action Plan Against Racism was not followed by another national plan on its expiry. Instead the Government established a new Office of the Minister for Integration with a junior minister to oversee anti-racism measures. </t>
  </si>
  <si>
    <t>B: National Consultative Committee on Racism and Interculturalism was abolished in the budget of October 2008. The National Action Plan Against Racism was not followed by another national plan on its expiry</t>
  </si>
  <si>
    <t xml:space="preserve">Were the Equality Tribunal to determine that the clause in question is contrary to the legislation, then that part of the collective agreement/contract cannot be enforced and must be modified. The legislation does not contain a mechanism aimed at a review or collective agreements, or other rules. In January 2005 the Government launched the National Action Plan Against Racism 2005-2008. This grant scheme was organised in association with the National Consultative Committee on Racism and Interculturalism.  This body was abolished in the budget of October 2008. The National Action Plan Against Racism was not followed by another national plan on its expiry. Instead the Government established a new Office of the Minister for Integration with a junior minister to oversee anti-racism measures.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</si>
  <si>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</si>
  <si>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</si>
  <si>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The Equality Authority which is the specialised body in Ireland is charged with these functions.</t>
  </si>
  <si>
    <t>Not the State. While the Equality Authority is charged with providing information it is not charged with social or structured dialogue with civil society.</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</si>
  <si>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</si>
  <si>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</si>
  <si>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</si>
  <si>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</si>
  <si>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Equality Authority may undertake legal inquiries and enforce its findings, but has never undertaken a formal inquiry.</t>
  </si>
  <si>
    <t>B</t>
  </si>
  <si>
    <t>A and b</t>
  </si>
  <si>
    <t xml:space="preserve">Specialised body has the power to:  
a) instigate proceedings in own name  
b) lead own investigation </t>
  </si>
  <si>
    <t>Powers to instigate proceedings and enforce findings</t>
  </si>
  <si>
    <t xml:space="preserve">The Equality Authority may assist in taking actions; due to underfunding the Equality Authority only takes cases of strategic importance.  </t>
  </si>
  <si>
    <t>B or none</t>
  </si>
  <si>
    <t>A</t>
  </si>
  <si>
    <t>Specialised body has the legal standing to engage in:                               
a) judicial proceedings on behalf of a complainant                                                    
b) administrative proceedings on behalf of the complainant</t>
  </si>
  <si>
    <t xml:space="preserve">Legal standing in procedures </t>
  </si>
  <si>
    <t>The Equality Tribunal is the specialised agency with quasi-judicial powers, decisions are binding and appealable to Labour Court and Circuit Court.</t>
  </si>
  <si>
    <t>All</t>
  </si>
  <si>
    <t>If the specialised body acts as a quasi-judicial body:
a) its decisions are binding                         
b) an appeal of these decisions is possible</t>
  </si>
  <si>
    <t xml:space="preserve">Powers as quasi-judicial body </t>
  </si>
  <si>
    <t>Section 79 of the Employment Equality Act 1998 stipulates that where a case has been submitted to the Equality Tribunal the Director of the Equality Tribunal 'shall investigate the case and hear all persons appearing to the Director or that Court to be interested and desiring to be heard.' This means that those presenting or defending a claim do not have to have legal expertise. They must present the facts of the case which are then investigated by the Equality Officer of the Equality Tribunal who will also apply the law to the facts as they are investigated</t>
  </si>
  <si>
    <t>Only one (please specify)</t>
  </si>
  <si>
    <t>Specialised Body has the powers to assist victims by way of
a)  independent legal advice to victims on their case                                                     
b) independent investigation of the facts of the case</t>
  </si>
  <si>
    <t>Powers to assists victims</t>
  </si>
  <si>
    <t xml:space="preserve">Name of new law/policy: Merger – Irish  Human  Rights Commission and Equality Authority
Date of adoption &amp; date of entry into force: April 2013
Summary of changes: The merger, which was originally announced in October 2011, is designed to strengthen and enhance Ireland’s institutions for protection of equality and human rights.  Since April 2013 the two existing bodies have begun operating as a cohesive whole under the direction of the members-designate of the new Commission.  The existing Human Rights Commission is accredited with the UN with ‘A’ status as Ireland’s National Human Rights Institution (NHRI).  The Equality Authority was established in compliance with a number of EU equality Directives.
Web-link: http://www.ihrc.ie/download/pdf/ihrec_designate_observations_on_ihrec_bill_2014.pdf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</si>
  <si>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</si>
  <si>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</si>
  <si>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</si>
  <si>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</si>
  <si>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</si>
  <si>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</si>
  <si>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</si>
  <si>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a,b,c,d,e,h</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</si>
  <si>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</si>
  <si>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</si>
  <si>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</si>
  <si>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</si>
  <si>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</si>
  <si>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individual actions are possible</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</si>
  <si>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</si>
  <si>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</si>
  <si>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</si>
  <si>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The victim must agree to accept the organisations assistance, and that assistance may amount to representation but only at the level of the Equality Tribunal, and the Labour Court, where someone must go to the ordinary court system, then no such assistance is provided for. </t>
  </si>
  <si>
    <t>The Equality Authority may assist litigants in court cases but resources are scarce and have been reduced by 43% in 2008.</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</si>
  <si>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</si>
  <si>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</si>
  <si>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</si>
  <si>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</si>
  <si>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</si>
  <si>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b--Interpreters are provided by the Equality Tribunal (Court system) free of charge.  For equality cases, it is not possible to have legal costs awarded against either party, so both parties remain responsible for their own legal costs regardless of outcome.  There is no system of state aid for equality actions.</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</si>
  <si>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</si>
  <si>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</si>
  <si>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</si>
  <si>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</si>
  <si>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</si>
  <si>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</si>
  <si>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</si>
  <si>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</si>
  <si>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Statistical data is accepted by courts and tribunals. Situation testing is not provided for and could be frowned upon by judges as entrapment.</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</si>
  <si>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</si>
  <si>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</si>
  <si>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</si>
  <si>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</si>
  <si>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Administrative procedures don't apply.</t>
  </si>
  <si>
    <t xml:space="preserve">Only a </t>
  </si>
  <si>
    <t>a) shift in burden of proof in judicial civil procedures                                        
b) shift in burden of proof in administrative procedures</t>
  </si>
  <si>
    <t xml:space="preserve">Shift in burden of proof in procedures </t>
  </si>
  <si>
    <t>(a and c) It is possible to enforce Irish equality legislation through the Equality Tribunal at first instance, this is a civil judicial procedure.  The Tribunal are also enabled, in an appropriate case, to send the case to mediation.  For a case to go to mediation both parties must agree to this procedure, the result of mediation is binding on the parties.</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</si>
  <si>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</si>
  <si>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</si>
  <si>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</si>
  <si>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</si>
  <si>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</si>
  <si>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Anti-discrimination law relates to the provision of goods and services, which includes public services, although health services are not directly referenced, it is assumed based on judicial interpretation that it is covered.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</si>
  <si>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</si>
  <si>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</si>
  <si>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</si>
  <si>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</si>
  <si>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</si>
  <si>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This is dependent on judicial interpretation, the Irish legislation is not explicit on this point.</t>
  </si>
  <si>
    <t>After 2007, Equality Tribunal confirmed anti-discrimination covers social advantages and protection</t>
  </si>
  <si>
    <t>The legislation is not explicit but casework suggests the area of social protection is covered.</t>
  </si>
  <si>
    <t>Law covers social protection, including social security:                    
a) race and ethnicity                                
b) religion and belief                                   
c) nationality</t>
  </si>
  <si>
    <t xml:space="preserve">Social protection </t>
  </si>
  <si>
    <t>There are broad areas of exemption allowing schools to preserve religious ethos. Reference should be made to the statutory exemption in section 14 of the Equal Status Acts that exempts actions taken on foot of other legislation. This significant exemption can and has been used by the Government to legislate to discriminate. Reference should also be made to the exemption introduced in 2004 that Public Authorities can treat certain non-nationals differently on the basis of their nationality, who are outside the state or unlawfully present in it or in accordance with any provision or condition made by or under any enactment and arising from his or her entry to or residence in the state.</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</si>
  <si>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</si>
  <si>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</si>
  <si>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</si>
  <si>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</si>
  <si>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</si>
  <si>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</si>
  <si>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</si>
  <si>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</si>
  <si>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</si>
  <si>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</si>
  <si>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</si>
  <si>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The difficulty with the Irish Incitement to Hatred Act, is that for an offence to be committed there is a necessity for the words to incite hatred amongst others, causing offence is not sufficient.</t>
  </si>
  <si>
    <t>There must be an intention to stir up hatred. (c) and (d) are not included. Aiding and abetting is not covered, nor is racial profiling prohibited</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</si>
  <si>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</si>
  <si>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</si>
  <si>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</si>
  <si>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</si>
  <si>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</si>
  <si>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The enforcement mechanisms for certain elements of the public sector, like the police are slightly different.</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</si>
  <si>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</si>
  <si>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</si>
  <si>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</si>
  <si>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</si>
  <si>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</si>
  <si>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</si>
  <si>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Employment discrimination and discrimination in the provision of goods and services are covered by different pieces of legislation.  Harassment is prohibited in both, but only described as discrimination in the employment related Act.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</si>
  <si>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</si>
  <si>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</si>
  <si>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</si>
  <si>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</si>
  <si>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</si>
  <si>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</si>
  <si>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</si>
  <si>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</si>
  <si>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</si>
  <si>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</si>
  <si>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</si>
  <si>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</si>
  <si>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</si>
  <si>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</si>
  <si>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</si>
  <si>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</si>
  <si>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</si>
  <si>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</si>
  <si>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</si>
  <si>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</si>
  <si>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</si>
  <si>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</si>
  <si>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</si>
  <si>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</si>
  <si>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</si>
  <si>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</si>
  <si>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</si>
  <si>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</si>
  <si>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</si>
  <si>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</si>
  <si>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</si>
  <si>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</si>
  <si>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</si>
  <si>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</si>
  <si>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</si>
  <si>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</si>
  <si>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</si>
  <si>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</si>
  <si>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Permanent residence abroad</t>
  </si>
  <si>
    <t>Naturalised people are required (legally) to reside in the state after naturalisation.</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</si>
  <si>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</si>
  <si>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</si>
  <si>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</si>
  <si>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</si>
  <si>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</si>
  <si>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</si>
  <si>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</si>
  <si>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There is no right of appeal as such, there is only the right to seek more limited judicial review. On this basis Option 3 is correct, but it does depend on what is meant by "appeal".</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</si>
  <si>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</si>
  <si>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</si>
  <si>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</si>
  <si>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</si>
  <si>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</si>
  <si>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The "absolute discretion" of the Minister is at the heart of the naturalisation process. Naturalisation is seen as a privilege and not an entitlement.</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</si>
  <si>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</si>
  <si>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</si>
  <si>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</si>
  <si>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</si>
  <si>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</si>
  <si>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The "absolute discretion" of the Minister means that refusal may be based on any (rational) ground. This will include long-term dependence on the social welfare system.</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</si>
  <si>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</si>
  <si>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</si>
  <si>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</si>
  <si>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Currently taking 22 months for a properly completed application form</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</si>
  <si>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</si>
  <si>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</si>
  <si>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</si>
  <si>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</si>
  <si>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</si>
  <si>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</si>
  <si>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</si>
  <si>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the fee is €126.97.</t>
  </si>
  <si>
    <t>Irish naturalisation and citizenship fees regulation (2008) = 950 euro but 0 for refugee and some reduced fees allowed (minors and widows of Irish citizens, etc)</t>
  </si>
  <si>
    <t>Higher costs
(please specify amount)</t>
  </si>
  <si>
    <t>Normal costs (please specify amount) ex. same as regular administrative fees</t>
  </si>
  <si>
    <t>No or nominal costs (please specify amount)</t>
  </si>
  <si>
    <t>Costs of application and/or issue of nationality title</t>
  </si>
  <si>
    <t>Costs of application</t>
  </si>
  <si>
    <t>Provided by an Garda Siochana</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</si>
  <si>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</si>
  <si>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</si>
  <si>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</si>
  <si>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</si>
  <si>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A certificate of good character is required</t>
  </si>
  <si>
    <t>Any criminal record or ongoing proceedings (including civil proceedings) will be taken into account by the minister</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</si>
  <si>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</si>
  <si>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</si>
  <si>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</si>
  <si>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</si>
  <si>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</si>
  <si>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Statement regarding earnings and employment status must be submitted.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</si>
  <si>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</si>
  <si>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</si>
  <si>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</si>
  <si>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</si>
  <si>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</si>
  <si>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</si>
  <si>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</si>
  <si>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</si>
  <si>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</si>
  <si>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</si>
  <si>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</si>
  <si>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</si>
  <si>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</si>
  <si>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</si>
  <si>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</si>
  <si>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</si>
  <si>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</si>
  <si>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</si>
  <si>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</si>
  <si>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</si>
  <si>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</si>
  <si>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</si>
  <si>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</si>
  <si>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</si>
  <si>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</si>
  <si>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</si>
  <si>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</si>
  <si>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</si>
  <si>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</si>
  <si>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</si>
  <si>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</si>
  <si>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</si>
  <si>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</si>
  <si>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</si>
  <si>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</si>
  <si>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</si>
  <si>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</si>
  <si>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</si>
  <si>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</si>
  <si>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</si>
  <si>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</si>
  <si>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</si>
  <si>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</si>
  <si>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</si>
  <si>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</si>
  <si>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</si>
  <si>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</si>
  <si>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</si>
  <si>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</si>
  <si>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</si>
  <si>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</si>
  <si>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</si>
  <si>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</si>
  <si>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</si>
  <si>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</si>
  <si>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</si>
  <si>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</si>
  <si>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</si>
  <si>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Since 1 January 2005, a child born to non-Irish national parents is only entitled to Irish citizenship if at least one parent has been legally resident in Ireland for a minimum of three out of the four years immediately preceding the child’s birth.</t>
  </si>
  <si>
    <t>Second generation 
Note: Second generation are born in the country to non-national parents</t>
  </si>
  <si>
    <t>Birth-right citizenship for second generation</t>
  </si>
  <si>
    <t>Civil Law Miscellaneous Provisions Act 2011 introduced in August 2011 amended the Irish nationality and citizenship Act 1956 and provides for equal time periods for civil partners as those who are married.</t>
  </si>
  <si>
    <t>Same as for ordinary TCNs</t>
  </si>
  <si>
    <t>Longer than for spouses, but shorter than for ordinary TCNs</t>
  </si>
  <si>
    <t>Same as for spouses of nationals</t>
  </si>
  <si>
    <t>Residence requirement for partners/co-habitees of nationals</t>
  </si>
  <si>
    <t>b. Partners of nationals</t>
  </si>
  <si>
    <t>101b</t>
  </si>
  <si>
    <t>Citizenship through marriage to an Irish national is no longer a separate process ('post-nuptial citizenship') from naturalisation but the residence requirement is reduced from the usual five years to three. Citizenship is only granted at the discretion of the Minister.</t>
  </si>
  <si>
    <t>Person has been the spouse of a citizen for 3 years and was resident in Ireland with the spouse for 3 out of the last 5 years (including the year preceding the application) + Other conditions required for ordinary applicants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</si>
  <si>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</si>
  <si>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</si>
  <si>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</si>
  <si>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</si>
  <si>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</si>
  <si>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</si>
  <si>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</si>
  <si>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</si>
  <si>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</si>
  <si>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</si>
  <si>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</si>
  <si>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Reconable residence is regulated in the Irish Nationality and Citizenship Act 1956 as amended</t>
  </si>
  <si>
    <t>Several years of permanent residence required (please specify)</t>
  </si>
  <si>
    <t>Required in year of application</t>
  </si>
  <si>
    <t>Not required</t>
  </si>
  <si>
    <t>Is possession of a permanent or long-term residence permit required?</t>
  </si>
  <si>
    <t>Permits considered</t>
  </si>
  <si>
    <t>1 year residency immediately previous to the date of application + 4 years in the preceding 8 but the Minister for Justice can waive this requirement in some instances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</si>
  <si>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</si>
  <si>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</si>
  <si>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</si>
  <si>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</si>
  <si>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</si>
  <si>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</si>
  <si>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</si>
  <si>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</si>
  <si>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</si>
  <si>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5 year reckonable residence with current valid Stamp
- an aggregate of at least 5 years prior residence on any combination of Stamp 1Stamp 3, Stamp 4 or Stamp 5 [“reckonable residence”], within the last 8 years, AND currently hold a valid Stamp 1, 3, 4 or 5 http://www.environ.ie/en/Publications/DevelopmentandHousing/Housing/FileDownLoad,29412,en.pdf</t>
  </si>
  <si>
    <t>Other limiting   conditions apply</t>
  </si>
  <si>
    <t xml:space="preserve">Priority to nationals </t>
  </si>
  <si>
    <t>Equal access with nationals</t>
  </si>
  <si>
    <t>Access to housing (rent control, public/social housing, participation in housing financing schemes)</t>
  </si>
  <si>
    <t>Access to housing</t>
  </si>
  <si>
    <t>Non-EEA nationals must satisfy the habitual residence condition before qualifying for social welfare payments etc -  irresepective of nationality.</t>
  </si>
  <si>
    <t>Access to social security (unemployment benefits, old age pension, invalidity benefits, maternity leave, family benefits, social assistance)</t>
  </si>
  <si>
    <t xml:space="preserve">Access to social security and assistance </t>
  </si>
  <si>
    <t>Persons with permission to remain without condition as to time will in practice enjoy equal access to employment (they will not need a work permit) and enjoy equal working conditions under statute.</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</si>
  <si>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</si>
  <si>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</si>
  <si>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</si>
  <si>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</si>
  <si>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</si>
  <si>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</si>
  <si>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Reasoned decisions are generally issued.</t>
  </si>
  <si>
    <t>All rights</t>
  </si>
  <si>
    <t>Legal guarantees and redress in case of refusal, non-renewal, or withdrawal:
a. reasoned decision
b. right to appeal
c. representation before an independent administrative authority and/or a court</t>
  </si>
  <si>
    <t>Discretionary regime applies. No formal or codified arrangements</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</si>
  <si>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</si>
  <si>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</si>
  <si>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</si>
  <si>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</si>
  <si>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All are taken into account but discretionary regime applies</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</si>
  <si>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</si>
  <si>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</si>
  <si>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</si>
  <si>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</si>
  <si>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</si>
  <si>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Unemployment in itself, where the permit holder is not liable for his/her situation, would not necessarily consitute grounds for revocation or non-renewal but the regime is a discretionary one.</t>
  </si>
  <si>
    <t>Non-EEA nationals who have been resident in Ireland for 5 years and have been continuously employed but who are now unemployed are entitled to a stamp 4 designation for a period of 12 months (renewable).  Non EEA workers who have worked for less than 5 years are granted a 6 month period of grace. The Irish High Court noted that although Ireland opted out of Directive 2003/109, regard should be given to its terms, and that national law should be  nterpreted in a manner consistent with it. In particular the Court made reference to the concept of ‘threat to public policy’ as a ground to refuse long-term residence status.  Hussein v. Minister for Justice [2014] IEHC 34.</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</si>
  <si>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</si>
  <si>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</si>
  <si>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</si>
  <si>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</si>
  <si>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</si>
  <si>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Security of status is work-related.</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</si>
  <si>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</si>
  <si>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</si>
  <si>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</si>
  <si>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</si>
  <si>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</si>
  <si>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Depends on status. 'Green card' applicants will be entitled to indefinite renewal. Work permit holders may apply for renewals for up to five years, subject to employment status, and thereafter for long-term residence status.</t>
  </si>
  <si>
    <t>Provided original requirements are still met</t>
  </si>
  <si>
    <t xml:space="preserve">Upon application </t>
  </si>
  <si>
    <t>Automatically</t>
  </si>
  <si>
    <t>Renewable permit</t>
  </si>
  <si>
    <t xml:space="preserve">The permission is valid indefinitely, but a fresh stamp has to be affixed to any new passport. </t>
  </si>
  <si>
    <t>The 'long-term residence permit' is valid for 5 years - the 'Without Condition as to Time Permit' is permanent. See: http://www.inis.gov.ie/en/INIS/Pages/Without_Condition_As_To_Time_Endorsements</t>
  </si>
  <si>
    <t>&lt; 5 years</t>
  </si>
  <si>
    <t>5 years</t>
  </si>
  <si>
    <t>&gt; 5 years</t>
  </si>
  <si>
    <t>Duration of validity of permit</t>
  </si>
  <si>
    <t xml:space="preserve">Duration of validity of permit </t>
  </si>
  <si>
    <t>Generally c. 14months.  Irish Naturalisation and Immigration Service is currently processing applications for long term residency that were made in the first 6 months of 2009.</t>
  </si>
  <si>
    <t>≤ 6 months defined by law (please specify)</t>
  </si>
  <si>
    <t xml:space="preserve">Maximum duration of procedure </t>
  </si>
  <si>
    <t>Does the state protect applicants from discretionary procedures (e.g. like EU nationals)?</t>
  </si>
  <si>
    <t>SECURITY OF STATUS</t>
  </si>
  <si>
    <t xml:space="preserve">The €500 fee applies to the 5-year long-term residence permit but there is no fee for the 'Without Condition as to Time Permit' (see:http://www.inis.gov.ie/en/INIS/Pages/Without_Condition_As_To_Time_Endorsements) </t>
  </si>
  <si>
    <t>Higher costs
(please specify amounts for each)</t>
  </si>
  <si>
    <t>Normal costs (please specify amount) e.g. same as regular administrative fees in the country</t>
  </si>
  <si>
    <t>Costs of application and/or issue of status</t>
  </si>
  <si>
    <t xml:space="preserve">Certain permissions to remain in the State issued by the Department of Justice, Equality and Law Reform specify that the holder must not become a burden on the State, for example dependency on a basic assistance payment (Jobseeker's Allowance, One-Parent Family Payment) would be deemed to be so. A person making such a claim may be viewed as having invalidated the conditions of his/her residence.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</si>
  <si>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</si>
  <si>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</si>
  <si>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</si>
  <si>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</si>
  <si>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</si>
  <si>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</si>
  <si>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</si>
  <si>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</si>
  <si>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</si>
  <si>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</si>
  <si>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</si>
  <si>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</si>
  <si>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</si>
  <si>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</si>
  <si>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</si>
  <si>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</si>
  <si>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</si>
  <si>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</si>
  <si>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</si>
  <si>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</si>
  <si>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</si>
  <si>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</si>
  <si>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</si>
  <si>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</si>
  <si>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</si>
  <si>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</si>
  <si>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</si>
  <si>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</si>
  <si>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</si>
  <si>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</si>
  <si>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</si>
  <si>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</si>
  <si>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</si>
  <si>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</si>
  <si>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 periods (even for the purposes of work) can be allowed as long as the person stays within the social insurance scheme.  However, regular short periods of absence, even infrequent, could disqualify a person.</t>
  </si>
  <si>
    <t xml:space="preserve">This is not regulated in law but in reality, a person will risk losing their residence permit after an absence of six months. </t>
  </si>
  <si>
    <t>Shorter periods</t>
  </si>
  <si>
    <t>Up to 10 non-consecutive months and/or 6 consecutive months</t>
  </si>
  <si>
    <t>Periods of absence allowed previous to granting of status</t>
  </si>
  <si>
    <t>Presence in Ireland for the purposes of study is not deemed to be a ground for habitual residence</t>
  </si>
  <si>
    <t>Yes, with some conditions (limited number of years or type of study)</t>
  </si>
  <si>
    <t>Yes, all</t>
  </si>
  <si>
    <t>Is time of residence as a pupil/student counted?</t>
  </si>
  <si>
    <t>Time counted as pupil/student</t>
  </si>
  <si>
    <t>Work permits, certificates of registration with the national police force, copies of passports</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</si>
  <si>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</si>
  <si>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</si>
  <si>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</si>
  <si>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</si>
  <si>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</si>
  <si>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A series of different entitlements exist. The right to permanent residence in Ireland is bestowed on a person who has lived continuously in this country for 5 or more years.  However, refugees, persons with leave to remain and persons with subsidiary protection are all deemed to be habitually resident from the time when status was bestowed on them.  Employment permit holders are deemed to be habitualy resident one month after beginning employment.  The habitual residence condition for the purposes of accessing social welfare payments in Ireland is - that the applicant has been living continuously in Ireland for 2 or more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</si>
  <si>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</si>
  <si>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</si>
  <si>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</si>
  <si>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</si>
  <si>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</si>
  <si>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</si>
  <si>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For example, NASC- the Immigrant Support Centre,in Cork receives funding from the  Office of the Minister for Integration and from FAS.  DORAS Luimni also receives funding from the office of the minister for integration NASC receives funding from the office of the minister for integration.  DORAS Luimni (Limerick) receives funding from POBAL and from the office of the minister for integration.</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</si>
  <si>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</si>
  <si>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</si>
  <si>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</si>
  <si>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</si>
  <si>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</si>
  <si>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The Africa Centre, Dublin for example, receives aid from Irish Aid, Dept of Foreign Affairs, Government of Ireland and from Dublin City Council</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</si>
  <si>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</si>
  <si>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</si>
  <si>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</si>
  <si>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</si>
  <si>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</si>
  <si>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</si>
  <si>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State support for immigrant organisation is not non-existent but very limited; most funds come from private and/or philanthropic sources. Where state support is provided it is usually for research or information provision. A very small number of organisations, notably the Irish Refugee Council, receive a subvention to partially defray running costs. From 2006 a modest amount (€5m in the first instance) has been provided for integration-related activities on a project basis. A portion of this funding has gone to the NGO sector.</t>
  </si>
  <si>
    <t>NCP was set up in 2005 and are in receipt of Core Funding from the Dept of Rural, Community and Gaeltacht Affairs, Government of Ireland.  For example, The New Communities Partnership (NCP) an umbrella group for MELOs in Ireland receives funding from Pobal - Government supporting communities, the National Development Plan, and the Dept of Community, Rural and Gaeltacht Affairs, Goverment of Ireland.  Other organisations receive funding for specific projects/positions from FAS for example - Ireland's national training organisaiton.  See, for example, AKiDWA a Migrant Women's network.</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</si>
  <si>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</si>
  <si>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</si>
  <si>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</si>
  <si>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</si>
  <si>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Dublin City Council does support a migrant voters inititative in the city.  No really targeted campaigns nationally but the office of the minister of state for integration, Government of Ireland does direct people to websites with relevant information as, for example, Dublin City Council, New Communities Partnership etc.  There is a link from the Government of Ireland website to the citizens information website but this site has limited information. Many local authories carry information on the websites concerning the voting rights of third country nationals. It would probably not be correct to describe such information provision as 'campaigns.'</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</si>
  <si>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</si>
  <si>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</si>
  <si>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</si>
  <si>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</si>
  <si>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</si>
  <si>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</si>
  <si>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</si>
  <si>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General guidelines about the numbers of migrants elected (50% of the elected committee).</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</si>
  <si>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</si>
  <si>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</si>
  <si>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</si>
  <si>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</si>
  <si>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</si>
  <si>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</si>
  <si>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</si>
  <si>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</si>
  <si>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</si>
  <si>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</si>
  <si>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</si>
  <si>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</si>
  <si>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The chair is drawn from the membership.</t>
  </si>
  <si>
    <t>Chaired by national authority</t>
  </si>
  <si>
    <t>Co-chaired by participant and national authority</t>
  </si>
  <si>
    <t>Chaired by participant (foreign resident or association)</t>
  </si>
  <si>
    <t xml:space="preserve">Leadership of consultative body </t>
  </si>
  <si>
    <t>c. Consultation leadership</t>
  </si>
  <si>
    <t>74c</t>
  </si>
  <si>
    <t>The Cork integration forum is an initiative of the Cork City Council that seeks to engage with issues of integration locally.  Up to half of its membership must be drawn from the immigrant community.</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</si>
  <si>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</si>
  <si>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</si>
  <si>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</si>
  <si>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</si>
  <si>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</si>
  <si>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</si>
  <si>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</si>
  <si>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</si>
  <si>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</si>
  <si>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</si>
  <si>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</si>
  <si>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</si>
  <si>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</si>
  <si>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</si>
  <si>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</si>
  <si>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</si>
  <si>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</si>
  <si>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</si>
  <si>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A number of city councils have informal or ad hoc structures in place which include representatives of immigration associations and organisations. Example: Cork Networking Committee, combining representatives of statory bodies including the Gárdaí (police), health, city council and immigrant bodies.  There is not much evidence of such consultation in Dublin but it appears to exist on an ad hoc and unstructured basis to a limited degree.</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</si>
  <si>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</si>
  <si>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</si>
  <si>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</si>
  <si>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</si>
  <si>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New Communities Partnership in its mission statement states that they represent ethnic minorities in decision-making and consultative fora and receive support from national and local (Dublin funds, while they also have offices in Cork and Limerck). Since 2006, the local authorities in Dublin and the two other local authorities under Dublin district have funded "Dublin NCP Forum" to consult with NCP members (immigrant organisations) on integration issues. Their work in Limerck and Cork is independent of government.</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</si>
  <si>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</si>
  <si>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</si>
  <si>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</si>
  <si>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</si>
  <si>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</si>
  <si>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</si>
  <si>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</si>
  <si>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</si>
  <si>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</si>
  <si>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</si>
  <si>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</si>
  <si>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</si>
  <si>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</si>
  <si>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</si>
  <si>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</si>
  <si>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</si>
  <si>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</si>
  <si>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</si>
  <si>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</si>
  <si>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</si>
  <si>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</si>
  <si>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A and B: In appointing members, the Minister will take account, as far as possible, of factors such as the need to have a balance between countries of origin, places of residence in Ireland and the desirability of having an appropriate gender balance.  </t>
  </si>
  <si>
    <t>71e</t>
  </si>
  <si>
    <t>71d</t>
  </si>
  <si>
    <t>Chaired by minister</t>
  </si>
  <si>
    <t>71c</t>
  </si>
  <si>
    <t>Appointed by minister based on an expression of interest:  http://www.integration.ie/website/omi/omiwebv6.nsf/page/aboutus-ministerialcouncil-overview-en#more</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</si>
  <si>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</si>
  <si>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</si>
  <si>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</si>
  <si>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Ad hoc consultation with migrant groups</t>
  </si>
  <si>
    <t xml:space="preserve">Ministerial Council on Migrant Integration:  September 2010: Mary White, T.D., then Minister for Integration announced the establishment of a Ministerial Council on Migrant Integration to advise her on issues faced by migrants in Ireland on 22 September 2010. The Ministerial Council on Integration was established during the previous administration in the form of regional forums, each of which met once on the following dates: Connacht/Ulster 7 October 2010; Dublin 14 October 2010; Rest of Leinster 1 November 2010; and Munster 11 November 2010.
Web-link: http://www.integration.ie/website/omi/omiwebv6.nsf/page/aboutus-ministerialcouncil-overview-en#more
</t>
  </si>
  <si>
    <t>No follow-up to Ministerial Council on Migrant Integration.</t>
  </si>
  <si>
    <t>Minister responds to parliamentary question that "currently giving consideration to what structures may be needed in order to promote migrant integration going forward."</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</si>
  <si>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</si>
  <si>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</si>
  <si>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</si>
  <si>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</si>
  <si>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</si>
  <si>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</si>
  <si>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</si>
  <si>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</si>
  <si>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</si>
  <si>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</si>
  <si>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</si>
  <si>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</si>
  <si>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</si>
  <si>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There are no stipulations regarding national citizenship and board membership, whether associations are unincorporated, trusts, or companies limited by guarantee.</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</si>
  <si>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</si>
  <si>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</si>
  <si>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</si>
  <si>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</si>
  <si>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</si>
  <si>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</si>
  <si>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</si>
  <si>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Anyone legally resident in Ireland has the right to stand in local elections. Unless nominated by a political party they must be nominated by at least 15 electors from the local electoral area concerned.</t>
  </si>
  <si>
    <t>No right / other restrictions apply</t>
  </si>
  <si>
    <t>Restricted to certain posts, reciprocity or special requirements</t>
  </si>
  <si>
    <t xml:space="preserve">Unrestricted </t>
  </si>
  <si>
    <t>Right to stand for elections at local level</t>
  </si>
  <si>
    <t>Right to stand in local elections</t>
  </si>
  <si>
    <t>Anyone legally resident in Ireland has the right to vote in local elections. They must be registered on the Electoral Register.</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</si>
  <si>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</si>
  <si>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</si>
  <si>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</si>
  <si>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</si>
  <si>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Elections in Ireland are for the European Parliament, the Dáil and local authorities. There are no directly elected regional assemblies.</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</si>
  <si>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</si>
  <si>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</si>
  <si>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</si>
  <si>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Legislation provides for the possibility of giving political rights on the basis of recipocity, but this has in fact applied only to UK nationals.  Citizens of the United Kingdom may not vote in national referenda or presidential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</si>
  <si>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</si>
  <si>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</si>
  <si>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</si>
  <si>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</si>
  <si>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</si>
  <si>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</si>
  <si>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</si>
  <si>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In-service training is available and many teacher training colleges do run courses that cover relevant issues but no specific requirement exists.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</si>
  <si>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</si>
  <si>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</si>
  <si>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</si>
  <si>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</si>
  <si>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</si>
  <si>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Local discretion is allowed.  Individual schools can adapt their dress codes, school activities (for example, swimming classes) to suit local specificities.  Individual students are allowed to opt out of certain activities on cultural grounds, broadly based.</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</si>
  <si>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</si>
  <si>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</si>
  <si>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</si>
  <si>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</si>
  <si>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</si>
  <si>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 specific provision or guidance.  However, curricula (the pirmary curriculum in particular) are certainly broad enough to allow individual teachers/schools interpret the requirements to suit local conditions.</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</si>
  <si>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</si>
  <si>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</si>
  <si>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</si>
  <si>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</si>
  <si>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</si>
  <si>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Since 2010, Office of the Minister of State for Integration charged with the development of national strategies in the area of intercultural education and diversity in the work place, among others.</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</si>
  <si>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</si>
  <si>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</si>
  <si>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</si>
  <si>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</si>
  <si>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</si>
  <si>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No stand-alone subject dealing with interculturalism exists, but both the Primary and Junior Certificate curricula support the aims of intercultural education, broadly based.  Exposure to such issues is generally delivered via the educational system's SPHE programe (Social and Personal Health Education).  The development of an intercultural education strategy for Ireland was first muted in 2008.  A number of documents have been produced. and relevant goverment departments have been engaged in a wide-ranging consultation process.  The strategy will be launched in 2010.</t>
  </si>
  <si>
    <t xml:space="preserve">b) integrated into curriculum: Intercultural Education Intercultural Education Strategy  (Date of adoption &amp; date of entry into force: 2010)
In 2010, the Department of Education and Skills, (formerly the Department of Education and Science) published the Intercultural Education Strategy, 2010-2015. The Department began the process of developing the strategy with a conference in October 2008. Extensive consultation followed, with a series of sectoral meetings attended by over 200 delegates. There were also over 50 written submissions forwarded to the Department.
Web-link: http://www.integration.ie/website/omi/omiwebv6.nsf/page/FCMY-89HDLC10522921-en/$File/mig_intercultural_education_strategy%5B1%5D.pdf
</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</si>
  <si>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</si>
  <si>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</si>
  <si>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</si>
  <si>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</si>
  <si>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</si>
  <si>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</si>
  <si>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</si>
  <si>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</si>
  <si>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</si>
  <si>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</si>
  <si>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</si>
  <si>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</si>
  <si>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</si>
  <si>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</si>
  <si>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</si>
  <si>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</si>
  <si>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</si>
  <si>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</si>
  <si>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</si>
  <si>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</si>
  <si>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</si>
  <si>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</si>
  <si>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</si>
  <si>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</si>
  <si>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</si>
  <si>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</si>
  <si>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</si>
  <si>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</si>
  <si>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</si>
  <si>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Some headway may be considered to have occurred in the addition of Leaving Certificate subjects such as in more recent years. However this is not to indicate that this has brought about provision within the school system.</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</si>
  <si>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</si>
  <si>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</si>
  <si>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</si>
  <si>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</si>
  <si>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</si>
  <si>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</si>
  <si>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</si>
  <si>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</si>
  <si>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B applies. Most teacher training colleges and teacher training courses will have components on the intercultural realities of education in 21st century Ireland.  In-service training is provided (mostly via summer 'teacher courses)' in interculturalism and anti-racism.  However, attendance on such courses is voluntary.  No compulsory and specialised training is given to teachers in this area. Post-primary pre-service teacher education courses courses which take place in universities all provide courses that address migrant pupils' learning needs.</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</si>
  <si>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</si>
  <si>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</si>
  <si>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</si>
  <si>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</si>
  <si>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</si>
  <si>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</si>
  <si>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</si>
  <si>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</si>
  <si>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</si>
  <si>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</si>
  <si>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A and C apply. Materials used in class are based on materials from the Council of Europe's Common European Framework of Reference for languages.  Curriculum standards are monitored by Dept of Education.  Levels of language attainment is monitored at the end of two years to assess success rates locally.  There is no real requirement for language support teachers to qualify in this area of specialisation.  However, in reality, most do, through attendance on CPD style in-service training courses, through the academic year and through their attendence on summer courses.</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</si>
  <si>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</si>
  <si>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</si>
  <si>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</si>
  <si>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</si>
  <si>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</si>
  <si>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Students are given base-level instruction so that they can interact within the 'cultural norms of the school and the classroom'.  They are also taught the (presumably more academically orientated) language skills required to 'access the curriculum'.</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</si>
  <si>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</si>
  <si>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</si>
  <si>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</si>
  <si>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</si>
  <si>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</si>
  <si>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A applies. Qualifying schools have language support teachers on their staff.  Students with language support needs are placed in the age-appropriate class and given access to extra language support from these teachers.  This is provided for a period of 2 years.  No provision exists at pre-primary level (except as part of the overall provison of language support in primary school). Stages 1 and 2 in primary school cater for pupils under 6 years.  These students therefore can be classed as early childhood learners and these do beneift from exposure to language support when deemed necessary.</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</si>
  <si>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</si>
  <si>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</si>
  <si>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</si>
  <si>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</si>
  <si>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</si>
  <si>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A applies. Some written resources are available.  Many important information documents tend to be translated into a number of major European languages, as, for example, French and Russian. 'The all Ireland Programme for Immigrant parents' is a cross border initiative of the Irish Society for the Prevention of Cruelty to Children (ISPCC) that has engaged in a wide-ranging consultation process on issues relating to the parenting of children in Ireland.  This initiative has produced an information pack and toolkit for immigrant parents, which includes a comprehensive section on the Irish education system.  It has been translated into a number of languages.</t>
  </si>
  <si>
    <t xml:space="preserve">The Department of Education published a 'Guide to the Irish Education System' for migrant parents (see: http://www.education.ie/en/Parents/Information/A-Guide-to-the-Irish-Education-System.pdf)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</si>
  <si>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</si>
  <si>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</si>
  <si>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</si>
  <si>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</si>
  <si>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</si>
  <si>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</si>
  <si>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The 1997 Universities Act, provides that:Key objectives of universities are “to promote the cultural and social life of society, while fostering and respecting the diversity of the university's traditions; [and] to promote gender balance and equality of opportunity among students and employees of the university.” Accordingly, Universities must develop and implement an access policy for economically or socially disadvantaged people, those with a disability and from other sections of society significantly under-represented in the student body,</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</si>
  <si>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</si>
  <si>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</si>
  <si>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</si>
  <si>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</si>
  <si>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</si>
  <si>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Some targeted programmes for those in possession of a 'stamp 4' status, often run in conjunction with county level VECs (Vocational Education Committees).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</si>
  <si>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</si>
  <si>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</si>
  <si>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</si>
  <si>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</si>
  <si>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</si>
  <si>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</si>
  <si>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</si>
  <si>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</si>
  <si>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English language assessment kits are available to schools.  However, there is no set of rigorous criteria to determine prior learning used nationally.  In effect, most schools assess prior learning and language needs on a case by case basis.There is a requirement to use the tools provided in an assessment of students' language abilities.  However, these tools tend not to be used on entry to the school.  Teachers use their judgement and 'make a call'.  Standardised tests may then be used at a later stage to satisfy requirements to use such instruments.  Indeed, standardised tests are really only used widely at the end of a student's period in receipt of language support when a school is seeking to have the period of language support provision extended beyond two years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</si>
  <si>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</si>
  <si>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</si>
  <si>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</si>
  <si>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Schools are obliged to enrol any child in respect of whom an application for admission has been made, except where a refusal is in accordance with the admissions policy published by the school under Section 15(2)(d) of the Education Act, 1998. Such an admissions policy cannot discriminate on grounds of nationality or legal status. Although private schools are still bonded under the Act mentioned language ability may affect an individuals ability to achieve the necessary standard at admission.</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</si>
  <si>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</si>
  <si>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</si>
  <si>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</si>
  <si>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</si>
  <si>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 There is no targeted and state sponsored initiative charged with the provision of support to access pre-primary education for migrant families.  However, one scheme - the early start programme, which targets families in designated disadvantaged areas does seek to provide support for early childhood education, broadly based.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</si>
  <si>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</si>
  <si>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</si>
  <si>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</si>
  <si>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</si>
  <si>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</si>
  <si>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</si>
  <si>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Not necessarily same as sponsor: Access clarified for different stamp categories: http://www.environ.ie/en/Publications/DevelopmentandHousing/Housing/FileDownLoad,29412,en.pdf</t>
  </si>
  <si>
    <t xml:space="preserve">Other conditions apply (please specify) </t>
  </si>
  <si>
    <t>In the same way as the sponsor</t>
  </si>
  <si>
    <t>Access to  housing</t>
  </si>
  <si>
    <t>Not necessarily same as sponsor: Habitual residence condition applies</t>
  </si>
  <si>
    <t xml:space="preserve">Access to social benefits </t>
  </si>
  <si>
    <t>Spouse of migrant worker not automatically entitled to work. People who have come through the refugee/asylum system generally granted stamp 4 = right to work etc.  All entitled to social welfare - but only if satisfy habitual residence condition.</t>
  </si>
  <si>
    <t>If you applied for a work permit after 1 June 2009, they are not eligible to apply for a spousal/dependant work permit but may apply for a work permit in their own right. They may require visas to come to Ireland (see 'Visas' above) and there are INIS guidelines about family reunification for workers. Spouses/Dependants of first time new work permit applications received on or after 1 June 2009 cannot be considered for an employment permit under the spousal/dependant scheme http://www.citizensinformation.ie/categories/employment/migrant-workers/employment-permits/spousal_work_permit_scheme</t>
  </si>
  <si>
    <t>If you applied for your work permit before 1 June 2009 your spouse and dependants aged under 18 may apply for a spousal/dependantwork permit (pdf) once they are legally resident in Ireland on the basis of being your spouse or dependant. If you applied for a work permit after 1 June 2009, they are not eligible to apply for a spousal/dependant work permit but may apply for a work permit in their own right. They may require visas to come to Ireland (see 'Visas' above) and there are INIS guidelines about family reunification for workers. Spouses/Dependants of first time new work permit applications received on or after 1 June 2009 cannot be considered for an employment permit under the spousal/dependant scheme http://www.citizensinformation.ie/categories/employment/migrant-workers/employment-permits/spousal_work_permit_scheme</t>
  </si>
  <si>
    <t>Access to employment and self-employment</t>
  </si>
  <si>
    <t>Access to education and training for adult family members</t>
  </si>
  <si>
    <t>Access  to education and training</t>
  </si>
  <si>
    <t>No automatic right beyond that bestowed by presence of sponsor.  The situation is unclear. NGOs active in this area (eg Migrant Rights Centre of Ireland - MRCI) have raised this issue but have yet to receive a reply).</t>
  </si>
  <si>
    <t xml:space="preserve">Name of new law/policy: Victims of Domestic Violence Immigration Guidelines 
Date of adoption &amp; date of entry into force: August 2012
This policy provides recognition at policy level of the Minister’s discretion vested in him by Section 4 of the Immigration Act 2004 to permit a person to enter or be in the State as well as to change the conditions of their permission. Applications must be made from inside the State and the person making the application should have some form of current immigration status as the dependent of an Irish national or of a foreign national who has immigration permission to live in Ireland. If their immigration status has lapsed an application can still be made but it will have to be clearly explained in the application as to the circumstances in which the permission was not renewed. The Guidelines – like the family reunification guidelines – are merely an indicator as to how ministerial discretion (pursuant to Section 4(7) of the Immigration Act 2004 will be exercised. Although there is no right/ entitlement, one can genuinely say that the exercise of this disrection currently is inclusive.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</si>
  <si>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</si>
  <si>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</si>
  <si>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</si>
  <si>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</si>
  <si>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Spouse may apply for own work permit but no automatic right to autonomous status exists for spouse or dependent children.</t>
  </si>
  <si>
    <t>Family members and dependants granted permission to live in Ireland may only do so on the strength of their relationship to the sponsor.  No autonomous right to residence exists.  But individuals may make another application to the Minister of Justice.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</si>
  <si>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</si>
  <si>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</si>
  <si>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</si>
  <si>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</si>
  <si>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</si>
  <si>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</si>
  <si>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</si>
  <si>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While all decisions are at the discretion of the minister, applicants do have the right to appeal and reasons will be given for the decision that is made.</t>
  </si>
  <si>
    <t xml:space="preserve">January 2014: Policy Document on Non-EEA Family Reunification guarantees reasoned decision and appeal option. The policy document contains commitment to provide reasons for a refusal and introduce an internal appeals mechanism but appeal mechanism has not been introduced. 
</t>
  </si>
  <si>
    <t>Legal guarantees and redress in case of refusal or withdrawal
a. reasoned decision
b. right to appeal
c. representation before an independent administrative authority and/or a court</t>
  </si>
  <si>
    <t>2012: government has introduced 'Victims of Domestic Violence Immigration Guidelines' (see: http://www.inis.gov.ie/en/INIS/Victims%20Of%20Domestic%20Violence%20-%20Note%20for%20Web.pdf/Files/Victims%20Of%20Domestic%20Violence%20-%20Note%20for%20Web.pdf)</t>
  </si>
  <si>
    <t xml:space="preserve">In accordance with Section 3 of the Immigration Act 1999 the Minister must - before issuing a deportation order - consider the following: (a) the age of the person;
(b) the duration of residence in the State of the person;
(c) the family and domestic circumstances of the person;
(d) the nature of the person’s connection with the State, if any;
(e) the employment (including self-employment) record of the person;
(f) the employment (including self-employment) prospects of the person;
(g) the character and conduct of the person both within and (where relevant and
ascertainable) outside the State (including any criminal convictions);
(h) humanitarian considerations;
(i) any representations duly made by or on behalf of the person;
(j) the common good; and
(k) considerations of national security and public policy, - ADDITIONALLY, the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</si>
  <si>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</si>
  <si>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</si>
  <si>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</si>
  <si>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</si>
  <si>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</si>
  <si>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Discretionary regime but status of spouse and dependents is dependent on main party.</t>
  </si>
  <si>
    <t>Absolute discretion of minister for rejection of application: An application may be withdrawn on the basis on no strong marital relationship exisiting between the sponsor and the applicant.  TCNs granted a visa on grounds of family reunification have no separate right to reside in Ireland outside that relationship.  The right to reside is not transferable.  However, an individual may make a separate application for permission to remain in Ireland.  This application would be entirely at the discretion of the Minister for Justice.</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</si>
  <si>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</si>
  <si>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</si>
  <si>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</si>
  <si>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</si>
  <si>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</si>
  <si>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</si>
  <si>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</si>
  <si>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depends on status. 'Green card' applicants may expect relatively more rapid and favourable treatment.</t>
  </si>
  <si>
    <t>Processing times vary depending on volume and the length of time the application takes to move to the visa section from then sending embassy.</t>
  </si>
  <si>
    <t>Although there is no cost for the status as such, a fee of €150 is payable by the family member when seeking registration and permission to remain (in practice, this will often be paid by the sponsor)</t>
  </si>
  <si>
    <t>Since 19 November 2012 there is a fee of €300 (€150 previously)</t>
  </si>
  <si>
    <t>This fee has now risen to €300; additionally there is a non-refundable visa processing fee of €60 for visa required nationals.</t>
  </si>
  <si>
    <t xml:space="preserve">
Same as regular administrative fees and duties in the country (please specify amounts for each)</t>
  </si>
  <si>
    <t>Cost of application</t>
  </si>
  <si>
    <t>Discretionary regime as to means may apply</t>
  </si>
  <si>
    <t>Holders of work permits must demonstrate that they have sufficient funds to support dependant family members and produce a contract of employment and three consecutive pay silps and a P60 form.</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</si>
  <si>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</si>
  <si>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</si>
  <si>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</si>
  <si>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</si>
  <si>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</si>
  <si>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</si>
  <si>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</si>
  <si>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</si>
  <si>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</si>
  <si>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</si>
  <si>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</si>
  <si>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</si>
  <si>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</si>
  <si>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</si>
  <si>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</si>
  <si>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</si>
  <si>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</si>
  <si>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</si>
  <si>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</si>
  <si>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</si>
  <si>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</si>
  <si>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</si>
  <si>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</si>
  <si>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</si>
  <si>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</si>
  <si>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</si>
  <si>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</si>
  <si>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</si>
  <si>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</si>
  <si>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</si>
  <si>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</si>
  <si>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</si>
  <si>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</si>
  <si>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</si>
  <si>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</si>
  <si>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</si>
  <si>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</si>
  <si>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</si>
  <si>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</si>
  <si>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</si>
  <si>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</si>
  <si>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For the purposes of the Act children are deemed to be under 18 years.  Older children can be granted reunification once dependency is established (but only at the discretion of the Minister of Justice).</t>
  </si>
  <si>
    <r>
      <t xml:space="preserve">Discretionary: Where dependency is shown and sufficient resources are available (see:http://brophysolicitorsimmigration.blogspot.ie/), FR </t>
    </r>
    <r>
      <rPr>
        <u/>
        <sz val="11"/>
        <rFont val="Calibri"/>
        <family val="2"/>
        <scheme val="minor"/>
      </rPr>
      <t>may</t>
    </r>
    <r>
      <rPr>
        <sz val="11"/>
        <rFont val="Calibri"/>
        <family val="2"/>
        <scheme val="minor"/>
      </rPr>
      <t xml:space="preserve"> be granted</t>
    </r>
  </si>
  <si>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</si>
  <si>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</si>
  <si>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</si>
  <si>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</si>
  <si>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</si>
  <si>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Refugees may apply for reunification with other members but they must demonstrate dependency and any application is only granted at the discretion of the Minister for Justice.</t>
  </si>
  <si>
    <t>Allowed for all dependent ascendants</t>
  </si>
  <si>
    <t xml:space="preserve">Eligibility for dependent relatives in the ascending line </t>
  </si>
  <si>
    <t>Dependent parents/grandparents</t>
  </si>
  <si>
    <t>Evidence of full custody and access rights required for children from a previous relationship.  If the other parent has custody rights - a sworn affidavit by this parent giving consent is required.  Parental consent required for children where one of the parents is currently in a relationship with the other but where ony the sponsor is a resident in Ireland.  Adoption papers required in the case of an adopted child.</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</si>
  <si>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</si>
  <si>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</si>
  <si>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</si>
  <si>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</si>
  <si>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</si>
  <si>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</si>
  <si>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</si>
  <si>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</si>
  <si>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</si>
  <si>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</si>
  <si>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 xml:space="preserve">Name of new law/policy: Immigration Arrangements for Civil Partners following the introduction of the Civil Partnership and Certain Rights and Obligations of Cohabitants Act 2010 (No.24 of 2010), date of adoption &amp; date of entry into force: 13th January 2011
A civil partner will be treated as equivalent in immigration matters to a person who is married to another person of the opposite sex where the marital relationship has not been dissolved or is the subject of a decree of nullity. In summary, the immigration authorities will treat a civil partnership in the same way as marriage.  </t>
  </si>
  <si>
    <t xml:space="preserve">Policy change: Policy Document on Non-EEA Family Reunification  
In order to apply for De-Facto Partner Immigration Permission, a non EEA national (the Applicant) who wishes to remain the State and is in a relationship with an Irish National or an Irish Resident (the Sponsor) must be in a position to provide evidence of a durable relationship with evidence of cohabitation of at least two years on the date of application. For applications received on or after 23rd September 2013, in order to assess whether the couple is in a genuine long-term relationship, it will be necessary for the couple to provide dated documentary evidence of cohabitation for at least the preceding 2 years immediately prior to the date of application. Partners who are not living together at the time of the Application will be required to give compelling reasons for this. However,  this is not binding. It is a policy statement which, as set out in the statement itself, does not “create or acknowledge any new rights of family reunification”. As emphasised in the document, “ministerial discretion applies to most of the decision making in the area of family reunification and this will continue to be the case”. </t>
  </si>
  <si>
    <t xml:space="preserve">Policy change: Policy Document on Non-EEA Family Reunification  
In order to apply for De-Facto Partner Immigration Permission, a non EEA national (the Applicant) who wishes to remain the State and is in a relationship with an Irish National or an Irish Resident (the Sponsor) must be in a position to provide evidence of a durable relationship with evidence of cohabitation of at least two years on the date of application. For applications received on or after 23rd September 2013, in order to assess whether the couple is in a genuine long-term relationship, it will be necessary for the couple to provide dated documentary evidence of cohabitation for at least the preceding 2 years immediately prior to the date of application. Partners who are not living together at the time of the Application will be required to give compelling reasons for this. However,  this is not binding. It is a policy statement which, as set out in the statement itself, does not “create or acknowledge any new rights of family reunification”. As emphasised in the document, “ministerial discretion applies to most of the decision making in the area of family reunification and this will continue to be the case”. 
Name of new law/policy: Immigration Arrangements for Civil Partners following the introduction of the Civil Partnership and Certain Rights and Obligations of Cohabitants Act 2010 (No.24 of 2010), date of adoption &amp; date of entry into force: 13th January 2011
A civil partner will be treated as equivalent in immigration matters to a person who is married to another person of the opposite sex where the marital relationship has not been dissolved or is the subject of a decree of nullity. In summary, the immigration authorities will treat a civil partnership in the same way as marriage.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</si>
  <si>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</si>
  <si>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</si>
  <si>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</si>
  <si>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</si>
  <si>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</si>
  <si>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</si>
  <si>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</si>
  <si>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Discretion: There is no 'statutory right' here although the indication that a work permit holder may apply for FR after 12 months (provided income requirements are also met) creates a certain obligation based on 'justice and fairness' principles.  Green Card Permit (highly Skilled) or Work Permit and employed for 12 months + sufficient income OR employed for 36 months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</si>
  <si>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</si>
  <si>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</si>
  <si>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</si>
  <si>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</si>
  <si>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 xml:space="preserve">No 'statutory right' although indication that a work permit holder may apply for FR after 12 months (provided income requirements are also met) creates a certain obligation based on 'justice and fairness' principles. </t>
  </si>
  <si>
    <t>Permit for &gt; 1 year (please specify)</t>
  </si>
  <si>
    <t>Permit for 1 year (please specify)</t>
  </si>
  <si>
    <t>Residence permit for &lt;1 year (please specify)</t>
  </si>
  <si>
    <t>Permit duration required (sponsor)</t>
  </si>
  <si>
    <t>Permit duration required</t>
  </si>
  <si>
    <t>Family reunion is dependent on the type of employment. It is granted immediately to 'green card' holders but work permit holders must be legally in the State and must have income above a certain threshold before family reunification will be granted. Criteria to date have not been transparent.</t>
  </si>
  <si>
    <t>Family reunification is not an automatic right in Ireland (except in the case of refugees).  Decisions are entirely at the discretion of the Minsiter for Justice</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</si>
  <si>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</si>
  <si>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</si>
  <si>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</si>
  <si>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</si>
  <si>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</si>
  <si>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</si>
  <si>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</si>
  <si>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</si>
  <si>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 xml:space="preserve">New 6-month grace period to search for employment for those with less than five years residence. </t>
  </si>
  <si>
    <t xml:space="preserve">Government is currently amending the Employment Permits Act to "(A)ddress deficiencies identified in the legislation with the potential for employers to benefit from (at the cost of the employee) the un-enforceability of employment contracts in situations where an employee does not hold an employment permit but is required to do so. http://www.djei.ie/publications/labour/2014/Employment_Permits_Bill_2014_memo.pdf </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</si>
  <si>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</si>
  <si>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</si>
  <si>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</si>
  <si>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</si>
  <si>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</si>
  <si>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As above, those on a STAMP 4 and certain family members would have equal access.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</si>
  <si>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</si>
  <si>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</si>
  <si>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</si>
  <si>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</si>
  <si>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There are no nationality conditions attached to Irish social welfare (as long as immigrants satisfy the same conditions as irish born applicants) but a habitual residence condition does apply for certain types of social welfare payment and job seekers payments are dependent on availabilty for work and therefore on the applicant's status</t>
  </si>
  <si>
    <t xml:space="preserve">Access to social security is dependent on the so-called 'Habitual Residence Condition' (see:http://www.welfare.ie/en/Pages/Habitual-Residence-Condition--Guidelines-for-Deciding-Offic.aspx), which is less likely to be fulfilled by migrants. Furthermore, those who are not STAMP 4 holders do not have access to social security on the same level as nationals.  </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</si>
  <si>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</si>
  <si>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</si>
  <si>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</si>
  <si>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</si>
  <si>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</si>
  <si>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</si>
  <si>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</si>
  <si>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</si>
  <si>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 xml:space="preserve">Some relevant information disseminated by official sources as, for example, the Office of the Minister of State for Integration http://www.employmentrights.ie/en/ in several languages. </t>
  </si>
  <si>
    <t>Active policy of information on rights of migrant workers at national level (or regional in federal states)</t>
  </si>
  <si>
    <t>Active information policy</t>
  </si>
  <si>
    <t>Public employment services, for example, FAS - Ireland's 'Training and Employment Authority', do provide some language specific resources for migrant service users.  These are most commonly accessed via automated information points in FAS offices.  No specialist training staff are employed in general.  Some local initiatives have resulted in individuals with specific language skills being employed in some offices but these initiatives are not widespread. Frontline staff are not required to engage in specialised training but some offices have availed of discrete training events run by specialist NGOs.</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</si>
  <si>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</si>
  <si>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</si>
  <si>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</si>
  <si>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</si>
  <si>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</si>
  <si>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</si>
  <si>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</si>
  <si>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</si>
  <si>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</si>
  <si>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</si>
  <si>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Language acquisition programmes are underdeveloped, under-resourced and inadequate. Special arrangements apply to refugees and persons with LTR but there is a continuing problem with high rates of unemployment</t>
  </si>
  <si>
    <t>A: Since 2008, Employment for People from Immigrant Communities (EPIC) is an active labour market programme which supports immigrants in Ireland to become financially independent and more socially integrated by entering employment or further education and training. Working with each client on their personal progression plan, the dual nature of the EPIC programme  allows each participant to benefit from in-house pre-employment training and ‘on the ground’ actual business experience brought to the programmes by companies. - See more at: http://www.bitc.ie/employment-programmes/employment-for-immigrants/#sthash.0slIUuQK.dpuf</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</si>
  <si>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</si>
  <si>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</si>
  <si>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</si>
  <si>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</si>
  <si>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The National Qualifications Authority promotes the recognition of skills and qualifications, but certainly as regards to third country nationals its work is at an early stage.</t>
  </si>
  <si>
    <t>A: On 6 November 2012, the National Qualifications Authority of Ireland completed its amalgamation with HETAC, FETAC and the IUQB and a new integrated agency, Quality and Qualifications Ireland (QQI), was established. FETAC, HETAC and the NQAI are now dissolved. The new agency will continue to provide continuity of service as it evolves. www.qqi.ie</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</si>
  <si>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</si>
  <si>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</si>
  <si>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</si>
  <si>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</si>
  <si>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</si>
  <si>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There is no regulation in this regard.</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</si>
  <si>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</si>
  <si>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</si>
  <si>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</si>
  <si>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</si>
  <si>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</si>
  <si>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Some progress made, but National Qualifications Authority of Ireland (NQAI) will freely admit that they have only been building capacity over the past number of years and consequently, are only just beginning to impact on the issue. Some discreet developments include, for example, comparability of qualifications in Ireland and New Zealand (March 2010).</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</si>
  <si>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</si>
  <si>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</si>
  <si>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</si>
  <si>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</si>
  <si>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Qualifications (Education and Training) Act, 1999 aims at facilitating “lifelong learning through the promotion of access and opportunities for all learners; to promote recognition ...in the State of awards made by bodies outside the State; ... [and] to promote diversity in education and training between further education and training and higher education and training and within each of these” [sectors]. The Act led to the creation of the National Qualifications Authority of Ireland in 2001(which developed the National Framework of Qualifications (“NFQ”) in 2003) and of its Qualifications Recognition facility. </t>
  </si>
  <si>
    <t>Recognition of academic qualifications acquired abroad</t>
  </si>
  <si>
    <t xml:space="preserve">Recognition of academic qualifications </t>
  </si>
  <si>
    <t>Various restrictions apply, notably at tertiary level for family reunion and for holders of short-term work permits. These large fees are generally prohibitive.</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</si>
  <si>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</si>
  <si>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</si>
  <si>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</si>
  <si>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</si>
  <si>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 xml:space="preserve">State training programmes are open in certain cases to participation from third country nationals.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</si>
  <si>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</si>
  <si>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</si>
  <si>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</si>
  <si>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</si>
  <si>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Non-EU nationals must invest at least €300k, create or maintain employment for at least two EEA nationals, add to the commercial activity and competitiveness of the State, and be a viable trading concern not giving rise to social assistance or paid employment requiring work permits for applicants or their dependents. However these conditions do not apply to certain categories including refugees, dependent relatives of EEA nationals, spouses of Irish nationals or other persons granted leave to remain on an alternative basis do not have to apply for business permissions before establishing a business in Ireland. The minimum capital investment and employment creation conditions do not apply in cases where the applicant has been legally resident and employed in the State for at least five years (1994).</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</si>
  <si>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</si>
  <si>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</si>
  <si>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</si>
  <si>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</si>
  <si>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</si>
  <si>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</si>
  <si>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</si>
  <si>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those occupations where shortages are signaled</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</si>
  <si>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</si>
  <si>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</si>
  <si>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</si>
  <si>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</si>
  <si>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</si>
  <si>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Apart from LTRs, work permits are limited to specific sectors.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</si>
  <si>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</si>
  <si>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</si>
  <si>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</si>
  <si>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Work permit holders including 'green card' permit holders have the right to change employer after 12 months but only within the same occupational category. For family reunion permit holders, access to employment and self-employment depends on nature of employment permit granted.</t>
  </si>
  <si>
    <t>The number of 'middle-income' categories of employment (30,000 -  60,000 pa) that qualify a migrant for green card status were reduced in 2009. Increased emphasis on labour market needs tests since middle of 2009. Also changes in immediate access to labour market for family migrants.</t>
  </si>
  <si>
    <t>The number of 'middle-income' categories of employment (30,000 -  60,000 pa) that qualify a migrant for green card status were reduced in 2009. Increased emphasis on labour market needs tests since middle of 2009.</t>
  </si>
  <si>
    <t>A but not all categories of C. Only some categories of reunited family members are granted immediate access to the labour force since June 2009</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</si>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</sst>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u/>
      <sz val="11"/>
      <name val="Calibri"/>
      <family val="2"/>
      <scheme val="minor"/>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xf numFmtId="0" fontId="2" fillId="0" borderId="0"/>
    <xf numFmtId="0" fontId="1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7">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1" fillId="0" borderId="3" xfId="0" applyFont="1" applyBorder="1" applyAlignment="1">
      <alignment wrapText="1"/>
    </xf>
    <xf numFmtId="0" fontId="1" fillId="0" borderId="1"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wrapText="1" readingOrder="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NumberFormat="1" applyFont="1" applyFill="1" applyBorder="1" applyAlignment="1" applyProtection="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0" fontId="1" fillId="0" borderId="1" xfId="2" applyNumberFormat="1" applyFont="1" applyFill="1" applyBorder="1" applyAlignment="1" applyProtection="1">
      <alignment horizontal="center" vertical="center" wrapText="1"/>
    </xf>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0" applyFont="1" applyBorder="1" applyAlignment="1">
      <alignment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4" borderId="1" xfId="0" applyNumberFormat="1" applyFont="1" applyFill="1" applyBorder="1" applyAlignment="1">
      <alignment horizontal="center" vertical="center" wrapText="1"/>
    </xf>
    <xf numFmtId="0" fontId="1" fillId="0" borderId="1" xfId="3"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3" borderId="3" xfId="0" applyFont="1" applyFill="1" applyBorder="1" applyAlignment="1">
      <alignment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2" borderId="1" xfId="0" applyFont="1" applyFill="1" applyBorder="1" applyAlignment="1">
      <alignment wrapText="1"/>
    </xf>
    <xf numFmtId="0" fontId="1" fillId="0" borderId="3"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5" xfId="0" applyFont="1" applyFill="1" applyBorder="1" applyAlignment="1">
      <alignment wrapText="1"/>
    </xf>
    <xf numFmtId="0" fontId="1" fillId="0" borderId="5" xfId="0" applyFont="1" applyBorder="1" applyAlignment="1">
      <alignment wrapText="1"/>
    </xf>
    <xf numFmtId="0" fontId="6" fillId="3" borderId="5"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1" fontId="15"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5" xfId="0" applyFont="1" applyFill="1" applyBorder="1" applyAlignment="1">
      <alignment wrapText="1"/>
    </xf>
    <xf numFmtId="0" fontId="6" fillId="2" borderId="5" xfId="0" applyFont="1" applyFill="1" applyBorder="1" applyAlignment="1">
      <alignment wrapText="1"/>
    </xf>
    <xf numFmtId="0" fontId="15" fillId="6" borderId="1" xfId="0" applyNumberFormat="1" applyFont="1" applyFill="1" applyBorder="1" applyAlignment="1">
      <alignment vertical="top" wrapText="1"/>
    </xf>
    <xf numFmtId="0" fontId="15" fillId="7" borderId="1" xfId="0" applyNumberFormat="1" applyFont="1" applyFill="1" applyBorder="1" applyAlignment="1">
      <alignment vertical="top" wrapText="1"/>
    </xf>
    <xf numFmtId="0" fontId="15" fillId="8" borderId="1" xfId="0" applyNumberFormat="1" applyFont="1" applyFill="1" applyBorder="1" applyAlignment="1">
      <alignment vertical="top" wrapText="1"/>
    </xf>
    <xf numFmtId="0" fontId="15" fillId="9" borderId="1" xfId="0" applyNumberFormat="1" applyFont="1" applyFill="1" applyBorder="1" applyAlignment="1">
      <alignment vertical="top" wrapText="1"/>
    </xf>
    <xf numFmtId="0" fontId="15" fillId="10" borderId="1" xfId="0" applyNumberFormat="1" applyFont="1" applyFill="1" applyBorder="1" applyAlignment="1">
      <alignment vertical="top" wrapText="1"/>
    </xf>
    <xf numFmtId="0" fontId="15" fillId="11" borderId="1" xfId="0" applyNumberFormat="1" applyFont="1" applyFill="1" applyBorder="1" applyAlignment="1">
      <alignment vertical="top" wrapText="1"/>
    </xf>
    <xf numFmtId="0" fontId="15" fillId="12" borderId="6" xfId="0" applyNumberFormat="1" applyFont="1" applyFill="1" applyBorder="1" applyAlignment="1">
      <alignment vertical="top" wrapText="1"/>
    </xf>
    <xf numFmtId="0" fontId="15" fillId="12" borderId="1" xfId="0" applyNumberFormat="1" applyFont="1" applyFill="1" applyBorder="1" applyAlignment="1">
      <alignment vertical="top" wrapText="1"/>
    </xf>
    <xf numFmtId="0" fontId="15" fillId="13" borderId="5" xfId="0" applyNumberFormat="1" applyFont="1" applyFill="1" applyBorder="1" applyAlignment="1">
      <alignment vertical="top" wrapText="1"/>
    </xf>
    <xf numFmtId="1" fontId="15" fillId="13" borderId="5" xfId="0" applyNumberFormat="1" applyFont="1" applyFill="1" applyBorder="1" applyAlignment="1">
      <alignment vertical="top" wrapText="1"/>
    </xf>
    <xf numFmtId="0" fontId="6" fillId="0" borderId="1" xfId="0" applyFont="1" applyBorder="1" applyAlignment="1">
      <alignment wrapText="1"/>
    </xf>
    <xf numFmtId="0" fontId="6" fillId="0" borderId="5" xfId="0" applyFont="1" applyBorder="1" applyAlignment="1">
      <alignment wrapText="1"/>
    </xf>
  </cellXfs>
  <cellStyles count="99">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34"/>
    <cellStyle name="Normal 37" xfId="5"/>
    <cellStyle name="Normal 38" xfId="4"/>
    <cellStyle name="Normal 39" xfId="35"/>
    <cellStyle name="Normal 4" xfId="36"/>
    <cellStyle name="Normal 40" xfId="37"/>
    <cellStyle name="Normal 41" xfId="38"/>
    <cellStyle name="Normal 42" xfId="39"/>
    <cellStyle name="Normal 43" xfId="3"/>
    <cellStyle name="Normal 44" xfId="40"/>
    <cellStyle name="Normal 45" xfId="41"/>
    <cellStyle name="Normal 46" xfId="42"/>
    <cellStyle name="Normal 47" xfId="43"/>
    <cellStyle name="Normal 48" xfId="44"/>
    <cellStyle name="Normal 49" xfId="45"/>
    <cellStyle name="Normal 5" xfId="46"/>
    <cellStyle name="Normal 50" xfId="47"/>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0" style="1" customWidth="1"/>
    <col min="12" max="12" width="19.5703125" style="1" customWidth="1"/>
    <col min="13" max="13" width="17" style="1" customWidth="1"/>
    <col min="14" max="14" width="13" style="1" customWidth="1"/>
    <col min="15" max="15" width="14.5703125" style="1" customWidth="1"/>
    <col min="16" max="16" width="13.85546875" style="1" customWidth="1"/>
    <col min="17" max="17" width="13.570312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16" t="s">
        <v>1204</v>
      </c>
      <c r="B1" s="116" t="s">
        <v>1203</v>
      </c>
      <c r="C1" s="115" t="s">
        <v>1202</v>
      </c>
      <c r="D1" s="115" t="s">
        <v>1201</v>
      </c>
      <c r="E1" s="115" t="s">
        <v>1200</v>
      </c>
      <c r="F1" s="115" t="s">
        <v>1199</v>
      </c>
      <c r="G1" s="115" t="s">
        <v>1198</v>
      </c>
      <c r="H1" s="115" t="s">
        <v>1197</v>
      </c>
      <c r="I1" s="115" t="s">
        <v>1196</v>
      </c>
      <c r="J1" s="114" t="s">
        <v>1195</v>
      </c>
      <c r="K1" s="113" t="s">
        <v>1194</v>
      </c>
      <c r="L1" s="112" t="s">
        <v>1193</v>
      </c>
      <c r="M1" s="111" t="s">
        <v>1192</v>
      </c>
      <c r="N1" s="110" t="s">
        <v>1191</v>
      </c>
      <c r="O1" s="110" t="s">
        <v>1190</v>
      </c>
      <c r="P1" s="109" t="s">
        <v>1189</v>
      </c>
      <c r="Q1" s="109" t="s">
        <v>1188</v>
      </c>
      <c r="R1" s="108" t="s">
        <v>1187</v>
      </c>
      <c r="S1" s="108" t="s">
        <v>1186</v>
      </c>
      <c r="T1" s="107" t="s">
        <v>1185</v>
      </c>
      <c r="U1" s="107" t="s">
        <v>1184</v>
      </c>
      <c r="V1" s="106" t="s">
        <v>1183</v>
      </c>
      <c r="W1" s="106" t="s">
        <v>1182</v>
      </c>
      <c r="X1" s="105" t="s">
        <v>1181</v>
      </c>
      <c r="Y1" s="105" t="s">
        <v>1180</v>
      </c>
    </row>
    <row r="2" spans="1:25" s="61" customFormat="1" ht="66.75" customHeight="1" x14ac:dyDescent="0.25">
      <c r="A2" s="104"/>
      <c r="B2" s="104" t="s">
        <v>1179</v>
      </c>
      <c r="C2" s="102"/>
      <c r="D2" s="102"/>
      <c r="E2" s="102"/>
      <c r="F2" s="102"/>
      <c r="G2" s="102"/>
      <c r="H2" s="102"/>
      <c r="I2" s="102"/>
      <c r="J2" s="101">
        <f>AVERAGE(J5,J30,J73,J106,J146,J176,J217)</f>
        <v>50.863803854875286</v>
      </c>
      <c r="K2" s="100"/>
      <c r="L2" s="101">
        <f>AVERAGE(L5,L30,L73,L106,L146,L176,L217)</f>
        <v>50.506660997732425</v>
      </c>
      <c r="M2" s="100"/>
      <c r="N2" s="101">
        <f>AVERAGE(N5,N30,N73,N106,N146,N176,N217)</f>
        <v>50.379109977324262</v>
      </c>
      <c r="O2" s="100"/>
      <c r="P2" s="101">
        <f>AVERAGE(P5,P30,P73,P106,P146,P176,P217)</f>
        <v>50.379109977324262</v>
      </c>
      <c r="Q2" s="100"/>
      <c r="R2" s="101">
        <f>AVERAGE(R5,R30,R73,R106,R146,R176,R217)</f>
        <v>50.311082766439917</v>
      </c>
      <c r="S2" s="100"/>
      <c r="T2" s="101"/>
      <c r="U2" s="100"/>
      <c r="V2" s="101"/>
      <c r="W2" s="100"/>
      <c r="X2" s="101"/>
      <c r="Y2" s="100"/>
    </row>
    <row r="3" spans="1:25" s="9" customFormat="1" ht="66.75" customHeight="1" x14ac:dyDescent="0.25">
      <c r="A3" s="104"/>
      <c r="B3" s="103" t="s">
        <v>1178</v>
      </c>
      <c r="C3" s="102"/>
      <c r="D3" s="102"/>
      <c r="E3" s="102"/>
      <c r="F3" s="102"/>
      <c r="G3" s="102"/>
      <c r="H3" s="102"/>
      <c r="I3" s="102"/>
      <c r="J3" s="101">
        <f>AVERAGE(J5,J30,J73,J106,J146,J176,J217,J250)</f>
        <v>51.780133928571431</v>
      </c>
      <c r="K3" s="100"/>
      <c r="L3" s="101"/>
      <c r="M3" s="100"/>
      <c r="N3" s="101"/>
      <c r="O3" s="100"/>
      <c r="P3" s="101"/>
      <c r="Q3" s="100"/>
      <c r="R3" s="101"/>
      <c r="S3" s="100"/>
      <c r="T3" s="101"/>
      <c r="U3" s="100"/>
      <c r="V3" s="101"/>
      <c r="W3" s="100"/>
      <c r="X3" s="101"/>
      <c r="Y3" s="100"/>
    </row>
    <row r="4" spans="1:25" s="61" customFormat="1" ht="66.75" customHeight="1" x14ac:dyDescent="0.25">
      <c r="A4" s="104"/>
      <c r="B4" s="103" t="s">
        <v>1177</v>
      </c>
      <c r="C4" s="102"/>
      <c r="D4" s="15"/>
      <c r="E4" s="15"/>
      <c r="F4" s="102"/>
      <c r="G4" s="102"/>
      <c r="H4" s="102"/>
      <c r="I4" s="102"/>
      <c r="J4" s="101">
        <f>AVERAGE(J5,J30,J106,J146,J176,J217)</f>
        <v>54.27166005291005</v>
      </c>
      <c r="K4" s="100"/>
      <c r="L4" s="101">
        <f>AVERAGE(L5,L30,L106,L146,L176,L217)</f>
        <v>53.854993386243386</v>
      </c>
      <c r="M4" s="100"/>
      <c r="N4" s="101">
        <f>AVERAGE(N5,N30,N106,N146,N176,N217)</f>
        <v>53.706183862433868</v>
      </c>
      <c r="O4" s="100"/>
      <c r="P4" s="101">
        <f>AVERAGE(P5,P30,P106,P146,P176,P217)</f>
        <v>53.706183862433868</v>
      </c>
      <c r="Q4" s="100"/>
      <c r="R4" s="101">
        <f>AVERAGE(R5,R30,R106,R146,R176,R217)</f>
        <v>53.626818783068785</v>
      </c>
      <c r="S4" s="100"/>
      <c r="T4" s="101">
        <f>AVERAGE(T5,T30,T106,T146,T176,T217)</f>
        <v>53.626818783068785</v>
      </c>
      <c r="U4" s="100"/>
      <c r="V4" s="101">
        <f>AVERAGE(V5,V30,V106,V146,V176,V217)</f>
        <v>53.557374338624349</v>
      </c>
      <c r="W4" s="100"/>
      <c r="X4" s="101">
        <f>AVERAGE(X5,X30,X106,X146,X176,X217)</f>
        <v>53.071263227513235</v>
      </c>
      <c r="Y4" s="100"/>
    </row>
    <row r="5" spans="1:25" s="48" customFormat="1" ht="104.25" customHeight="1" x14ac:dyDescent="0.25">
      <c r="A5" s="19"/>
      <c r="B5" s="20" t="s">
        <v>1176</v>
      </c>
      <c r="C5" s="19"/>
      <c r="D5" s="19"/>
      <c r="E5" s="19"/>
      <c r="F5" s="51" t="s">
        <v>1175</v>
      </c>
      <c r="G5" s="19"/>
      <c r="H5" s="19"/>
      <c r="I5" s="19"/>
      <c r="J5" s="50">
        <f>AVERAGE(J6,J12,J19,J25)</f>
        <v>38.333333333333336</v>
      </c>
      <c r="K5" s="49"/>
      <c r="L5" s="50">
        <f>AVERAGE(L6,L12,L19,L25)</f>
        <v>38.333333333333336</v>
      </c>
      <c r="M5" s="49"/>
      <c r="N5" s="50">
        <f>AVERAGE(N6,N12,N19,N25)</f>
        <v>38.333333333333336</v>
      </c>
      <c r="O5" s="49"/>
      <c r="P5" s="50">
        <f>AVERAGE(P6,P12,P19,P25)</f>
        <v>38.333333333333336</v>
      </c>
      <c r="Q5" s="49"/>
      <c r="R5" s="50">
        <f>AVERAGE(R6,R12,R19,R25)</f>
        <v>38.333333333333336</v>
      </c>
      <c r="S5" s="49"/>
      <c r="T5" s="50">
        <f>AVERAGE(T6,T12,T19,T25)</f>
        <v>40.833333333333336</v>
      </c>
      <c r="U5" s="49"/>
      <c r="V5" s="50">
        <f>AVERAGE(V6,V12,V19,V25)</f>
        <v>38.333333333333336</v>
      </c>
      <c r="W5" s="17"/>
      <c r="X5" s="50">
        <f>AVERAGE(X6,X12,X19,X25)</f>
        <v>38.333333333333336</v>
      </c>
      <c r="Y5" s="49"/>
    </row>
    <row r="6" spans="1:25" s="48" customFormat="1" ht="104.25" customHeight="1" x14ac:dyDescent="0.25">
      <c r="A6" s="19"/>
      <c r="B6" s="99"/>
      <c r="C6" s="20" t="s">
        <v>1174</v>
      </c>
      <c r="D6" s="19"/>
      <c r="E6" s="19"/>
      <c r="F6" s="51" t="s">
        <v>1173</v>
      </c>
      <c r="G6" s="19"/>
      <c r="H6" s="19"/>
      <c r="I6" s="19"/>
      <c r="J6" s="50">
        <f>AVERAGE(J7:J11)</f>
        <v>40</v>
      </c>
      <c r="K6" s="49"/>
      <c r="L6" s="49">
        <f>AVERAGE(L7:L11)</f>
        <v>40</v>
      </c>
      <c r="M6" s="49"/>
      <c r="N6" s="49">
        <f>AVERAGE(N7:N11)</f>
        <v>40</v>
      </c>
      <c r="O6" s="49"/>
      <c r="P6" s="49">
        <f>AVERAGE(P7:P11)</f>
        <v>40</v>
      </c>
      <c r="Q6" s="49"/>
      <c r="R6" s="49">
        <f>AVERAGE(R7:R11)</f>
        <v>40</v>
      </c>
      <c r="S6" s="49"/>
      <c r="T6" s="49">
        <f>AVERAGE(T7:T11)</f>
        <v>50</v>
      </c>
      <c r="U6" s="49"/>
      <c r="V6" s="49">
        <f>AVERAGE(V7:V11)</f>
        <v>50</v>
      </c>
      <c r="W6" s="17"/>
      <c r="X6" s="49">
        <f>AVERAGE(X7:X11)</f>
        <v>50</v>
      </c>
      <c r="Y6" s="49"/>
    </row>
    <row r="7" spans="1:25" ht="284.25" customHeight="1" x14ac:dyDescent="0.25">
      <c r="A7" s="4">
        <v>1</v>
      </c>
      <c r="B7" s="98"/>
      <c r="C7" s="4"/>
      <c r="D7" s="8" t="s">
        <v>1172</v>
      </c>
      <c r="E7" s="8"/>
      <c r="F7" s="7" t="s">
        <v>1171</v>
      </c>
      <c r="G7" s="7" t="s">
        <v>1086</v>
      </c>
      <c r="H7" s="7" t="s">
        <v>1085</v>
      </c>
      <c r="I7" s="7" t="s">
        <v>1084</v>
      </c>
      <c r="J7" s="54">
        <v>0</v>
      </c>
      <c r="K7" s="5" t="s">
        <v>1170</v>
      </c>
      <c r="L7" s="54">
        <v>0</v>
      </c>
      <c r="M7" s="5"/>
      <c r="N7" s="54">
        <v>0</v>
      </c>
      <c r="O7" s="5"/>
      <c r="P7" s="54">
        <v>0</v>
      </c>
      <c r="Q7" s="5"/>
      <c r="R7" s="54">
        <v>0</v>
      </c>
      <c r="S7" s="5" t="s">
        <v>1169</v>
      </c>
      <c r="T7" s="54">
        <v>50</v>
      </c>
      <c r="U7" s="5" t="s">
        <v>1168</v>
      </c>
      <c r="V7" s="54">
        <v>50</v>
      </c>
      <c r="W7" s="5"/>
      <c r="X7" s="54">
        <v>50</v>
      </c>
      <c r="Y7" s="5" t="s">
        <v>1167</v>
      </c>
    </row>
    <row r="8" spans="1:25" ht="75" x14ac:dyDescent="0.25">
      <c r="A8" s="4">
        <v>2</v>
      </c>
      <c r="B8" s="98"/>
      <c r="C8" s="4"/>
      <c r="D8" s="8" t="s">
        <v>1166</v>
      </c>
      <c r="E8" s="8"/>
      <c r="F8" s="7" t="s">
        <v>1165</v>
      </c>
      <c r="G8" s="7" t="s">
        <v>1164</v>
      </c>
      <c r="H8" s="7" t="s">
        <v>1151</v>
      </c>
      <c r="I8" s="7" t="s">
        <v>1150</v>
      </c>
      <c r="J8" s="59">
        <v>100</v>
      </c>
      <c r="K8" s="5" t="s">
        <v>1163</v>
      </c>
      <c r="L8" s="59">
        <v>100</v>
      </c>
      <c r="M8" s="25"/>
      <c r="N8" s="59">
        <v>100</v>
      </c>
      <c r="O8" s="25"/>
      <c r="P8" s="59">
        <v>100</v>
      </c>
      <c r="Q8" s="25"/>
      <c r="R8" s="59">
        <v>100</v>
      </c>
      <c r="S8" s="25"/>
      <c r="T8" s="59">
        <v>100</v>
      </c>
      <c r="U8" s="25"/>
      <c r="V8" s="59">
        <v>100</v>
      </c>
      <c r="W8" s="25"/>
      <c r="X8" s="59">
        <v>100</v>
      </c>
      <c r="Y8" s="25"/>
    </row>
    <row r="9" spans="1:25" ht="180" x14ac:dyDescent="0.25">
      <c r="A9" s="4">
        <v>3</v>
      </c>
      <c r="B9" s="98"/>
      <c r="C9" s="4"/>
      <c r="D9" s="8" t="s">
        <v>1162</v>
      </c>
      <c r="E9" s="8"/>
      <c r="F9" s="7" t="s">
        <v>1161</v>
      </c>
      <c r="G9" s="7" t="s">
        <v>1160</v>
      </c>
      <c r="H9" s="7" t="s">
        <v>1159</v>
      </c>
      <c r="I9" s="7" t="s">
        <v>1158</v>
      </c>
      <c r="J9" s="54">
        <v>50</v>
      </c>
      <c r="K9" s="5" t="s">
        <v>1157</v>
      </c>
      <c r="L9" s="54">
        <v>50</v>
      </c>
      <c r="M9" s="5"/>
      <c r="N9" s="54">
        <v>50</v>
      </c>
      <c r="O9" s="5"/>
      <c r="P9" s="54">
        <v>50</v>
      </c>
      <c r="Q9" s="5"/>
      <c r="R9" s="54">
        <v>50</v>
      </c>
      <c r="S9" s="5"/>
      <c r="T9" s="54">
        <v>50</v>
      </c>
      <c r="U9" s="5"/>
      <c r="V9" s="54">
        <v>50</v>
      </c>
      <c r="W9" s="5"/>
      <c r="X9" s="54">
        <v>50</v>
      </c>
      <c r="Y9" s="5"/>
    </row>
    <row r="10" spans="1:25" ht="409.5" x14ac:dyDescent="0.25">
      <c r="A10" s="4">
        <v>4</v>
      </c>
      <c r="B10" s="98"/>
      <c r="C10" s="4"/>
      <c r="D10" s="8" t="s">
        <v>1156</v>
      </c>
      <c r="E10" s="8"/>
      <c r="F10" s="7" t="s">
        <v>1155</v>
      </c>
      <c r="G10" s="7" t="s">
        <v>1086</v>
      </c>
      <c r="H10" s="7" t="s">
        <v>1085</v>
      </c>
      <c r="I10" s="7" t="s">
        <v>1084</v>
      </c>
      <c r="J10" s="30">
        <v>0</v>
      </c>
      <c r="K10" s="5" t="s">
        <v>1149</v>
      </c>
      <c r="L10" s="30">
        <v>0</v>
      </c>
      <c r="M10" s="5"/>
      <c r="N10" s="30">
        <v>0</v>
      </c>
      <c r="O10" s="5"/>
      <c r="P10" s="30">
        <v>0</v>
      </c>
      <c r="Q10" s="5"/>
      <c r="R10" s="30">
        <v>0</v>
      </c>
      <c r="S10" s="5"/>
      <c r="T10" s="30">
        <v>0</v>
      </c>
      <c r="U10" s="5"/>
      <c r="V10" s="30">
        <v>0</v>
      </c>
      <c r="W10" s="5"/>
      <c r="X10" s="30">
        <v>0</v>
      </c>
      <c r="Y10" s="5"/>
    </row>
    <row r="11" spans="1:25" ht="409.5" x14ac:dyDescent="0.25">
      <c r="A11" s="4">
        <v>5</v>
      </c>
      <c r="B11" s="98"/>
      <c r="C11" s="4"/>
      <c r="D11" s="8" t="s">
        <v>1154</v>
      </c>
      <c r="E11" s="8"/>
      <c r="F11" s="7" t="s">
        <v>1153</v>
      </c>
      <c r="G11" s="7" t="s">
        <v>1152</v>
      </c>
      <c r="H11" s="7" t="s">
        <v>1151</v>
      </c>
      <c r="I11" s="7" t="s">
        <v>1150</v>
      </c>
      <c r="J11" s="54">
        <v>50</v>
      </c>
      <c r="K11" s="5" t="s">
        <v>1149</v>
      </c>
      <c r="L11" s="54">
        <v>50</v>
      </c>
      <c r="M11" s="5"/>
      <c r="N11" s="54">
        <v>50</v>
      </c>
      <c r="O11" s="5"/>
      <c r="P11" s="54">
        <v>50</v>
      </c>
      <c r="Q11" s="5"/>
      <c r="R11" s="54">
        <v>50</v>
      </c>
      <c r="S11" s="5"/>
      <c r="T11" s="54">
        <v>50</v>
      </c>
      <c r="U11" s="5"/>
      <c r="V11" s="54">
        <v>50</v>
      </c>
      <c r="W11" s="5"/>
      <c r="X11" s="54">
        <v>50</v>
      </c>
      <c r="Y11" s="5"/>
    </row>
    <row r="12" spans="1:25" s="48" customFormat="1" ht="45" x14ac:dyDescent="0.25">
      <c r="A12" s="19"/>
      <c r="B12" s="97"/>
      <c r="C12" s="20" t="s">
        <v>1148</v>
      </c>
      <c r="D12" s="20"/>
      <c r="E12" s="20"/>
      <c r="F12" s="51" t="s">
        <v>1147</v>
      </c>
      <c r="G12" s="51"/>
      <c r="H12" s="51"/>
      <c r="I12" s="51"/>
      <c r="J12" s="50">
        <f>AVERAGE(J13:J18)</f>
        <v>8.3333333333333339</v>
      </c>
      <c r="K12" s="49"/>
      <c r="L12" s="50">
        <f>AVERAGE(L13:L18)</f>
        <v>8.3333333333333339</v>
      </c>
      <c r="M12" s="49"/>
      <c r="N12" s="50">
        <f>AVERAGE(N13:N18)</f>
        <v>8.3333333333333339</v>
      </c>
      <c r="O12" s="49"/>
      <c r="P12" s="50">
        <f>AVERAGE(P13:P18)</f>
        <v>8.3333333333333339</v>
      </c>
      <c r="Q12" s="49"/>
      <c r="R12" s="50">
        <f>AVERAGE(R13:R18)</f>
        <v>8.3333333333333339</v>
      </c>
      <c r="S12" s="49"/>
      <c r="T12" s="50">
        <f>AVERAGE(T13:T18)</f>
        <v>8.3333333333333339</v>
      </c>
      <c r="U12" s="49"/>
      <c r="V12" s="50">
        <f>AVERAGE(V13:V18)</f>
        <v>8.3333333333333339</v>
      </c>
      <c r="W12" s="17"/>
      <c r="X12" s="50">
        <f>AVERAGE(X13:X18)</f>
        <v>8.3333333333333339</v>
      </c>
      <c r="Y12" s="49"/>
    </row>
    <row r="13" spans="1:25" ht="120" x14ac:dyDescent="0.25">
      <c r="A13" s="4">
        <v>6</v>
      </c>
      <c r="B13" s="4"/>
      <c r="C13" s="4"/>
      <c r="D13" s="8" t="s">
        <v>1146</v>
      </c>
      <c r="E13" s="8"/>
      <c r="F13" s="7" t="s">
        <v>1145</v>
      </c>
      <c r="G13" s="7" t="s">
        <v>1086</v>
      </c>
      <c r="H13" s="7" t="s">
        <v>1085</v>
      </c>
      <c r="I13" s="7" t="s">
        <v>1084</v>
      </c>
      <c r="J13" s="59">
        <v>50</v>
      </c>
      <c r="K13" s="25" t="s">
        <v>1144</v>
      </c>
      <c r="L13" s="59">
        <v>50</v>
      </c>
      <c r="M13" s="5"/>
      <c r="N13" s="59">
        <v>50</v>
      </c>
      <c r="O13" s="5"/>
      <c r="P13" s="59">
        <v>50</v>
      </c>
      <c r="Q13" s="5"/>
      <c r="R13" s="59">
        <v>50</v>
      </c>
      <c r="S13" s="5"/>
      <c r="T13" s="59">
        <v>50</v>
      </c>
      <c r="U13" s="5"/>
      <c r="V13" s="59">
        <v>50</v>
      </c>
      <c r="W13" s="65"/>
      <c r="X13" s="59">
        <v>50</v>
      </c>
      <c r="Y13" s="5"/>
    </row>
    <row r="14" spans="1:25" ht="135" x14ac:dyDescent="0.25">
      <c r="A14" s="4">
        <v>7</v>
      </c>
      <c r="B14" s="4"/>
      <c r="C14" s="4"/>
      <c r="D14" s="8" t="s">
        <v>1143</v>
      </c>
      <c r="E14" s="8"/>
      <c r="F14" s="7" t="s">
        <v>1142</v>
      </c>
      <c r="G14" s="7" t="s">
        <v>1086</v>
      </c>
      <c r="H14" s="7" t="s">
        <v>1085</v>
      </c>
      <c r="I14" s="7" t="s">
        <v>1084</v>
      </c>
      <c r="J14" s="59">
        <v>0</v>
      </c>
      <c r="K14" s="25" t="s">
        <v>1139</v>
      </c>
      <c r="L14" s="59">
        <v>0</v>
      </c>
      <c r="M14" s="5"/>
      <c r="N14" s="59">
        <v>0</v>
      </c>
      <c r="O14" s="5"/>
      <c r="P14" s="59">
        <v>0</v>
      </c>
      <c r="Q14" s="5"/>
      <c r="R14" s="59">
        <v>0</v>
      </c>
      <c r="S14" s="5"/>
      <c r="T14" s="59">
        <v>0</v>
      </c>
      <c r="U14" s="5"/>
      <c r="V14" s="59">
        <v>0</v>
      </c>
      <c r="W14" s="25"/>
      <c r="X14" s="59">
        <v>0</v>
      </c>
      <c r="Y14" s="25"/>
    </row>
    <row r="15" spans="1:25" ht="120" x14ac:dyDescent="0.25">
      <c r="A15" s="4">
        <v>8</v>
      </c>
      <c r="B15" s="4"/>
      <c r="C15" s="4"/>
      <c r="D15" s="8" t="s">
        <v>1141</v>
      </c>
      <c r="E15" s="8"/>
      <c r="F15" s="7" t="s">
        <v>1140</v>
      </c>
      <c r="G15" s="7" t="s">
        <v>1086</v>
      </c>
      <c r="H15" s="7" t="s">
        <v>1085</v>
      </c>
      <c r="I15" s="7" t="s">
        <v>1084</v>
      </c>
      <c r="J15" s="59">
        <v>0</v>
      </c>
      <c r="K15" s="25" t="s">
        <v>1139</v>
      </c>
      <c r="L15" s="59">
        <v>0</v>
      </c>
      <c r="M15" s="5"/>
      <c r="N15" s="59">
        <v>0</v>
      </c>
      <c r="O15" s="5"/>
      <c r="P15" s="59">
        <v>0</v>
      </c>
      <c r="Q15" s="5"/>
      <c r="R15" s="59">
        <v>0</v>
      </c>
      <c r="S15" s="5"/>
      <c r="T15" s="59">
        <v>0</v>
      </c>
      <c r="U15" s="5"/>
      <c r="V15" s="59">
        <v>0</v>
      </c>
      <c r="W15" s="25"/>
      <c r="X15" s="59">
        <v>0</v>
      </c>
      <c r="Y15" s="5"/>
    </row>
    <row r="16" spans="1:25" ht="345" x14ac:dyDescent="0.25">
      <c r="A16" s="4">
        <v>9</v>
      </c>
      <c r="B16" s="4"/>
      <c r="C16" s="4"/>
      <c r="D16" s="8" t="s">
        <v>1138</v>
      </c>
      <c r="E16" s="8"/>
      <c r="F16" s="7" t="s">
        <v>1137</v>
      </c>
      <c r="G16" s="7" t="s">
        <v>1133</v>
      </c>
      <c r="H16" s="7" t="s">
        <v>1127</v>
      </c>
      <c r="I16" s="7" t="s">
        <v>1132</v>
      </c>
      <c r="J16" s="59">
        <v>0</v>
      </c>
      <c r="K16" s="25" t="s">
        <v>1136</v>
      </c>
      <c r="L16" s="59">
        <v>0</v>
      </c>
      <c r="M16" s="5"/>
      <c r="N16" s="59">
        <v>0</v>
      </c>
      <c r="O16" s="5"/>
      <c r="P16" s="59">
        <v>0</v>
      </c>
      <c r="Q16" s="5"/>
      <c r="R16" s="59">
        <v>0</v>
      </c>
      <c r="S16" s="5"/>
      <c r="T16" s="59">
        <v>0</v>
      </c>
      <c r="U16" s="5"/>
      <c r="V16" s="59">
        <v>0</v>
      </c>
      <c r="W16" s="25"/>
      <c r="X16" s="59">
        <v>0</v>
      </c>
      <c r="Y16" s="95"/>
    </row>
    <row r="17" spans="1:25" ht="195" x14ac:dyDescent="0.25">
      <c r="A17" s="4">
        <v>10</v>
      </c>
      <c r="B17" s="4"/>
      <c r="C17" s="4"/>
      <c r="D17" s="8" t="s">
        <v>1135</v>
      </c>
      <c r="E17" s="8"/>
      <c r="F17" s="7" t="s">
        <v>1134</v>
      </c>
      <c r="G17" s="7" t="s">
        <v>1133</v>
      </c>
      <c r="H17" s="7" t="s">
        <v>1127</v>
      </c>
      <c r="I17" s="7" t="s">
        <v>1132</v>
      </c>
      <c r="J17" s="59">
        <v>0</v>
      </c>
      <c r="K17" s="25" t="s">
        <v>1131</v>
      </c>
      <c r="L17" s="59">
        <v>0</v>
      </c>
      <c r="M17" s="5"/>
      <c r="N17" s="59">
        <v>0</v>
      </c>
      <c r="O17" s="5"/>
      <c r="P17" s="59">
        <v>0</v>
      </c>
      <c r="Q17" s="5"/>
      <c r="R17" s="59">
        <v>0</v>
      </c>
      <c r="S17" s="5"/>
      <c r="T17" s="59">
        <v>0</v>
      </c>
      <c r="U17" s="5"/>
      <c r="V17" s="59">
        <v>0</v>
      </c>
      <c r="W17" s="25"/>
      <c r="X17" s="59">
        <v>0</v>
      </c>
      <c r="Y17" s="96"/>
    </row>
    <row r="18" spans="1:25" ht="75" x14ac:dyDescent="0.25">
      <c r="A18" s="4">
        <v>11</v>
      </c>
      <c r="B18" s="4"/>
      <c r="C18" s="4"/>
      <c r="D18" s="8" t="s">
        <v>1130</v>
      </c>
      <c r="E18" s="8"/>
      <c r="F18" s="7" t="s">
        <v>1129</v>
      </c>
      <c r="G18" s="7" t="s">
        <v>1128</v>
      </c>
      <c r="H18" s="7" t="s">
        <v>1127</v>
      </c>
      <c r="I18" s="7" t="s">
        <v>1126</v>
      </c>
      <c r="J18" s="59">
        <v>0</v>
      </c>
      <c r="K18" s="25" t="s">
        <v>1125</v>
      </c>
      <c r="L18" s="59">
        <v>0</v>
      </c>
      <c r="M18" s="5"/>
      <c r="N18" s="59">
        <v>0</v>
      </c>
      <c r="O18" s="5"/>
      <c r="P18" s="59">
        <v>0</v>
      </c>
      <c r="Q18" s="5"/>
      <c r="R18" s="59">
        <v>0</v>
      </c>
      <c r="S18" s="5"/>
      <c r="T18" s="59">
        <v>0</v>
      </c>
      <c r="U18" s="5"/>
      <c r="V18" s="59">
        <v>0</v>
      </c>
      <c r="W18" s="25"/>
      <c r="X18" s="59">
        <v>0</v>
      </c>
      <c r="Y18" s="5"/>
    </row>
    <row r="19" spans="1:25" s="48" customFormat="1" ht="87" customHeight="1" x14ac:dyDescent="0.25">
      <c r="A19" s="19"/>
      <c r="B19" s="19"/>
      <c r="C19" s="20" t="s">
        <v>1124</v>
      </c>
      <c r="D19" s="20"/>
      <c r="E19" s="20"/>
      <c r="F19" s="51" t="s">
        <v>1123</v>
      </c>
      <c r="G19" s="51"/>
      <c r="H19" s="51"/>
      <c r="I19" s="51"/>
      <c r="J19" s="50">
        <f>AVERAGE(J20:J24)</f>
        <v>30</v>
      </c>
      <c r="K19" s="49"/>
      <c r="L19" s="50">
        <f>AVERAGE(L20:L24)</f>
        <v>30</v>
      </c>
      <c r="M19" s="49"/>
      <c r="N19" s="50">
        <f>AVERAGE(N20:N24)</f>
        <v>30</v>
      </c>
      <c r="O19" s="49"/>
      <c r="P19" s="50">
        <f>AVERAGE(P20:P24)</f>
        <v>30</v>
      </c>
      <c r="Q19" s="49"/>
      <c r="R19" s="50">
        <f>AVERAGE(R20:R24)</f>
        <v>30</v>
      </c>
      <c r="S19" s="49"/>
      <c r="T19" s="50">
        <f>AVERAGE(T20:T24)</f>
        <v>30</v>
      </c>
      <c r="U19" s="49"/>
      <c r="V19" s="49">
        <f>AVERAGE(V20:V24)</f>
        <v>20</v>
      </c>
      <c r="W19" s="17"/>
      <c r="X19" s="49">
        <f>AVERAGE(X20:X24)</f>
        <v>20</v>
      </c>
      <c r="Y19" s="49"/>
    </row>
    <row r="20" spans="1:25" ht="409.5" x14ac:dyDescent="0.25">
      <c r="A20" s="4">
        <v>12</v>
      </c>
      <c r="B20" s="4"/>
      <c r="D20" s="8" t="s">
        <v>1122</v>
      </c>
      <c r="E20" s="8"/>
      <c r="F20" s="7" t="s">
        <v>1121</v>
      </c>
      <c r="G20" s="7" t="s">
        <v>232</v>
      </c>
      <c r="H20" s="7" t="s">
        <v>1120</v>
      </c>
      <c r="I20" s="7" t="s">
        <v>60</v>
      </c>
      <c r="J20" s="26">
        <v>50</v>
      </c>
      <c r="K20" s="90" t="s">
        <v>1119</v>
      </c>
      <c r="L20" s="26">
        <v>50</v>
      </c>
      <c r="M20" s="25"/>
      <c r="N20" s="26">
        <v>50</v>
      </c>
      <c r="O20" s="90" t="s">
        <v>1119</v>
      </c>
      <c r="P20" s="26">
        <v>50</v>
      </c>
      <c r="Q20" s="25"/>
      <c r="R20" s="26">
        <v>50</v>
      </c>
      <c r="S20" s="25"/>
      <c r="T20" s="26">
        <v>50</v>
      </c>
      <c r="U20" s="25"/>
      <c r="V20" s="26">
        <v>50</v>
      </c>
      <c r="W20" s="25"/>
      <c r="X20" s="26">
        <v>50</v>
      </c>
      <c r="Y20" s="25" t="s">
        <v>1118</v>
      </c>
    </row>
    <row r="21" spans="1:25" ht="409.5" x14ac:dyDescent="0.25">
      <c r="A21" s="4">
        <v>13</v>
      </c>
      <c r="B21" s="4"/>
      <c r="C21" s="4"/>
      <c r="D21" s="8" t="s">
        <v>1117</v>
      </c>
      <c r="E21" s="8"/>
      <c r="F21" s="7" t="s">
        <v>1116</v>
      </c>
      <c r="G21" s="7" t="s">
        <v>1115</v>
      </c>
      <c r="H21" s="7" t="s">
        <v>1114</v>
      </c>
      <c r="I21" s="7" t="s">
        <v>1107</v>
      </c>
      <c r="J21" s="67">
        <v>50</v>
      </c>
      <c r="K21" s="65" t="s">
        <v>1113</v>
      </c>
      <c r="L21" s="67">
        <v>50</v>
      </c>
      <c r="M21" s="65"/>
      <c r="N21" s="67">
        <v>50</v>
      </c>
      <c r="O21" s="65"/>
      <c r="P21" s="67">
        <v>50</v>
      </c>
      <c r="Q21" s="65"/>
      <c r="R21" s="67">
        <v>50</v>
      </c>
      <c r="S21" s="65"/>
      <c r="T21" s="67">
        <v>50</v>
      </c>
      <c r="U21" s="65" t="s">
        <v>1113</v>
      </c>
      <c r="V21" s="67">
        <v>0</v>
      </c>
      <c r="W21" s="25"/>
      <c r="X21" s="67">
        <v>0</v>
      </c>
      <c r="Y21" s="65" t="s">
        <v>1112</v>
      </c>
    </row>
    <row r="22" spans="1:25" ht="135" x14ac:dyDescent="0.25">
      <c r="A22" s="4">
        <v>14</v>
      </c>
      <c r="B22" s="4"/>
      <c r="C22" s="4"/>
      <c r="D22" s="8" t="s">
        <v>1111</v>
      </c>
      <c r="E22" s="8"/>
      <c r="F22" s="7" t="s">
        <v>1110</v>
      </c>
      <c r="G22" s="7" t="s">
        <v>1109</v>
      </c>
      <c r="H22" s="7" t="s">
        <v>1108</v>
      </c>
      <c r="I22" s="7" t="s">
        <v>1107</v>
      </c>
      <c r="J22" s="59">
        <v>0</v>
      </c>
      <c r="K22" s="5"/>
      <c r="L22" s="59">
        <v>0</v>
      </c>
      <c r="M22" s="25"/>
      <c r="N22" s="59">
        <v>0</v>
      </c>
      <c r="O22" s="25"/>
      <c r="P22" s="59">
        <v>0</v>
      </c>
      <c r="Q22" s="25"/>
      <c r="R22" s="59">
        <v>0</v>
      </c>
      <c r="S22" s="25"/>
      <c r="T22" s="59">
        <v>0</v>
      </c>
      <c r="U22" s="25"/>
      <c r="V22" s="59">
        <v>0</v>
      </c>
      <c r="W22" s="25"/>
      <c r="X22" s="59">
        <v>0</v>
      </c>
      <c r="Y22" s="25"/>
    </row>
    <row r="23" spans="1:25" ht="315" x14ac:dyDescent="0.25">
      <c r="A23" s="4">
        <v>15</v>
      </c>
      <c r="B23" s="4"/>
      <c r="C23" s="4"/>
      <c r="D23" s="8" t="s">
        <v>1106</v>
      </c>
      <c r="E23" s="8"/>
      <c r="F23" s="7" t="s">
        <v>1105</v>
      </c>
      <c r="G23" s="7" t="s">
        <v>1104</v>
      </c>
      <c r="H23" s="7" t="s">
        <v>1103</v>
      </c>
      <c r="I23" s="7" t="s">
        <v>1102</v>
      </c>
      <c r="J23" s="67">
        <v>0</v>
      </c>
      <c r="K23" s="5" t="s">
        <v>1101</v>
      </c>
      <c r="L23" s="59">
        <v>0</v>
      </c>
      <c r="M23" s="25"/>
      <c r="N23" s="59">
        <v>0</v>
      </c>
      <c r="O23" s="25"/>
      <c r="P23" s="59">
        <v>0</v>
      </c>
      <c r="Q23" s="25"/>
      <c r="R23" s="59">
        <v>0</v>
      </c>
      <c r="S23" s="25"/>
      <c r="T23" s="59">
        <v>0</v>
      </c>
      <c r="U23" s="25"/>
      <c r="V23" s="59">
        <v>0</v>
      </c>
      <c r="W23" s="25"/>
      <c r="X23" s="59">
        <v>0</v>
      </c>
      <c r="Y23" s="25"/>
    </row>
    <row r="24" spans="1:25" ht="135" x14ac:dyDescent="0.25">
      <c r="A24" s="4">
        <v>16</v>
      </c>
      <c r="B24" s="4"/>
      <c r="C24" s="4"/>
      <c r="D24" s="8" t="s">
        <v>1100</v>
      </c>
      <c r="E24" s="8"/>
      <c r="F24" s="7" t="s">
        <v>1099</v>
      </c>
      <c r="G24" s="7" t="s">
        <v>667</v>
      </c>
      <c r="H24" s="7" t="s">
        <v>666</v>
      </c>
      <c r="I24" s="7" t="s">
        <v>665</v>
      </c>
      <c r="J24" s="59">
        <v>50</v>
      </c>
      <c r="K24" s="5" t="s">
        <v>1098</v>
      </c>
      <c r="L24" s="59">
        <v>50</v>
      </c>
      <c r="M24" s="25"/>
      <c r="N24" s="59">
        <v>50</v>
      </c>
      <c r="O24" s="25"/>
      <c r="P24" s="59">
        <v>50</v>
      </c>
      <c r="Q24" s="25"/>
      <c r="R24" s="59">
        <v>50</v>
      </c>
      <c r="S24" s="25"/>
      <c r="T24" s="59">
        <v>50</v>
      </c>
      <c r="U24" s="25"/>
      <c r="V24" s="59">
        <v>50</v>
      </c>
      <c r="W24" s="25"/>
      <c r="X24" s="59">
        <v>50</v>
      </c>
      <c r="Y24" s="25"/>
    </row>
    <row r="25" spans="1:25" s="48" customFormat="1" ht="60" x14ac:dyDescent="0.25">
      <c r="A25" s="19"/>
      <c r="B25" s="19"/>
      <c r="C25" s="20" t="s">
        <v>1097</v>
      </c>
      <c r="D25" s="20"/>
      <c r="E25" s="20"/>
      <c r="F25" s="51" t="s">
        <v>1096</v>
      </c>
      <c r="G25" s="51"/>
      <c r="H25" s="51"/>
      <c r="I25" s="51"/>
      <c r="J25" s="50">
        <f>AVERAGE(J26:J29)</f>
        <v>75</v>
      </c>
      <c r="K25" s="49"/>
      <c r="L25" s="50">
        <f>AVERAGE(L26:L29)</f>
        <v>75</v>
      </c>
      <c r="M25" s="49"/>
      <c r="N25" s="50">
        <f>AVERAGE(N26:N29)</f>
        <v>75</v>
      </c>
      <c r="O25" s="49"/>
      <c r="P25" s="50">
        <f>AVERAGE(P26:P29)</f>
        <v>75</v>
      </c>
      <c r="Q25" s="49"/>
      <c r="R25" s="50">
        <f>AVERAGE(R26:R29)</f>
        <v>75</v>
      </c>
      <c r="S25" s="49"/>
      <c r="T25" s="50">
        <f>AVERAGE(T26:T29)</f>
        <v>75</v>
      </c>
      <c r="U25" s="49"/>
      <c r="V25" s="50">
        <f>AVERAGE(V26:V29)</f>
        <v>75</v>
      </c>
      <c r="W25" s="17"/>
      <c r="X25" s="50">
        <f>AVERAGE(X26:X29)</f>
        <v>75</v>
      </c>
      <c r="Y25" s="49"/>
    </row>
    <row r="26" spans="1:25" ht="45" x14ac:dyDescent="0.25">
      <c r="A26" s="4">
        <v>17</v>
      </c>
      <c r="B26" s="4"/>
      <c r="C26" s="4"/>
      <c r="D26" s="8" t="s">
        <v>1095</v>
      </c>
      <c r="E26" s="8"/>
      <c r="F26" s="7" t="s">
        <v>1094</v>
      </c>
      <c r="G26" s="7" t="s">
        <v>526</v>
      </c>
      <c r="H26" s="7" t="s">
        <v>1093</v>
      </c>
      <c r="I26" s="7" t="s">
        <v>1092</v>
      </c>
      <c r="J26" s="59">
        <v>100</v>
      </c>
      <c r="K26" s="25"/>
      <c r="L26" s="59">
        <v>100</v>
      </c>
      <c r="M26" s="25"/>
      <c r="N26" s="59">
        <v>100</v>
      </c>
      <c r="O26" s="25"/>
      <c r="P26" s="59">
        <v>100</v>
      </c>
      <c r="Q26" s="25"/>
      <c r="R26" s="59">
        <v>100</v>
      </c>
      <c r="S26" s="25"/>
      <c r="T26" s="59">
        <v>100</v>
      </c>
      <c r="U26" s="25"/>
      <c r="V26" s="59">
        <v>100</v>
      </c>
      <c r="W26" s="25"/>
      <c r="X26" s="59">
        <v>100</v>
      </c>
      <c r="Y26" s="25"/>
    </row>
    <row r="27" spans="1:25" ht="255" x14ac:dyDescent="0.25">
      <c r="A27" s="4">
        <v>18</v>
      </c>
      <c r="B27" s="4"/>
      <c r="C27" s="4"/>
      <c r="D27" s="8" t="s">
        <v>1091</v>
      </c>
      <c r="E27" s="8"/>
      <c r="F27" s="7" t="s">
        <v>1090</v>
      </c>
      <c r="G27" s="7" t="s">
        <v>1086</v>
      </c>
      <c r="H27" s="7" t="s">
        <v>1085</v>
      </c>
      <c r="I27" s="7" t="s">
        <v>1084</v>
      </c>
      <c r="J27" s="59">
        <v>50</v>
      </c>
      <c r="K27" s="25" t="s">
        <v>1089</v>
      </c>
      <c r="L27" s="59">
        <v>50</v>
      </c>
      <c r="M27" s="5"/>
      <c r="N27" s="59">
        <v>50</v>
      </c>
      <c r="O27" s="5"/>
      <c r="P27" s="59">
        <v>50</v>
      </c>
      <c r="Q27" s="5"/>
      <c r="R27" s="59">
        <v>50</v>
      </c>
      <c r="S27" s="5" t="s">
        <v>1088</v>
      </c>
      <c r="T27" s="59">
        <v>50</v>
      </c>
      <c r="U27" s="5"/>
      <c r="V27" s="59">
        <v>50</v>
      </c>
      <c r="W27" s="25"/>
      <c r="X27" s="59">
        <v>50</v>
      </c>
      <c r="Y27" s="5"/>
    </row>
    <row r="28" spans="1:25" ht="150" x14ac:dyDescent="0.25">
      <c r="A28" s="4">
        <v>19</v>
      </c>
      <c r="B28" s="4"/>
      <c r="C28" s="4"/>
      <c r="D28" s="8" t="s">
        <v>528</v>
      </c>
      <c r="E28" s="8"/>
      <c r="F28" s="7" t="s">
        <v>1087</v>
      </c>
      <c r="G28" s="7" t="s">
        <v>1086</v>
      </c>
      <c r="H28" s="7" t="s">
        <v>1085</v>
      </c>
      <c r="I28" s="7" t="s">
        <v>1084</v>
      </c>
      <c r="J28" s="59">
        <v>50</v>
      </c>
      <c r="K28" s="25" t="s">
        <v>1083</v>
      </c>
      <c r="L28" s="59">
        <v>50</v>
      </c>
      <c r="M28" s="5"/>
      <c r="N28" s="59">
        <v>50</v>
      </c>
      <c r="O28" s="5"/>
      <c r="P28" s="59">
        <v>50</v>
      </c>
      <c r="Q28" s="5"/>
      <c r="R28" s="59">
        <v>50</v>
      </c>
      <c r="S28" s="5"/>
      <c r="T28" s="59">
        <v>50</v>
      </c>
      <c r="U28" s="5"/>
      <c r="V28" s="59">
        <v>50</v>
      </c>
      <c r="W28" s="25"/>
      <c r="X28" s="59">
        <v>50</v>
      </c>
      <c r="Y28" s="5"/>
    </row>
    <row r="29" spans="1:25" ht="225" x14ac:dyDescent="0.25">
      <c r="A29" s="4">
        <v>20</v>
      </c>
      <c r="B29" s="4"/>
      <c r="C29" s="4"/>
      <c r="D29" s="8" t="s">
        <v>1082</v>
      </c>
      <c r="E29" s="8"/>
      <c r="F29" s="7" t="s">
        <v>1081</v>
      </c>
      <c r="G29" s="7" t="s">
        <v>1080</v>
      </c>
      <c r="H29" s="7" t="s">
        <v>1079</v>
      </c>
      <c r="I29" s="7" t="s">
        <v>1078</v>
      </c>
      <c r="J29" s="59">
        <v>100</v>
      </c>
      <c r="K29" s="25" t="s">
        <v>1077</v>
      </c>
      <c r="L29" s="59">
        <v>100</v>
      </c>
      <c r="M29" s="25"/>
      <c r="N29" s="59">
        <v>100</v>
      </c>
      <c r="O29" s="25"/>
      <c r="P29" s="59">
        <v>100</v>
      </c>
      <c r="Q29" s="25"/>
      <c r="R29" s="59">
        <v>100</v>
      </c>
      <c r="S29" s="5" t="s">
        <v>1076</v>
      </c>
      <c r="T29" s="59">
        <v>100</v>
      </c>
      <c r="U29" s="25"/>
      <c r="V29" s="59">
        <v>100</v>
      </c>
      <c r="W29" s="25"/>
      <c r="X29" s="59">
        <v>100</v>
      </c>
      <c r="Y29" s="25"/>
    </row>
    <row r="30" spans="1:25" s="48" customFormat="1" ht="108.75" customHeight="1" x14ac:dyDescent="0.25">
      <c r="A30" s="19"/>
      <c r="B30" s="20" t="s">
        <v>1075</v>
      </c>
      <c r="C30" s="19"/>
      <c r="D30" s="19"/>
      <c r="E30" s="19"/>
      <c r="F30" s="19" t="s">
        <v>1074</v>
      </c>
      <c r="G30" s="19"/>
      <c r="H30" s="19"/>
      <c r="I30" s="19"/>
      <c r="J30" s="50">
        <f>AVERAGE(J31,J41,J60,J66)</f>
        <v>40.178571428571431</v>
      </c>
      <c r="K30" s="49"/>
      <c r="L30" s="50">
        <f>AVERAGE(L31,L41,L60,L66)</f>
        <v>37.678571428571431</v>
      </c>
      <c r="M30" s="49"/>
      <c r="N30" s="50">
        <f>AVERAGE(N31,N41,N60,N66)</f>
        <v>36.785714285714285</v>
      </c>
      <c r="O30" s="49"/>
      <c r="P30" s="50">
        <f>AVERAGE(P31,P41,P60,P66)</f>
        <v>36.785714285714285</v>
      </c>
      <c r="Q30" s="49"/>
      <c r="R30" s="50">
        <f>AVERAGE(R31,R41,R60,R66)</f>
        <v>35.892857142857139</v>
      </c>
      <c r="S30" s="49"/>
      <c r="T30" s="50">
        <f>AVERAGE(T31,T41,T60,T66)</f>
        <v>35.892857142857139</v>
      </c>
      <c r="U30" s="49"/>
      <c r="V30" s="50">
        <f>AVERAGE(V31,V41,V60,V66)</f>
        <v>37.976190476190474</v>
      </c>
      <c r="W30" s="17"/>
      <c r="X30" s="50">
        <f>AVERAGE(X31,X41,X60,X66)</f>
        <v>37.976190476190474</v>
      </c>
      <c r="Y30" s="49"/>
    </row>
    <row r="31" spans="1:25" s="48" customFormat="1" ht="97.5" customHeight="1" x14ac:dyDescent="0.25">
      <c r="A31" s="19"/>
      <c r="B31" s="19"/>
      <c r="C31" s="20" t="s">
        <v>1073</v>
      </c>
      <c r="D31" s="19"/>
      <c r="E31" s="19"/>
      <c r="F31" s="19" t="s">
        <v>1072</v>
      </c>
      <c r="G31" s="19"/>
      <c r="H31" s="19"/>
      <c r="I31" s="19"/>
      <c r="J31" s="50">
        <f>AVERAGE(J32:J35,J38:J40)</f>
        <v>35.714285714285715</v>
      </c>
      <c r="K31" s="49"/>
      <c r="L31" s="50">
        <f>AVERAGE(L32:L35,L38:L40)</f>
        <v>35.714285714285715</v>
      </c>
      <c r="M31" s="49"/>
      <c r="N31" s="50">
        <f>AVERAGE(N32:N35,N38:N40)</f>
        <v>32.142857142857146</v>
      </c>
      <c r="O31" s="49"/>
      <c r="P31" s="50">
        <f>AVERAGE(P32:P35,P38:P40)</f>
        <v>32.142857142857146</v>
      </c>
      <c r="Q31" s="49"/>
      <c r="R31" s="50">
        <f>AVERAGE(R32:R35,R38:R40)</f>
        <v>28.571428571428573</v>
      </c>
      <c r="S31" s="49"/>
      <c r="T31" s="50">
        <f>AVERAGE(T32:T35,T38:T40)</f>
        <v>28.571428571428573</v>
      </c>
      <c r="U31" s="49"/>
      <c r="V31" s="50">
        <f>AVERAGE(V32:V35,V38:V40)</f>
        <v>28.571428571428573</v>
      </c>
      <c r="W31" s="17"/>
      <c r="X31" s="50">
        <f>AVERAGE(X32:X35,X38:X40)</f>
        <v>28.571428571428573</v>
      </c>
      <c r="Y31" s="49"/>
    </row>
    <row r="32" spans="1:25" ht="117.75" customHeight="1" x14ac:dyDescent="0.25">
      <c r="A32" s="4">
        <v>21</v>
      </c>
      <c r="B32" s="4"/>
      <c r="C32" s="4"/>
      <c r="D32" s="8" t="s">
        <v>518</v>
      </c>
      <c r="E32" s="8"/>
      <c r="F32" s="7" t="s">
        <v>1071</v>
      </c>
      <c r="G32" s="7" t="s">
        <v>1070</v>
      </c>
      <c r="H32" s="7" t="s">
        <v>1069</v>
      </c>
      <c r="I32" s="7" t="s">
        <v>1068</v>
      </c>
      <c r="J32" s="59">
        <v>0</v>
      </c>
      <c r="K32" s="25" t="s">
        <v>1067</v>
      </c>
      <c r="L32" s="59">
        <v>0</v>
      </c>
      <c r="M32" s="25"/>
      <c r="N32" s="59">
        <v>0</v>
      </c>
      <c r="O32" s="25"/>
      <c r="P32" s="59">
        <v>0</v>
      </c>
      <c r="Q32" s="25"/>
      <c r="R32" s="59">
        <v>0</v>
      </c>
      <c r="S32" s="25" t="s">
        <v>1067</v>
      </c>
      <c r="T32" s="59">
        <v>0</v>
      </c>
      <c r="U32" s="25"/>
      <c r="V32" s="59">
        <v>0</v>
      </c>
      <c r="W32" s="5"/>
      <c r="X32" s="59">
        <v>0</v>
      </c>
      <c r="Y32" s="95" t="s">
        <v>1066</v>
      </c>
    </row>
    <row r="33" spans="1:25" ht="120" x14ac:dyDescent="0.25">
      <c r="A33" s="4">
        <v>22</v>
      </c>
      <c r="B33" s="4"/>
      <c r="C33" s="4"/>
      <c r="D33" s="8" t="s">
        <v>1065</v>
      </c>
      <c r="E33" s="8"/>
      <c r="F33" s="7" t="s">
        <v>1064</v>
      </c>
      <c r="G33" s="7" t="s">
        <v>1063</v>
      </c>
      <c r="H33" s="7" t="s">
        <v>1062</v>
      </c>
      <c r="I33" s="7" t="s">
        <v>1061</v>
      </c>
      <c r="J33" s="94">
        <v>50</v>
      </c>
      <c r="K33" s="65" t="s">
        <v>1060</v>
      </c>
      <c r="L33" s="94">
        <v>50</v>
      </c>
      <c r="M33" s="65"/>
      <c r="N33" s="94">
        <v>50</v>
      </c>
      <c r="O33" s="65"/>
      <c r="P33" s="94">
        <v>50</v>
      </c>
      <c r="Q33" s="65"/>
      <c r="R33" s="94">
        <v>50</v>
      </c>
      <c r="S33" s="65"/>
      <c r="T33" s="94">
        <v>50</v>
      </c>
      <c r="U33" s="65"/>
      <c r="V33" s="94">
        <v>50</v>
      </c>
      <c r="W33" s="25"/>
      <c r="X33" s="94">
        <v>50</v>
      </c>
      <c r="Y33" s="93"/>
    </row>
    <row r="34" spans="1:25" ht="195" x14ac:dyDescent="0.25">
      <c r="A34" s="4">
        <v>23</v>
      </c>
      <c r="B34" s="4"/>
      <c r="C34" s="4"/>
      <c r="D34" s="8" t="s">
        <v>512</v>
      </c>
      <c r="E34" s="8"/>
      <c r="F34" s="7" t="s">
        <v>1059</v>
      </c>
      <c r="G34" s="7" t="s">
        <v>1058</v>
      </c>
      <c r="H34" s="7" t="s">
        <v>1057</v>
      </c>
      <c r="I34" s="7" t="s">
        <v>1056</v>
      </c>
      <c r="J34" s="59">
        <v>0</v>
      </c>
      <c r="K34" s="25" t="s">
        <v>1055</v>
      </c>
      <c r="L34" s="59">
        <v>0</v>
      </c>
      <c r="M34" s="5"/>
      <c r="N34" s="59">
        <v>0</v>
      </c>
      <c r="O34" s="5"/>
      <c r="P34" s="59">
        <v>0</v>
      </c>
      <c r="Q34" s="5"/>
      <c r="R34" s="59">
        <v>0</v>
      </c>
      <c r="S34" s="25"/>
      <c r="T34" s="59">
        <v>0</v>
      </c>
      <c r="U34" s="5"/>
      <c r="V34" s="59">
        <v>0</v>
      </c>
      <c r="W34" s="25"/>
      <c r="X34" s="59">
        <v>0</v>
      </c>
      <c r="Y34" s="5"/>
    </row>
    <row r="35" spans="1:25" s="61" customFormat="1" ht="51.75" x14ac:dyDescent="0.25">
      <c r="A35" s="15">
        <v>24</v>
      </c>
      <c r="B35" s="15"/>
      <c r="C35" s="15"/>
      <c r="D35" s="70" t="s">
        <v>1054</v>
      </c>
      <c r="E35" s="70"/>
      <c r="F35" s="12" t="s">
        <v>1054</v>
      </c>
      <c r="G35" s="12"/>
      <c r="H35" s="12"/>
      <c r="I35" s="12"/>
      <c r="J35" s="63">
        <f>AVERAGE(J36:J37)</f>
        <v>100</v>
      </c>
      <c r="K35" s="10"/>
      <c r="L35" s="63">
        <f>AVERAGE(L36:L37)</f>
        <v>100</v>
      </c>
      <c r="M35" s="62"/>
      <c r="N35" s="63">
        <f>AVERAGE(N36:N37)</f>
        <v>75</v>
      </c>
      <c r="O35" s="62"/>
      <c r="P35" s="63">
        <f>AVERAGE(P36:P37)</f>
        <v>75</v>
      </c>
      <c r="Q35" s="62"/>
      <c r="R35" s="63">
        <f>AVERAGE(R36:R37)</f>
        <v>50</v>
      </c>
      <c r="S35" s="10"/>
      <c r="T35" s="63">
        <f>AVERAGE(T36:T37)</f>
        <v>50</v>
      </c>
      <c r="U35" s="10"/>
      <c r="V35" s="63">
        <f>AVERAGE(V36:V37)</f>
        <v>50</v>
      </c>
      <c r="W35" s="10"/>
      <c r="X35" s="63">
        <f>AVERAGE(X36:X37)</f>
        <v>50</v>
      </c>
      <c r="Y35" s="62"/>
    </row>
    <row r="36" spans="1:25" s="71" customFormat="1" ht="409.5" x14ac:dyDescent="0.25">
      <c r="A36" s="4" t="s">
        <v>1053</v>
      </c>
      <c r="B36" s="4"/>
      <c r="C36" s="4"/>
      <c r="D36" s="8"/>
      <c r="E36" s="8" t="s">
        <v>1052</v>
      </c>
      <c r="F36" s="7" t="s">
        <v>1051</v>
      </c>
      <c r="G36" s="7" t="s">
        <v>1050</v>
      </c>
      <c r="H36" s="7" t="s">
        <v>1049</v>
      </c>
      <c r="I36" s="7" t="s">
        <v>1048</v>
      </c>
      <c r="J36" s="67">
        <v>100</v>
      </c>
      <c r="K36" s="65" t="s">
        <v>1047</v>
      </c>
      <c r="L36" s="67">
        <v>100</v>
      </c>
      <c r="M36" s="65" t="s">
        <v>1046</v>
      </c>
      <c r="N36" s="67">
        <v>50</v>
      </c>
      <c r="O36" s="65"/>
      <c r="P36" s="67">
        <v>50</v>
      </c>
      <c r="Q36" s="65" t="s">
        <v>1045</v>
      </c>
      <c r="R36" s="33">
        <v>0</v>
      </c>
      <c r="S36" s="33"/>
      <c r="T36" s="33">
        <v>0</v>
      </c>
      <c r="U36" s="33"/>
      <c r="V36" s="33">
        <v>0</v>
      </c>
      <c r="W36" s="25"/>
      <c r="X36" s="33">
        <v>0</v>
      </c>
      <c r="Y36" s="33"/>
    </row>
    <row r="37" spans="1:25" ht="30" x14ac:dyDescent="0.25">
      <c r="A37" s="4" t="s">
        <v>1044</v>
      </c>
      <c r="B37" s="4"/>
      <c r="C37" s="4"/>
      <c r="D37" s="8"/>
      <c r="E37" s="8" t="s">
        <v>1043</v>
      </c>
      <c r="F37" s="7" t="s">
        <v>1042</v>
      </c>
      <c r="G37" s="7" t="s">
        <v>1041</v>
      </c>
      <c r="H37" s="7" t="s">
        <v>1040</v>
      </c>
      <c r="I37" s="7" t="s">
        <v>1039</v>
      </c>
      <c r="J37" s="59">
        <v>100</v>
      </c>
      <c r="K37" s="5"/>
      <c r="L37" s="59">
        <v>100</v>
      </c>
      <c r="M37" s="5"/>
      <c r="N37" s="59">
        <v>100</v>
      </c>
      <c r="O37" s="5"/>
      <c r="P37" s="59">
        <v>100</v>
      </c>
      <c r="Q37" s="5"/>
      <c r="R37" s="59">
        <v>100</v>
      </c>
      <c r="S37" s="5"/>
      <c r="T37" s="59">
        <v>100</v>
      </c>
      <c r="U37" s="5"/>
      <c r="V37" s="59">
        <v>100</v>
      </c>
      <c r="W37" s="25"/>
      <c r="X37" s="59">
        <v>100</v>
      </c>
      <c r="Y37" s="5"/>
    </row>
    <row r="38" spans="1:25" ht="225" x14ac:dyDescent="0.25">
      <c r="A38" s="4">
        <v>25</v>
      </c>
      <c r="B38" s="4"/>
      <c r="C38" s="4"/>
      <c r="D38" s="8" t="s">
        <v>1038</v>
      </c>
      <c r="E38" s="8"/>
      <c r="F38" s="7" t="s">
        <v>1037</v>
      </c>
      <c r="G38" s="7" t="s">
        <v>227</v>
      </c>
      <c r="H38" s="7" t="s">
        <v>1036</v>
      </c>
      <c r="I38" s="7" t="s">
        <v>1035</v>
      </c>
      <c r="J38" s="59">
        <v>100</v>
      </c>
      <c r="K38" s="5" t="s">
        <v>1034</v>
      </c>
      <c r="L38" s="59">
        <v>100</v>
      </c>
      <c r="M38" s="5"/>
      <c r="N38" s="59">
        <v>100</v>
      </c>
      <c r="O38" s="5"/>
      <c r="P38" s="59">
        <v>100</v>
      </c>
      <c r="Q38" s="5"/>
      <c r="R38" s="59">
        <v>100</v>
      </c>
      <c r="S38" s="5"/>
      <c r="T38" s="59">
        <v>100</v>
      </c>
      <c r="U38" s="5"/>
      <c r="V38" s="59">
        <v>100</v>
      </c>
      <c r="W38" s="25"/>
      <c r="X38" s="59">
        <v>100</v>
      </c>
      <c r="Y38" s="5"/>
    </row>
    <row r="39" spans="1:25" ht="150" x14ac:dyDescent="0.25">
      <c r="A39" s="4">
        <v>26</v>
      </c>
      <c r="B39" s="4"/>
      <c r="C39" s="4"/>
      <c r="D39" s="8" t="s">
        <v>1033</v>
      </c>
      <c r="E39" s="8"/>
      <c r="F39" s="7" t="s">
        <v>1032</v>
      </c>
      <c r="G39" s="7" t="s">
        <v>1031</v>
      </c>
      <c r="H39" s="7" t="s">
        <v>1026</v>
      </c>
      <c r="I39" s="7" t="s">
        <v>1025</v>
      </c>
      <c r="J39" s="59">
        <v>0</v>
      </c>
      <c r="K39" s="25" t="s">
        <v>1024</v>
      </c>
      <c r="L39" s="59">
        <v>0</v>
      </c>
      <c r="M39" s="5"/>
      <c r="N39" s="59">
        <v>0</v>
      </c>
      <c r="O39" s="5"/>
      <c r="P39" s="59">
        <v>0</v>
      </c>
      <c r="Q39" s="5"/>
      <c r="R39" s="59">
        <v>0</v>
      </c>
      <c r="S39" s="5" t="s">
        <v>1030</v>
      </c>
      <c r="T39" s="59">
        <v>0</v>
      </c>
      <c r="U39" s="5"/>
      <c r="V39" s="59">
        <v>0</v>
      </c>
      <c r="W39" s="25"/>
      <c r="X39" s="59">
        <v>0</v>
      </c>
      <c r="Y39" s="5"/>
    </row>
    <row r="40" spans="1:25" ht="165" x14ac:dyDescent="0.25">
      <c r="A40" s="4">
        <v>27</v>
      </c>
      <c r="B40" s="4"/>
      <c r="C40" s="4"/>
      <c r="D40" s="8" t="s">
        <v>1029</v>
      </c>
      <c r="E40" s="8"/>
      <c r="F40" s="7" t="s">
        <v>1028</v>
      </c>
      <c r="G40" s="7" t="s">
        <v>1027</v>
      </c>
      <c r="H40" s="7" t="s">
        <v>1026</v>
      </c>
      <c r="I40" s="7" t="s">
        <v>1025</v>
      </c>
      <c r="J40" s="59">
        <v>0</v>
      </c>
      <c r="K40" s="25" t="s">
        <v>1024</v>
      </c>
      <c r="L40" s="59">
        <v>0</v>
      </c>
      <c r="M40" s="5"/>
      <c r="N40" s="59">
        <v>0</v>
      </c>
      <c r="O40" s="5"/>
      <c r="P40" s="59">
        <v>0</v>
      </c>
      <c r="Q40" s="5"/>
      <c r="R40" s="59">
        <v>0</v>
      </c>
      <c r="S40" s="5" t="s">
        <v>1023</v>
      </c>
      <c r="T40" s="59">
        <v>0</v>
      </c>
      <c r="U40" s="5"/>
      <c r="V40" s="59">
        <v>0</v>
      </c>
      <c r="W40" s="25"/>
      <c r="X40" s="59">
        <v>0</v>
      </c>
      <c r="Y40" s="5"/>
    </row>
    <row r="41" spans="1:25" s="48" customFormat="1" ht="148.5" customHeight="1" x14ac:dyDescent="0.25">
      <c r="A41" s="19"/>
      <c r="B41" s="19"/>
      <c r="C41" s="20" t="s">
        <v>1022</v>
      </c>
      <c r="D41" s="19"/>
      <c r="E41" s="19"/>
      <c r="F41" s="19" t="s">
        <v>1021</v>
      </c>
      <c r="G41" s="19"/>
      <c r="H41" s="19"/>
      <c r="I41" s="19"/>
      <c r="J41" s="50">
        <f>AVERAGE(J42,J49,J57:J59)</f>
        <v>60</v>
      </c>
      <c r="K41" s="17"/>
      <c r="L41" s="50">
        <f>AVERAGE(L42,L49,L57:L59)</f>
        <v>60</v>
      </c>
      <c r="M41" s="49"/>
      <c r="N41" s="50">
        <f>AVERAGE(N42,N49,N57:N59)</f>
        <v>60</v>
      </c>
      <c r="O41" s="49"/>
      <c r="P41" s="50">
        <f>AVERAGE(P42,P49,P57:P59)</f>
        <v>70</v>
      </c>
      <c r="Q41" s="49"/>
      <c r="R41" s="50">
        <f>AVERAGE(R42,R49,R57:R59)</f>
        <v>70</v>
      </c>
      <c r="S41" s="49"/>
      <c r="T41" s="50">
        <f>AVERAGE(T42,T49,T57:T59)</f>
        <v>70</v>
      </c>
      <c r="U41" s="49"/>
      <c r="V41" s="50">
        <f>AVERAGE(V42,V49,V57:V59)</f>
        <v>70</v>
      </c>
      <c r="W41" s="17"/>
      <c r="X41" s="50">
        <f>AVERAGE(X42,X49,X57:X59)</f>
        <v>70</v>
      </c>
      <c r="Y41" s="49"/>
    </row>
    <row r="42" spans="1:25" s="61" customFormat="1" ht="148.5" customHeight="1" x14ac:dyDescent="0.3">
      <c r="A42" s="15">
        <v>28</v>
      </c>
      <c r="B42" s="15"/>
      <c r="C42" s="14"/>
      <c r="D42" s="92" t="s">
        <v>1020</v>
      </c>
      <c r="E42" s="92"/>
      <c r="F42" s="15" t="s">
        <v>1020</v>
      </c>
      <c r="G42" s="15"/>
      <c r="H42" s="15"/>
      <c r="I42" s="15"/>
      <c r="J42" s="63">
        <f>AVERAGE(J43:J48)</f>
        <v>100</v>
      </c>
      <c r="K42" s="10"/>
      <c r="L42" s="63">
        <f>AVERAGE(L43:L48)</f>
        <v>100</v>
      </c>
      <c r="M42" s="62"/>
      <c r="N42" s="63">
        <f>AVERAGE(N43:N48)</f>
        <v>100</v>
      </c>
      <c r="O42" s="62"/>
      <c r="P42" s="63">
        <f>AVERAGE(P43:P48)</f>
        <v>100</v>
      </c>
      <c r="Q42" s="62"/>
      <c r="R42" s="63">
        <f>AVERAGE(R43:R48)</f>
        <v>100</v>
      </c>
      <c r="S42" s="62"/>
      <c r="T42" s="63">
        <f>AVERAGE(T43:T48)</f>
        <v>100</v>
      </c>
      <c r="U42" s="62"/>
      <c r="V42" s="63">
        <f>AVERAGE(V43:V48)</f>
        <v>100</v>
      </c>
      <c r="W42" s="10"/>
      <c r="X42" s="63">
        <f>AVERAGE(X43:X48)</f>
        <v>100</v>
      </c>
      <c r="Y42" s="62"/>
    </row>
    <row r="43" spans="1:25" ht="60" x14ac:dyDescent="0.25">
      <c r="A43" s="4" t="s">
        <v>1019</v>
      </c>
      <c r="B43" s="4"/>
      <c r="C43" s="4"/>
      <c r="D43" s="4"/>
      <c r="E43" s="8" t="s">
        <v>1018</v>
      </c>
      <c r="F43" s="7" t="s">
        <v>1017</v>
      </c>
      <c r="G43" s="7" t="s">
        <v>605</v>
      </c>
      <c r="H43" s="7" t="s">
        <v>615</v>
      </c>
      <c r="I43" s="7" t="s">
        <v>614</v>
      </c>
      <c r="J43" s="59">
        <v>100</v>
      </c>
      <c r="K43" s="5"/>
      <c r="L43" s="59">
        <v>100</v>
      </c>
      <c r="M43" s="5"/>
      <c r="N43" s="59">
        <v>100</v>
      </c>
      <c r="O43" s="5"/>
      <c r="P43" s="59">
        <v>100</v>
      </c>
      <c r="Q43" s="5"/>
      <c r="R43" s="59">
        <v>100</v>
      </c>
      <c r="S43" s="5"/>
      <c r="T43" s="59">
        <v>100</v>
      </c>
      <c r="U43" s="5"/>
      <c r="V43" s="59">
        <v>100</v>
      </c>
      <c r="W43" s="25"/>
      <c r="X43" s="59">
        <v>100</v>
      </c>
      <c r="Y43" s="5"/>
    </row>
    <row r="44" spans="1:25" ht="75" x14ac:dyDescent="0.25">
      <c r="A44" s="4" t="s">
        <v>1016</v>
      </c>
      <c r="B44" s="4"/>
      <c r="C44" s="4"/>
      <c r="D44" s="4"/>
      <c r="E44" s="8" t="s">
        <v>1015</v>
      </c>
      <c r="F44" s="7" t="s">
        <v>1014</v>
      </c>
      <c r="G44" s="7" t="s">
        <v>1013</v>
      </c>
      <c r="H44" s="7" t="s">
        <v>604</v>
      </c>
      <c r="I44" s="7" t="s">
        <v>451</v>
      </c>
      <c r="J44" s="59">
        <v>100</v>
      </c>
      <c r="K44" s="5"/>
      <c r="L44" s="60"/>
      <c r="M44" s="60"/>
      <c r="N44" s="60"/>
      <c r="O44" s="60"/>
      <c r="P44" s="60"/>
      <c r="Q44" s="60"/>
      <c r="R44" s="60"/>
      <c r="S44" s="60"/>
      <c r="T44" s="60"/>
      <c r="U44" s="60"/>
      <c r="V44" s="60"/>
      <c r="W44" s="25"/>
      <c r="X44" s="60"/>
      <c r="Y44" s="60"/>
    </row>
    <row r="45" spans="1:25" ht="120" x14ac:dyDescent="0.25">
      <c r="A45" s="4" t="s">
        <v>1012</v>
      </c>
      <c r="B45" s="4"/>
      <c r="C45" s="4"/>
      <c r="D45" s="4"/>
      <c r="E45" s="8" t="s">
        <v>1011</v>
      </c>
      <c r="F45" s="7" t="s">
        <v>1010</v>
      </c>
      <c r="G45" s="7" t="s">
        <v>447</v>
      </c>
      <c r="H45" s="7" t="s">
        <v>446</v>
      </c>
      <c r="I45" s="7" t="s">
        <v>216</v>
      </c>
      <c r="J45" s="59"/>
      <c r="K45" s="25"/>
      <c r="L45" s="60"/>
      <c r="M45" s="60"/>
      <c r="N45" s="60"/>
      <c r="O45" s="60"/>
      <c r="P45" s="60"/>
      <c r="Q45" s="60"/>
      <c r="R45" s="60"/>
      <c r="S45" s="60"/>
      <c r="T45" s="60"/>
      <c r="U45" s="60"/>
      <c r="V45" s="60"/>
      <c r="W45" s="25"/>
      <c r="X45" s="60"/>
      <c r="Y45" s="60"/>
    </row>
    <row r="46" spans="1:25" ht="75" x14ac:dyDescent="0.25">
      <c r="A46" s="4" t="s">
        <v>1009</v>
      </c>
      <c r="B46" s="4"/>
      <c r="C46" s="4"/>
      <c r="D46" s="4"/>
      <c r="E46" s="8" t="s">
        <v>1008</v>
      </c>
      <c r="F46" s="7" t="s">
        <v>443</v>
      </c>
      <c r="G46" s="7" t="s">
        <v>442</v>
      </c>
      <c r="H46" s="7" t="s">
        <v>441</v>
      </c>
      <c r="I46" s="7" t="s">
        <v>440</v>
      </c>
      <c r="J46" s="59"/>
      <c r="K46" s="25"/>
      <c r="L46" s="60"/>
      <c r="M46" s="60"/>
      <c r="N46" s="60"/>
      <c r="O46" s="60"/>
      <c r="P46" s="60"/>
      <c r="Q46" s="60"/>
      <c r="R46" s="60"/>
      <c r="S46" s="60"/>
      <c r="T46" s="60"/>
      <c r="U46" s="60"/>
      <c r="V46" s="60"/>
      <c r="W46" s="5"/>
      <c r="X46" s="60"/>
      <c r="Y46" s="60"/>
    </row>
    <row r="47" spans="1:25" ht="90" x14ac:dyDescent="0.25">
      <c r="A47" s="4" t="s">
        <v>1007</v>
      </c>
      <c r="B47" s="4"/>
      <c r="C47" s="4"/>
      <c r="D47" s="4"/>
      <c r="E47" s="8" t="s">
        <v>1006</v>
      </c>
      <c r="F47" s="7" t="s">
        <v>1005</v>
      </c>
      <c r="G47" s="7" t="s">
        <v>232</v>
      </c>
      <c r="H47" s="7" t="s">
        <v>269</v>
      </c>
      <c r="I47" s="7" t="s">
        <v>436</v>
      </c>
      <c r="J47" s="59"/>
      <c r="K47" s="25"/>
      <c r="L47" s="60"/>
      <c r="M47" s="60"/>
      <c r="N47" s="60"/>
      <c r="O47" s="60"/>
      <c r="P47" s="60"/>
      <c r="Q47" s="60"/>
      <c r="R47" s="60"/>
      <c r="S47" s="60"/>
      <c r="T47" s="60"/>
      <c r="U47" s="60"/>
      <c r="V47" s="60"/>
      <c r="W47" s="25"/>
      <c r="X47" s="60"/>
      <c r="Y47" s="60"/>
    </row>
    <row r="48" spans="1:25" ht="45" x14ac:dyDescent="0.25">
      <c r="A48" s="4" t="s">
        <v>1004</v>
      </c>
      <c r="B48" s="4"/>
      <c r="C48" s="4"/>
      <c r="D48" s="4"/>
      <c r="E48" s="8" t="s">
        <v>1003</v>
      </c>
      <c r="F48" s="7" t="s">
        <v>433</v>
      </c>
      <c r="G48" s="7" t="s">
        <v>432</v>
      </c>
      <c r="H48" s="7" t="s">
        <v>431</v>
      </c>
      <c r="I48" s="7" t="s">
        <v>430</v>
      </c>
      <c r="J48" s="59"/>
      <c r="K48" s="25"/>
      <c r="L48" s="60"/>
      <c r="M48" s="60"/>
      <c r="N48" s="60"/>
      <c r="O48" s="60"/>
      <c r="P48" s="60"/>
      <c r="Q48" s="60"/>
      <c r="R48" s="60"/>
      <c r="S48" s="60"/>
      <c r="T48" s="60"/>
      <c r="U48" s="60"/>
      <c r="V48" s="60"/>
      <c r="W48" s="25"/>
      <c r="X48" s="60"/>
      <c r="Y48" s="60"/>
    </row>
    <row r="49" spans="1:25" s="61" customFormat="1" ht="69" x14ac:dyDescent="0.25">
      <c r="A49" s="15"/>
      <c r="B49" s="15"/>
      <c r="C49" s="15"/>
      <c r="D49" s="70" t="s">
        <v>1002</v>
      </c>
      <c r="E49" s="70"/>
      <c r="F49" s="12" t="s">
        <v>1002</v>
      </c>
      <c r="G49" s="12"/>
      <c r="H49" s="12"/>
      <c r="I49" s="12"/>
      <c r="J49" s="63">
        <f>AVERAGE(J50:J56)</f>
        <v>100</v>
      </c>
      <c r="K49" s="10"/>
      <c r="L49" s="63">
        <f>AVERAGE(L50:L56)</f>
        <v>100</v>
      </c>
      <c r="M49" s="62"/>
      <c r="N49" s="63">
        <f>AVERAGE(N50:N56)</f>
        <v>100</v>
      </c>
      <c r="O49" s="62"/>
      <c r="P49" s="63">
        <f>AVERAGE(P50:P56)</f>
        <v>100</v>
      </c>
      <c r="Q49" s="62"/>
      <c r="R49" s="63">
        <f>AVERAGE(R50:R56)</f>
        <v>100</v>
      </c>
      <c r="S49" s="62"/>
      <c r="T49" s="63">
        <f>AVERAGE(T50:T56)</f>
        <v>100</v>
      </c>
      <c r="U49" s="62"/>
      <c r="V49" s="63">
        <f>AVERAGE(V50:V56)</f>
        <v>100</v>
      </c>
      <c r="W49" s="10"/>
      <c r="X49" s="63">
        <f>AVERAGE(X50:X56)</f>
        <v>100</v>
      </c>
      <c r="Y49" s="62"/>
    </row>
    <row r="50" spans="1:25" ht="120" x14ac:dyDescent="0.25">
      <c r="A50" s="4" t="s">
        <v>1001</v>
      </c>
      <c r="B50" s="4"/>
      <c r="C50" s="4"/>
      <c r="D50" s="4"/>
      <c r="E50" s="8" t="s">
        <v>1000</v>
      </c>
      <c r="F50" s="7" t="s">
        <v>999</v>
      </c>
      <c r="G50" s="7" t="s">
        <v>605</v>
      </c>
      <c r="H50" s="7" t="s">
        <v>615</v>
      </c>
      <c r="I50" s="7" t="s">
        <v>614</v>
      </c>
      <c r="J50" s="67">
        <v>100</v>
      </c>
      <c r="K50" s="33"/>
      <c r="L50" s="67">
        <v>100</v>
      </c>
      <c r="M50" s="60"/>
      <c r="N50" s="67">
        <v>100</v>
      </c>
      <c r="O50" s="60"/>
      <c r="P50" s="67">
        <v>100</v>
      </c>
      <c r="Q50" s="60"/>
      <c r="R50" s="67">
        <v>100</v>
      </c>
      <c r="S50" s="60"/>
      <c r="T50" s="67">
        <v>100</v>
      </c>
      <c r="U50" s="60"/>
      <c r="V50" s="67">
        <v>100</v>
      </c>
      <c r="W50" s="25"/>
      <c r="X50" s="67">
        <v>100</v>
      </c>
      <c r="Y50" s="60"/>
    </row>
    <row r="51" spans="1:25" ht="90" x14ac:dyDescent="0.25">
      <c r="A51" s="4" t="s">
        <v>998</v>
      </c>
      <c r="B51" s="4"/>
      <c r="C51" s="4"/>
      <c r="D51" s="4"/>
      <c r="E51" s="8" t="s">
        <v>997</v>
      </c>
      <c r="F51" s="7" t="s">
        <v>611</v>
      </c>
      <c r="G51" s="7" t="s">
        <v>610</v>
      </c>
      <c r="H51" s="7" t="s">
        <v>470</v>
      </c>
      <c r="I51" s="7" t="s">
        <v>609</v>
      </c>
      <c r="J51" s="67"/>
      <c r="K51" s="33"/>
      <c r="L51" s="60"/>
      <c r="M51" s="60"/>
      <c r="N51" s="60"/>
      <c r="O51" s="60"/>
      <c r="P51" s="60"/>
      <c r="Q51" s="60"/>
      <c r="R51" s="60"/>
      <c r="S51" s="60"/>
      <c r="T51" s="60"/>
      <c r="U51" s="60"/>
      <c r="V51" s="60"/>
      <c r="W51" s="25"/>
      <c r="X51" s="60"/>
      <c r="Y51" s="60"/>
    </row>
    <row r="52" spans="1:25" ht="75" x14ac:dyDescent="0.25">
      <c r="A52" s="4" t="s">
        <v>996</v>
      </c>
      <c r="B52" s="4"/>
      <c r="C52" s="4"/>
      <c r="D52" s="4"/>
      <c r="E52" s="8" t="s">
        <v>995</v>
      </c>
      <c r="F52" s="7" t="s">
        <v>994</v>
      </c>
      <c r="G52" s="7" t="s">
        <v>605</v>
      </c>
      <c r="H52" s="7" t="s">
        <v>604</v>
      </c>
      <c r="I52" s="7" t="s">
        <v>603</v>
      </c>
      <c r="J52" s="67">
        <v>100</v>
      </c>
      <c r="K52" s="65"/>
      <c r="L52" s="60"/>
      <c r="M52" s="60"/>
      <c r="N52" s="60"/>
      <c r="O52" s="60"/>
      <c r="P52" s="60"/>
      <c r="Q52" s="60"/>
      <c r="R52" s="60"/>
      <c r="S52" s="60"/>
      <c r="T52" s="60"/>
      <c r="U52" s="60"/>
      <c r="V52" s="60"/>
      <c r="W52" s="25"/>
      <c r="X52" s="60"/>
      <c r="Y52" s="60"/>
    </row>
    <row r="53" spans="1:25" ht="120" x14ac:dyDescent="0.25">
      <c r="A53" s="4" t="s">
        <v>993</v>
      </c>
      <c r="B53" s="4"/>
      <c r="C53" s="4"/>
      <c r="D53" s="4"/>
      <c r="E53" s="8" t="s">
        <v>992</v>
      </c>
      <c r="F53" s="7" t="s">
        <v>600</v>
      </c>
      <c r="G53" s="7" t="s">
        <v>447</v>
      </c>
      <c r="H53" s="7" t="s">
        <v>446</v>
      </c>
      <c r="I53" s="7" t="s">
        <v>216</v>
      </c>
      <c r="J53" s="59"/>
      <c r="K53" s="25"/>
      <c r="L53" s="60"/>
      <c r="M53" s="60"/>
      <c r="N53" s="60"/>
      <c r="O53" s="60"/>
      <c r="P53" s="60"/>
      <c r="Q53" s="60"/>
      <c r="R53" s="60"/>
      <c r="S53" s="60"/>
      <c r="T53" s="60"/>
      <c r="U53" s="60"/>
      <c r="V53" s="60"/>
      <c r="W53" s="25"/>
      <c r="X53" s="60"/>
      <c r="Y53" s="60"/>
    </row>
    <row r="54" spans="1:25" ht="75" x14ac:dyDescent="0.25">
      <c r="A54" s="4" t="s">
        <v>991</v>
      </c>
      <c r="B54" s="4"/>
      <c r="C54" s="4"/>
      <c r="D54" s="4"/>
      <c r="E54" s="8" t="s">
        <v>990</v>
      </c>
      <c r="F54" s="7" t="s">
        <v>443</v>
      </c>
      <c r="G54" s="7" t="s">
        <v>442</v>
      </c>
      <c r="H54" s="7" t="s">
        <v>441</v>
      </c>
      <c r="I54" s="7" t="s">
        <v>440</v>
      </c>
      <c r="J54" s="59"/>
      <c r="K54" s="25"/>
      <c r="L54" s="60"/>
      <c r="M54" s="60"/>
      <c r="N54" s="60"/>
      <c r="O54" s="60"/>
      <c r="P54" s="60"/>
      <c r="Q54" s="60"/>
      <c r="R54" s="60"/>
      <c r="S54" s="60"/>
      <c r="T54" s="60"/>
      <c r="U54" s="60"/>
      <c r="V54" s="60"/>
      <c r="W54" s="5"/>
      <c r="X54" s="60"/>
      <c r="Y54" s="60"/>
    </row>
    <row r="55" spans="1:25" ht="90" x14ac:dyDescent="0.25">
      <c r="A55" s="4" t="s">
        <v>989</v>
      </c>
      <c r="B55" s="4"/>
      <c r="C55" s="4"/>
      <c r="D55" s="4"/>
      <c r="E55" s="8" t="s">
        <v>988</v>
      </c>
      <c r="F55" s="7" t="s">
        <v>595</v>
      </c>
      <c r="G55" s="7" t="s">
        <v>232</v>
      </c>
      <c r="H55" s="7" t="s">
        <v>269</v>
      </c>
      <c r="I55" s="7" t="s">
        <v>436</v>
      </c>
      <c r="J55" s="59"/>
      <c r="K55" s="25"/>
      <c r="L55" s="60"/>
      <c r="M55" s="25"/>
      <c r="N55" s="60"/>
      <c r="O55" s="60"/>
      <c r="P55" s="60"/>
      <c r="Q55" s="60"/>
      <c r="R55" s="60"/>
      <c r="S55" s="60"/>
      <c r="T55" s="60"/>
      <c r="U55" s="60"/>
      <c r="V55" s="60"/>
      <c r="W55" s="25"/>
      <c r="X55" s="60"/>
      <c r="Y55" s="60"/>
    </row>
    <row r="56" spans="1:25" ht="45" x14ac:dyDescent="0.25">
      <c r="A56" s="4" t="s">
        <v>987</v>
      </c>
      <c r="B56" s="4"/>
      <c r="C56" s="4"/>
      <c r="D56" s="4"/>
      <c r="E56" s="8" t="s">
        <v>986</v>
      </c>
      <c r="F56" s="7" t="s">
        <v>433</v>
      </c>
      <c r="G56" s="7" t="s">
        <v>432</v>
      </c>
      <c r="H56" s="7" t="s">
        <v>431</v>
      </c>
      <c r="I56" s="7" t="s">
        <v>430</v>
      </c>
      <c r="J56" s="59"/>
      <c r="K56" s="25"/>
      <c r="L56" s="60"/>
      <c r="M56" s="60"/>
      <c r="N56" s="60"/>
      <c r="O56" s="60"/>
      <c r="P56" s="60"/>
      <c r="Q56" s="60"/>
      <c r="R56" s="60"/>
      <c r="S56" s="60"/>
      <c r="T56" s="60"/>
      <c r="U56" s="60"/>
      <c r="V56" s="60"/>
      <c r="W56" s="25"/>
      <c r="X56" s="60"/>
      <c r="Y56" s="60"/>
    </row>
    <row r="57" spans="1:25" ht="75" x14ac:dyDescent="0.25">
      <c r="A57" s="4">
        <v>30</v>
      </c>
      <c r="B57" s="4"/>
      <c r="C57" s="4"/>
      <c r="D57" s="8" t="s">
        <v>985</v>
      </c>
      <c r="E57" s="8"/>
      <c r="F57" s="7" t="s">
        <v>984</v>
      </c>
      <c r="G57" s="7" t="s">
        <v>8</v>
      </c>
      <c r="H57" s="7" t="s">
        <v>983</v>
      </c>
      <c r="I57" s="7" t="s">
        <v>982</v>
      </c>
      <c r="J57" s="59">
        <v>100</v>
      </c>
      <c r="K57" s="25"/>
      <c r="L57" s="59">
        <v>100</v>
      </c>
      <c r="M57" s="25"/>
      <c r="N57" s="59">
        <v>100</v>
      </c>
      <c r="O57" s="25"/>
      <c r="P57" s="59">
        <v>100</v>
      </c>
      <c r="Q57" s="25"/>
      <c r="R57" s="59">
        <v>100</v>
      </c>
      <c r="S57" s="25"/>
      <c r="T57" s="59">
        <v>100</v>
      </c>
      <c r="U57" s="25"/>
      <c r="V57" s="59">
        <v>100</v>
      </c>
      <c r="W57" s="25"/>
      <c r="X57" s="59">
        <v>100</v>
      </c>
      <c r="Y57" s="25"/>
    </row>
    <row r="58" spans="1:25" ht="120" x14ac:dyDescent="0.25">
      <c r="A58" s="4">
        <v>31</v>
      </c>
      <c r="B58" s="4"/>
      <c r="C58" s="4"/>
      <c r="D58" s="8" t="s">
        <v>429</v>
      </c>
      <c r="E58" s="8"/>
      <c r="F58" s="7" t="s">
        <v>591</v>
      </c>
      <c r="G58" s="7" t="s">
        <v>590</v>
      </c>
      <c r="H58" s="7" t="s">
        <v>589</v>
      </c>
      <c r="I58" s="7" t="s">
        <v>588</v>
      </c>
      <c r="J58" s="59">
        <v>0</v>
      </c>
      <c r="K58" s="5" t="s">
        <v>981</v>
      </c>
      <c r="L58" s="59">
        <v>0</v>
      </c>
      <c r="M58" s="25"/>
      <c r="N58" s="59">
        <v>0</v>
      </c>
      <c r="O58" s="25"/>
      <c r="P58" s="59">
        <v>0</v>
      </c>
      <c r="Q58" s="25"/>
      <c r="R58" s="59">
        <v>0</v>
      </c>
      <c r="S58" s="25"/>
      <c r="T58" s="59">
        <v>0</v>
      </c>
      <c r="U58" s="25"/>
      <c r="V58" s="59">
        <v>0</v>
      </c>
      <c r="W58" s="25"/>
      <c r="X58" s="59">
        <v>0</v>
      </c>
      <c r="Y58" s="5" t="s">
        <v>980</v>
      </c>
    </row>
    <row r="59" spans="1:25" ht="270" x14ac:dyDescent="0.25">
      <c r="A59" s="4">
        <v>32</v>
      </c>
      <c r="B59" s="4"/>
      <c r="C59" s="4"/>
      <c r="D59" s="8" t="s">
        <v>979</v>
      </c>
      <c r="E59" s="8"/>
      <c r="F59" s="7" t="s">
        <v>586</v>
      </c>
      <c r="G59" s="7" t="s">
        <v>8</v>
      </c>
      <c r="H59" s="7" t="s">
        <v>978</v>
      </c>
      <c r="I59" s="7" t="s">
        <v>584</v>
      </c>
      <c r="J59" s="59">
        <v>0</v>
      </c>
      <c r="K59" s="25" t="s">
        <v>977</v>
      </c>
      <c r="L59" s="59">
        <v>0</v>
      </c>
      <c r="M59" s="5"/>
      <c r="N59" s="59">
        <v>0</v>
      </c>
      <c r="O59" s="5" t="s">
        <v>976</v>
      </c>
      <c r="P59" s="59">
        <v>50</v>
      </c>
      <c r="Q59" s="5" t="s">
        <v>975</v>
      </c>
      <c r="R59" s="59">
        <v>50</v>
      </c>
      <c r="S59" s="5"/>
      <c r="T59" s="59">
        <v>50</v>
      </c>
      <c r="U59" s="5"/>
      <c r="V59" s="59">
        <v>50</v>
      </c>
      <c r="W59" s="25"/>
      <c r="X59" s="59">
        <v>50</v>
      </c>
      <c r="Y59" s="5"/>
    </row>
    <row r="60" spans="1:25" s="48" customFormat="1" ht="96" customHeight="1" x14ac:dyDescent="0.25">
      <c r="A60" s="19"/>
      <c r="B60" s="19"/>
      <c r="C60" s="20" t="s">
        <v>582</v>
      </c>
      <c r="D60" s="19"/>
      <c r="E60" s="19"/>
      <c r="F60" s="51" t="s">
        <v>581</v>
      </c>
      <c r="G60" s="51"/>
      <c r="H60" s="51"/>
      <c r="I60" s="51"/>
      <c r="J60" s="50">
        <f>AVERAGE(J61:J65)</f>
        <v>40</v>
      </c>
      <c r="K60" s="49"/>
      <c r="L60" s="50">
        <f>AVERAGE(L61:L65)</f>
        <v>30</v>
      </c>
      <c r="M60" s="49"/>
      <c r="N60" s="50">
        <f>AVERAGE(N61:N65)</f>
        <v>30</v>
      </c>
      <c r="O60" s="49"/>
      <c r="P60" s="50">
        <f>AVERAGE(P61:P65)</f>
        <v>20</v>
      </c>
      <c r="Q60" s="49"/>
      <c r="R60" s="50">
        <f>AVERAGE(R61:R65)</f>
        <v>20</v>
      </c>
      <c r="S60" s="49"/>
      <c r="T60" s="50">
        <f>AVERAGE(T61:T65)</f>
        <v>20</v>
      </c>
      <c r="U60" s="49"/>
      <c r="V60" s="50">
        <f>AVERAGE(V61:V65)</f>
        <v>20</v>
      </c>
      <c r="W60" s="17"/>
      <c r="X60" s="50">
        <f>AVERAGE(X61:X65)</f>
        <v>20</v>
      </c>
      <c r="Y60" s="49"/>
    </row>
    <row r="61" spans="1:25" ht="90" x14ac:dyDescent="0.25">
      <c r="A61" s="4">
        <v>33</v>
      </c>
      <c r="B61" s="4"/>
      <c r="C61" s="4"/>
      <c r="D61" s="8" t="s">
        <v>580</v>
      </c>
      <c r="E61" s="8"/>
      <c r="F61" s="7" t="s">
        <v>402</v>
      </c>
      <c r="G61" s="7" t="s">
        <v>579</v>
      </c>
      <c r="H61" s="7" t="s">
        <v>400</v>
      </c>
      <c r="I61" s="7" t="s">
        <v>399</v>
      </c>
      <c r="J61" s="59">
        <v>0</v>
      </c>
      <c r="K61" s="5" t="s">
        <v>974</v>
      </c>
      <c r="L61" s="59">
        <v>0</v>
      </c>
      <c r="M61" s="25"/>
      <c r="N61" s="59">
        <v>0</v>
      </c>
      <c r="O61" s="25"/>
      <c r="P61" s="59">
        <v>0</v>
      </c>
      <c r="Q61" s="25"/>
      <c r="R61" s="59">
        <v>0</v>
      </c>
      <c r="S61" s="25"/>
      <c r="T61" s="59">
        <v>0</v>
      </c>
      <c r="U61" s="25"/>
      <c r="V61" s="59">
        <v>0</v>
      </c>
      <c r="W61" s="25"/>
      <c r="X61" s="59">
        <v>0</v>
      </c>
      <c r="Y61" s="5" t="s">
        <v>973</v>
      </c>
    </row>
    <row r="62" spans="1:25" ht="45" x14ac:dyDescent="0.25">
      <c r="A62" s="4">
        <v>34</v>
      </c>
      <c r="B62" s="4"/>
      <c r="C62" s="4"/>
      <c r="D62" s="8" t="s">
        <v>576</v>
      </c>
      <c r="E62" s="8"/>
      <c r="F62" s="7" t="s">
        <v>576</v>
      </c>
      <c r="G62" s="7" t="s">
        <v>972</v>
      </c>
      <c r="H62" s="7" t="s">
        <v>971</v>
      </c>
      <c r="I62" s="7" t="s">
        <v>970</v>
      </c>
      <c r="J62" s="30">
        <v>50</v>
      </c>
      <c r="K62" s="91"/>
      <c r="L62" s="30">
        <v>50</v>
      </c>
      <c r="M62" s="5"/>
      <c r="N62" s="30">
        <v>50</v>
      </c>
      <c r="O62" s="5"/>
      <c r="P62" s="30">
        <v>50</v>
      </c>
      <c r="Q62" s="5"/>
      <c r="R62" s="30">
        <v>50</v>
      </c>
      <c r="S62" s="5"/>
      <c r="T62" s="30">
        <v>50</v>
      </c>
      <c r="U62" s="5"/>
      <c r="V62" s="30">
        <v>50</v>
      </c>
      <c r="W62" s="5"/>
      <c r="X62" s="30">
        <v>50</v>
      </c>
      <c r="Y62" s="5"/>
    </row>
    <row r="63" spans="1:25" ht="285" x14ac:dyDescent="0.25">
      <c r="A63" s="4">
        <v>35</v>
      </c>
      <c r="B63" s="4"/>
      <c r="C63" s="4"/>
      <c r="D63" s="8" t="s">
        <v>559</v>
      </c>
      <c r="E63" s="8"/>
      <c r="F63" s="7" t="s">
        <v>969</v>
      </c>
      <c r="G63" s="7" t="s">
        <v>968</v>
      </c>
      <c r="H63" s="7" t="s">
        <v>967</v>
      </c>
      <c r="I63" s="7" t="s">
        <v>966</v>
      </c>
      <c r="J63" s="30">
        <v>0</v>
      </c>
      <c r="K63" s="5" t="s">
        <v>965</v>
      </c>
      <c r="L63" s="30">
        <v>0</v>
      </c>
      <c r="M63" s="5"/>
      <c r="N63" s="30">
        <v>0</v>
      </c>
      <c r="O63" s="5"/>
      <c r="P63" s="30">
        <v>0</v>
      </c>
      <c r="Q63" s="5"/>
      <c r="R63" s="30">
        <v>0</v>
      </c>
      <c r="S63" s="5"/>
      <c r="T63" s="30">
        <v>0</v>
      </c>
      <c r="U63" s="5"/>
      <c r="V63" s="30">
        <v>0</v>
      </c>
      <c r="W63" s="5"/>
      <c r="X63" s="30">
        <v>0</v>
      </c>
      <c r="Y63" s="5" t="s">
        <v>964</v>
      </c>
    </row>
    <row r="64" spans="1:25" s="71" customFormat="1" ht="409.5" x14ac:dyDescent="0.25">
      <c r="A64" s="4">
        <v>36</v>
      </c>
      <c r="B64" s="4"/>
      <c r="C64" s="4"/>
      <c r="D64" s="8" t="s">
        <v>963</v>
      </c>
      <c r="E64" s="8"/>
      <c r="F64" s="7" t="s">
        <v>962</v>
      </c>
      <c r="G64" s="72" t="s">
        <v>961</v>
      </c>
      <c r="H64" s="72" t="s">
        <v>960</v>
      </c>
      <c r="I64" s="72" t="s">
        <v>959</v>
      </c>
      <c r="J64" s="67">
        <v>100</v>
      </c>
      <c r="K64" s="65" t="s">
        <v>958</v>
      </c>
      <c r="L64" s="67">
        <v>100</v>
      </c>
      <c r="M64" s="65"/>
      <c r="N64" s="67">
        <v>100</v>
      </c>
      <c r="O64" s="65" t="s">
        <v>957</v>
      </c>
      <c r="P64" s="67">
        <v>50</v>
      </c>
      <c r="Q64" s="65"/>
      <c r="R64" s="67">
        <v>50</v>
      </c>
      <c r="S64" s="33"/>
      <c r="T64" s="67">
        <v>50</v>
      </c>
      <c r="U64" s="33"/>
      <c r="V64" s="67">
        <v>50</v>
      </c>
      <c r="W64" s="65"/>
      <c r="X64" s="67">
        <v>50</v>
      </c>
      <c r="Y64" s="33"/>
    </row>
    <row r="65" spans="1:25" ht="180" x14ac:dyDescent="0.25">
      <c r="A65" s="4">
        <v>37</v>
      </c>
      <c r="B65" s="4"/>
      <c r="C65" s="4"/>
      <c r="D65" s="8" t="s">
        <v>387</v>
      </c>
      <c r="E65" s="8"/>
      <c r="F65" s="7" t="s">
        <v>956</v>
      </c>
      <c r="G65" s="7" t="s">
        <v>540</v>
      </c>
      <c r="H65" s="7" t="s">
        <v>384</v>
      </c>
      <c r="I65" s="7" t="s">
        <v>383</v>
      </c>
      <c r="J65" s="67">
        <v>50</v>
      </c>
      <c r="K65" s="65" t="s">
        <v>955</v>
      </c>
      <c r="L65" s="33">
        <v>0</v>
      </c>
      <c r="M65" s="65" t="s">
        <v>954</v>
      </c>
      <c r="N65" s="33">
        <v>0</v>
      </c>
      <c r="O65" s="33"/>
      <c r="P65" s="33">
        <v>0</v>
      </c>
      <c r="Q65" s="33"/>
      <c r="R65" s="33">
        <v>0</v>
      </c>
      <c r="S65" s="5"/>
      <c r="T65" s="30">
        <v>0</v>
      </c>
      <c r="U65" s="5"/>
      <c r="V65" s="30">
        <v>0</v>
      </c>
      <c r="W65" s="5"/>
      <c r="X65" s="30">
        <v>0</v>
      </c>
      <c r="Y65" s="5"/>
    </row>
    <row r="66" spans="1:25" s="48" customFormat="1" ht="102" customHeight="1" x14ac:dyDescent="0.25">
      <c r="A66" s="19"/>
      <c r="B66" s="19"/>
      <c r="C66" s="20" t="s">
        <v>953</v>
      </c>
      <c r="D66" s="19"/>
      <c r="E66" s="19"/>
      <c r="F66" s="19" t="s">
        <v>952</v>
      </c>
      <c r="G66" s="19"/>
      <c r="H66" s="19"/>
      <c r="I66" s="19"/>
      <c r="J66" s="50">
        <f>AVERAGE(J67:J72)</f>
        <v>25</v>
      </c>
      <c r="K66" s="17"/>
      <c r="L66" s="50">
        <f>AVERAGE(L67:L72)</f>
        <v>25</v>
      </c>
      <c r="M66" s="49"/>
      <c r="N66" s="50">
        <f>AVERAGE(N67:N72)</f>
        <v>25</v>
      </c>
      <c r="O66" s="49"/>
      <c r="P66" s="50">
        <f>AVERAGE(P67:P72)</f>
        <v>25</v>
      </c>
      <c r="Q66" s="49"/>
      <c r="R66" s="50">
        <f>AVERAGE(R67:R72)</f>
        <v>25</v>
      </c>
      <c r="S66" s="49"/>
      <c r="T66" s="50">
        <f>AVERAGE(T67:T72)</f>
        <v>25</v>
      </c>
      <c r="U66" s="49"/>
      <c r="V66" s="50">
        <f>AVERAGE(V67:V72)</f>
        <v>33.333333333333336</v>
      </c>
      <c r="W66" s="17"/>
      <c r="X66" s="50">
        <f>AVERAGE(X67:X72)</f>
        <v>33.333333333333336</v>
      </c>
      <c r="Y66" s="49"/>
    </row>
    <row r="67" spans="1:25" ht="150" x14ac:dyDescent="0.25">
      <c r="A67" s="4">
        <v>38</v>
      </c>
      <c r="B67" s="4"/>
      <c r="C67" s="4"/>
      <c r="D67" s="8" t="s">
        <v>951</v>
      </c>
      <c r="E67" s="8"/>
      <c r="F67" s="7" t="s">
        <v>950</v>
      </c>
      <c r="G67" s="7" t="s">
        <v>949</v>
      </c>
      <c r="H67" s="7" t="s">
        <v>948</v>
      </c>
      <c r="I67" s="7" t="s">
        <v>947</v>
      </c>
      <c r="J67" s="30">
        <v>0</v>
      </c>
      <c r="K67" s="5" t="s">
        <v>946</v>
      </c>
      <c r="L67" s="30">
        <v>0</v>
      </c>
      <c r="M67" s="30"/>
      <c r="N67" s="30">
        <v>0</v>
      </c>
      <c r="O67" s="30"/>
      <c r="P67" s="30">
        <v>0</v>
      </c>
      <c r="Q67" s="30"/>
      <c r="R67" s="30">
        <v>0</v>
      </c>
      <c r="S67" s="30"/>
      <c r="T67" s="30">
        <v>0</v>
      </c>
      <c r="U67" s="30"/>
      <c r="V67" s="30">
        <v>0</v>
      </c>
      <c r="W67" s="5"/>
      <c r="X67" s="30">
        <v>0</v>
      </c>
      <c r="Y67" s="5" t="s">
        <v>945</v>
      </c>
    </row>
    <row r="68" spans="1:25" ht="409.5" x14ac:dyDescent="0.25">
      <c r="A68" s="4">
        <v>39</v>
      </c>
      <c r="B68" s="4"/>
      <c r="C68" s="4"/>
      <c r="D68" s="8" t="s">
        <v>944</v>
      </c>
      <c r="E68" s="8"/>
      <c r="F68" s="7" t="s">
        <v>943</v>
      </c>
      <c r="G68" s="7" t="s">
        <v>942</v>
      </c>
      <c r="H68" s="7" t="s">
        <v>941</v>
      </c>
      <c r="I68" s="7" t="s">
        <v>8</v>
      </c>
      <c r="J68" s="30">
        <v>0</v>
      </c>
      <c r="K68" s="25" t="s">
        <v>940</v>
      </c>
      <c r="L68" s="30">
        <v>0</v>
      </c>
      <c r="M68" s="30"/>
      <c r="N68" s="30">
        <v>0</v>
      </c>
      <c r="O68" s="30"/>
      <c r="P68" s="30">
        <v>0</v>
      </c>
      <c r="Q68" s="30"/>
      <c r="R68" s="30">
        <v>0</v>
      </c>
      <c r="S68" s="25" t="s">
        <v>939</v>
      </c>
      <c r="T68" s="30">
        <v>0</v>
      </c>
      <c r="U68" s="30"/>
      <c r="V68" s="30">
        <v>0</v>
      </c>
      <c r="W68" s="5"/>
      <c r="X68" s="30">
        <v>0</v>
      </c>
      <c r="Y68" s="30"/>
    </row>
    <row r="69" spans="1:25" ht="51.75" x14ac:dyDescent="0.25">
      <c r="A69" s="4">
        <v>40</v>
      </c>
      <c r="B69" s="4"/>
      <c r="C69" s="4"/>
      <c r="D69" s="8" t="s">
        <v>938</v>
      </c>
      <c r="E69" s="8"/>
      <c r="F69" s="7" t="s">
        <v>937</v>
      </c>
      <c r="G69" s="7" t="s">
        <v>929</v>
      </c>
      <c r="H69" s="7" t="s">
        <v>928</v>
      </c>
      <c r="I69" s="7" t="s">
        <v>8</v>
      </c>
      <c r="J69" s="30">
        <v>50</v>
      </c>
      <c r="K69" s="5"/>
      <c r="L69" s="30">
        <v>50</v>
      </c>
      <c r="M69" s="5"/>
      <c r="N69" s="30">
        <v>50</v>
      </c>
      <c r="O69" s="5"/>
      <c r="P69" s="30">
        <v>50</v>
      </c>
      <c r="Q69" s="5"/>
      <c r="R69" s="30">
        <v>50</v>
      </c>
      <c r="S69" s="5"/>
      <c r="T69" s="30">
        <v>50</v>
      </c>
      <c r="U69" s="5"/>
      <c r="V69" s="30">
        <v>50</v>
      </c>
      <c r="W69" s="5"/>
      <c r="X69" s="30">
        <v>50</v>
      </c>
      <c r="Y69" s="5"/>
    </row>
    <row r="70" spans="1:25" ht="409.5" x14ac:dyDescent="0.25">
      <c r="A70" s="4">
        <v>41</v>
      </c>
      <c r="B70" s="4"/>
      <c r="C70" s="4"/>
      <c r="D70" s="8" t="s">
        <v>936</v>
      </c>
      <c r="E70" s="8"/>
      <c r="F70" s="7" t="s">
        <v>936</v>
      </c>
      <c r="G70" s="7" t="s">
        <v>929</v>
      </c>
      <c r="H70" s="7" t="s">
        <v>928</v>
      </c>
      <c r="I70" s="7" t="s">
        <v>8</v>
      </c>
      <c r="J70" s="54">
        <v>0</v>
      </c>
      <c r="K70" s="90" t="s">
        <v>935</v>
      </c>
      <c r="L70" s="54">
        <v>0</v>
      </c>
      <c r="M70" s="5"/>
      <c r="N70" s="54">
        <v>0</v>
      </c>
      <c r="O70" s="5"/>
      <c r="P70" s="54">
        <v>0</v>
      </c>
      <c r="Q70" s="5"/>
      <c r="R70" s="54">
        <v>0</v>
      </c>
      <c r="S70" s="5"/>
      <c r="T70" s="54">
        <v>0</v>
      </c>
      <c r="U70" s="5" t="s">
        <v>934</v>
      </c>
      <c r="V70" s="30">
        <v>50</v>
      </c>
      <c r="W70" s="5"/>
      <c r="X70" s="30">
        <v>50</v>
      </c>
      <c r="Y70" s="5" t="s">
        <v>933</v>
      </c>
    </row>
    <row r="71" spans="1:25" ht="75" x14ac:dyDescent="0.25">
      <c r="A71" s="4">
        <v>42</v>
      </c>
      <c r="B71" s="4"/>
      <c r="C71" s="4"/>
      <c r="D71" s="8" t="s">
        <v>932</v>
      </c>
      <c r="E71" s="8"/>
      <c r="F71" s="7" t="s">
        <v>530</v>
      </c>
      <c r="G71" s="7" t="s">
        <v>929</v>
      </c>
      <c r="H71" s="7" t="s">
        <v>928</v>
      </c>
      <c r="I71" s="7" t="s">
        <v>8</v>
      </c>
      <c r="J71" s="67">
        <v>50</v>
      </c>
      <c r="K71" s="5" t="s">
        <v>931</v>
      </c>
      <c r="L71" s="67">
        <v>50</v>
      </c>
      <c r="M71" s="5"/>
      <c r="N71" s="67">
        <v>50</v>
      </c>
      <c r="O71" s="5"/>
      <c r="P71" s="67">
        <v>50</v>
      </c>
      <c r="Q71" s="5"/>
      <c r="R71" s="67">
        <v>50</v>
      </c>
      <c r="S71" s="5"/>
      <c r="T71" s="67">
        <v>50</v>
      </c>
      <c r="U71" s="5"/>
      <c r="V71" s="67">
        <v>50</v>
      </c>
      <c r="W71" s="65"/>
      <c r="X71" s="67">
        <v>50</v>
      </c>
      <c r="Y71" s="5"/>
    </row>
    <row r="72" spans="1:25" ht="105" x14ac:dyDescent="0.25">
      <c r="A72" s="4">
        <v>43</v>
      </c>
      <c r="B72" s="4"/>
      <c r="C72" s="4"/>
      <c r="D72" s="8" t="s">
        <v>930</v>
      </c>
      <c r="E72" s="8"/>
      <c r="F72" s="7" t="s">
        <v>527</v>
      </c>
      <c r="G72" s="7" t="s">
        <v>929</v>
      </c>
      <c r="H72" s="7" t="s">
        <v>928</v>
      </c>
      <c r="I72" s="7" t="s">
        <v>8</v>
      </c>
      <c r="J72" s="59">
        <v>50</v>
      </c>
      <c r="K72" s="2" t="s">
        <v>927</v>
      </c>
      <c r="L72" s="59">
        <v>50</v>
      </c>
      <c r="M72" s="25"/>
      <c r="N72" s="59">
        <v>50</v>
      </c>
      <c r="O72" s="25"/>
      <c r="P72" s="59">
        <v>50</v>
      </c>
      <c r="Q72" s="25"/>
      <c r="R72" s="59">
        <v>50</v>
      </c>
      <c r="S72" s="25"/>
      <c r="T72" s="59">
        <v>50</v>
      </c>
      <c r="U72" s="25"/>
      <c r="V72" s="59">
        <v>50</v>
      </c>
      <c r="W72" s="25"/>
      <c r="X72" s="59">
        <v>50</v>
      </c>
      <c r="Y72" s="25"/>
    </row>
    <row r="73" spans="1:25" s="48" customFormat="1" ht="60" x14ac:dyDescent="0.25">
      <c r="A73" s="89"/>
      <c r="B73" s="20" t="s">
        <v>926</v>
      </c>
      <c r="C73" s="19"/>
      <c r="D73" s="19"/>
      <c r="E73" s="19"/>
      <c r="F73" s="19" t="s">
        <v>925</v>
      </c>
      <c r="G73" s="19"/>
      <c r="H73" s="19"/>
      <c r="I73" s="19"/>
      <c r="J73" s="50">
        <f>AVERAGE(J74,J81,J90,J100)</f>
        <v>30.416666666666664</v>
      </c>
      <c r="K73" s="49"/>
      <c r="L73" s="50">
        <f>AVERAGE(L74,L81,L90,L100)</f>
        <v>30.416666666666664</v>
      </c>
      <c r="M73" s="49"/>
      <c r="N73" s="50">
        <f>AVERAGE(N74,N81,N90,N100)</f>
        <v>30.416666666666664</v>
      </c>
      <c r="O73" s="49"/>
      <c r="P73" s="50">
        <f>AVERAGE(P74,P81,P90,P100)</f>
        <v>30.416666666666664</v>
      </c>
      <c r="Q73" s="49"/>
      <c r="R73" s="50">
        <f>AVERAGE(R74,R81,R90,R100)</f>
        <v>30.416666666666664</v>
      </c>
      <c r="S73" s="49"/>
      <c r="T73" s="50"/>
      <c r="U73" s="49"/>
      <c r="V73" s="49"/>
      <c r="W73" s="17"/>
      <c r="X73" s="49"/>
      <c r="Y73" s="49"/>
    </row>
    <row r="74" spans="1:25" s="48" customFormat="1" ht="45" x14ac:dyDescent="0.25">
      <c r="A74" s="19"/>
      <c r="B74" s="19"/>
      <c r="C74" s="20" t="s">
        <v>924</v>
      </c>
      <c r="D74" s="19"/>
      <c r="E74" s="19"/>
      <c r="F74" s="19" t="s">
        <v>923</v>
      </c>
      <c r="G74" s="19"/>
      <c r="H74" s="19"/>
      <c r="I74" s="19"/>
      <c r="J74" s="50">
        <f>AVERAGE(J75:J80)</f>
        <v>25</v>
      </c>
      <c r="K74" s="49"/>
      <c r="L74" s="50">
        <f>AVERAGE(L75:L80)</f>
        <v>25</v>
      </c>
      <c r="M74" s="49"/>
      <c r="N74" s="50">
        <f>AVERAGE(N75:N80)</f>
        <v>25</v>
      </c>
      <c r="O74" s="49"/>
      <c r="P74" s="50">
        <f>AVERAGE(P75:P80)</f>
        <v>25</v>
      </c>
      <c r="Q74" s="49"/>
      <c r="R74" s="50">
        <f>AVERAGE(R75:R80)</f>
        <v>25</v>
      </c>
      <c r="S74" s="49"/>
      <c r="T74" s="50"/>
      <c r="U74" s="49"/>
      <c r="V74" s="50"/>
      <c r="W74" s="17"/>
      <c r="X74" s="50"/>
      <c r="Y74" s="49"/>
    </row>
    <row r="75" spans="1:25" ht="225" x14ac:dyDescent="0.25">
      <c r="A75" s="4">
        <v>44</v>
      </c>
      <c r="B75" s="4"/>
      <c r="C75" s="4"/>
      <c r="D75" s="8" t="s">
        <v>922</v>
      </c>
      <c r="E75" s="8"/>
      <c r="F75" s="7" t="s">
        <v>921</v>
      </c>
      <c r="G75" s="7" t="s">
        <v>899</v>
      </c>
      <c r="H75" s="7" t="s">
        <v>898</v>
      </c>
      <c r="I75" s="7" t="s">
        <v>897</v>
      </c>
      <c r="J75" s="59">
        <v>0</v>
      </c>
      <c r="K75" s="25" t="s">
        <v>920</v>
      </c>
      <c r="L75" s="59">
        <v>0</v>
      </c>
      <c r="M75" s="25"/>
      <c r="N75" s="59">
        <v>0</v>
      </c>
      <c r="O75" s="25"/>
      <c r="P75" s="59">
        <v>0</v>
      </c>
      <c r="Q75" s="25"/>
      <c r="R75" s="59">
        <v>0</v>
      </c>
      <c r="S75" s="25"/>
      <c r="T75" s="59"/>
      <c r="U75" s="60"/>
      <c r="V75" s="60"/>
      <c r="W75" s="25"/>
      <c r="X75" s="60"/>
      <c r="Y75" s="60"/>
    </row>
    <row r="76" spans="1:25" ht="270" x14ac:dyDescent="0.25">
      <c r="A76" s="4">
        <v>45</v>
      </c>
      <c r="B76" s="4"/>
      <c r="C76" s="4"/>
      <c r="D76" s="8" t="s">
        <v>919</v>
      </c>
      <c r="E76" s="8"/>
      <c r="F76" s="7" t="s">
        <v>918</v>
      </c>
      <c r="G76" s="7" t="s">
        <v>908</v>
      </c>
      <c r="H76" s="7" t="s">
        <v>917</v>
      </c>
      <c r="I76" s="7" t="s">
        <v>916</v>
      </c>
      <c r="J76" s="59">
        <v>100</v>
      </c>
      <c r="K76" s="25" t="s">
        <v>915</v>
      </c>
      <c r="L76" s="59">
        <v>100</v>
      </c>
      <c r="M76" s="25"/>
      <c r="N76" s="59">
        <v>100</v>
      </c>
      <c r="O76" s="25"/>
      <c r="P76" s="59">
        <v>100</v>
      </c>
      <c r="Q76" s="25"/>
      <c r="R76" s="59">
        <v>100</v>
      </c>
      <c r="S76" s="25"/>
      <c r="T76" s="59"/>
      <c r="U76" s="25"/>
      <c r="V76" s="60"/>
      <c r="W76" s="25"/>
      <c r="X76" s="60"/>
      <c r="Y76" s="60"/>
    </row>
    <row r="77" spans="1:25" ht="409.5" x14ac:dyDescent="0.25">
      <c r="A77" s="4">
        <v>46</v>
      </c>
      <c r="B77" s="4"/>
      <c r="C77" s="4"/>
      <c r="D77" s="8" t="s">
        <v>914</v>
      </c>
      <c r="E77" s="8"/>
      <c r="F77" s="7" t="s">
        <v>913</v>
      </c>
      <c r="G77" s="7" t="s">
        <v>810</v>
      </c>
      <c r="H77" s="7" t="s">
        <v>822</v>
      </c>
      <c r="I77" s="7" t="s">
        <v>912</v>
      </c>
      <c r="J77" s="59">
        <v>50</v>
      </c>
      <c r="K77" s="65" t="s">
        <v>911</v>
      </c>
      <c r="L77" s="59">
        <v>50</v>
      </c>
      <c r="M77" s="5"/>
      <c r="N77" s="59">
        <v>50</v>
      </c>
      <c r="O77" s="5"/>
      <c r="P77" s="59">
        <v>50</v>
      </c>
      <c r="Q77" s="5"/>
      <c r="R77" s="59">
        <v>50</v>
      </c>
      <c r="S77" s="5"/>
      <c r="T77" s="59"/>
      <c r="U77" s="25"/>
      <c r="V77" s="60"/>
      <c r="W77" s="25"/>
      <c r="X77" s="60"/>
      <c r="Y77" s="60"/>
    </row>
    <row r="78" spans="1:25" ht="105" x14ac:dyDescent="0.25">
      <c r="A78" s="4">
        <v>47</v>
      </c>
      <c r="B78" s="4"/>
      <c r="C78" s="4"/>
      <c r="D78" s="8" t="s">
        <v>910</v>
      </c>
      <c r="E78" s="8"/>
      <c r="F78" s="7" t="s">
        <v>909</v>
      </c>
      <c r="G78" s="7" t="s">
        <v>908</v>
      </c>
      <c r="H78" s="7" t="s">
        <v>907</v>
      </c>
      <c r="I78" s="7" t="s">
        <v>906</v>
      </c>
      <c r="J78" s="59">
        <v>0</v>
      </c>
      <c r="K78" s="65"/>
      <c r="L78" s="59">
        <v>0</v>
      </c>
      <c r="M78" s="5"/>
      <c r="N78" s="59">
        <v>0</v>
      </c>
      <c r="O78" s="5"/>
      <c r="P78" s="59">
        <v>0</v>
      </c>
      <c r="Q78" s="5"/>
      <c r="R78" s="59">
        <v>0</v>
      </c>
      <c r="S78" s="5"/>
      <c r="T78" s="59"/>
      <c r="U78" s="25"/>
      <c r="V78" s="60"/>
      <c r="W78" s="25"/>
      <c r="X78" s="60"/>
      <c r="Y78" s="60"/>
    </row>
    <row r="79" spans="1:25" ht="165" x14ac:dyDescent="0.25">
      <c r="A79" s="4">
        <v>48</v>
      </c>
      <c r="B79" s="4"/>
      <c r="C79" s="4"/>
      <c r="D79" s="8" t="s">
        <v>905</v>
      </c>
      <c r="E79" s="8"/>
      <c r="F79" s="7" t="s">
        <v>904</v>
      </c>
      <c r="G79" s="7" t="s">
        <v>232</v>
      </c>
      <c r="H79" s="7" t="s">
        <v>822</v>
      </c>
      <c r="I79" s="7" t="s">
        <v>903</v>
      </c>
      <c r="J79" s="59">
        <v>0</v>
      </c>
      <c r="K79" s="25" t="s">
        <v>902</v>
      </c>
      <c r="L79" s="59">
        <v>0</v>
      </c>
      <c r="M79" s="5"/>
      <c r="N79" s="59">
        <v>0</v>
      </c>
      <c r="O79" s="5"/>
      <c r="P79" s="59">
        <v>0</v>
      </c>
      <c r="Q79" s="5"/>
      <c r="R79" s="59">
        <v>0</v>
      </c>
      <c r="S79" s="5"/>
      <c r="T79" s="60"/>
      <c r="U79" s="60"/>
      <c r="V79" s="60"/>
      <c r="W79" s="25"/>
      <c r="X79" s="60"/>
      <c r="Y79" s="60"/>
    </row>
    <row r="80" spans="1:25" ht="285" x14ac:dyDescent="0.25">
      <c r="A80" s="4">
        <v>49</v>
      </c>
      <c r="B80" s="4"/>
      <c r="C80" s="4"/>
      <c r="D80" s="8" t="s">
        <v>901</v>
      </c>
      <c r="E80" s="8"/>
      <c r="F80" s="7" t="s">
        <v>900</v>
      </c>
      <c r="G80" s="7" t="s">
        <v>899</v>
      </c>
      <c r="H80" s="7" t="s">
        <v>898</v>
      </c>
      <c r="I80" s="7" t="s">
        <v>897</v>
      </c>
      <c r="J80" s="59">
        <v>0</v>
      </c>
      <c r="K80" s="25" t="s">
        <v>896</v>
      </c>
      <c r="L80" s="59">
        <v>0</v>
      </c>
      <c r="M80" s="25"/>
      <c r="N80" s="59">
        <v>0</v>
      </c>
      <c r="O80" s="25"/>
      <c r="P80" s="59">
        <v>0</v>
      </c>
      <c r="Q80" s="25"/>
      <c r="R80" s="59">
        <v>0</v>
      </c>
      <c r="S80" s="25"/>
      <c r="T80" s="60"/>
      <c r="U80" s="25"/>
      <c r="V80" s="60"/>
      <c r="W80" s="25"/>
      <c r="X80" s="60"/>
      <c r="Y80" s="60"/>
    </row>
    <row r="81" spans="1:25" s="48" customFormat="1" ht="123" customHeight="1" x14ac:dyDescent="0.25">
      <c r="A81" s="19"/>
      <c r="B81" s="19"/>
      <c r="C81" s="20" t="s">
        <v>895</v>
      </c>
      <c r="D81" s="51"/>
      <c r="E81" s="51"/>
      <c r="F81" s="51" t="s">
        <v>894</v>
      </c>
      <c r="G81" s="51"/>
      <c r="H81" s="19"/>
      <c r="I81" s="19"/>
      <c r="J81" s="50">
        <f>AVERAGE(J82,J83,J87:J89)</f>
        <v>46.666666666666664</v>
      </c>
      <c r="K81" s="17"/>
      <c r="L81" s="50">
        <f>AVERAGE(L82,L83,L87:L89)</f>
        <v>46.666666666666664</v>
      </c>
      <c r="M81" s="49"/>
      <c r="N81" s="50">
        <f>AVERAGE(N82,N83,N87:N89)</f>
        <v>46.666666666666664</v>
      </c>
      <c r="O81" s="49"/>
      <c r="P81" s="50">
        <f>AVERAGE(P82,P83,P87:P89)</f>
        <v>46.666666666666664</v>
      </c>
      <c r="Q81" s="49"/>
      <c r="R81" s="50">
        <f>AVERAGE(R82,R83,R87:R89)</f>
        <v>46.666666666666664</v>
      </c>
      <c r="S81" s="49"/>
      <c r="T81" s="50" t="e">
        <f>AVERAGE(T82,T83,T87:T89)</f>
        <v>#DIV/0!</v>
      </c>
      <c r="U81" s="49"/>
      <c r="V81" s="49"/>
      <c r="W81" s="17"/>
      <c r="X81" s="49"/>
      <c r="Y81" s="49"/>
    </row>
    <row r="82" spans="1:25" ht="409.5" x14ac:dyDescent="0.25">
      <c r="A82" s="4">
        <v>50</v>
      </c>
      <c r="B82" s="4"/>
      <c r="C82" s="4"/>
      <c r="D82" s="8" t="s">
        <v>893</v>
      </c>
      <c r="E82" s="8"/>
      <c r="F82" s="7" t="s">
        <v>892</v>
      </c>
      <c r="G82" s="7" t="s">
        <v>48</v>
      </c>
      <c r="H82" s="7" t="s">
        <v>891</v>
      </c>
      <c r="I82" s="7" t="s">
        <v>890</v>
      </c>
      <c r="J82" s="59">
        <v>50</v>
      </c>
      <c r="K82" s="5" t="s">
        <v>889</v>
      </c>
      <c r="L82" s="59">
        <v>50</v>
      </c>
      <c r="M82" s="25"/>
      <c r="N82" s="59">
        <v>50</v>
      </c>
      <c r="O82" s="25"/>
      <c r="P82" s="59">
        <v>50</v>
      </c>
      <c r="Q82" s="25"/>
      <c r="R82" s="59">
        <v>50</v>
      </c>
      <c r="S82" s="5" t="s">
        <v>888</v>
      </c>
      <c r="T82" s="60"/>
      <c r="U82" s="60"/>
      <c r="V82" s="60"/>
      <c r="W82" s="25"/>
      <c r="X82" s="60"/>
      <c r="Y82" s="60"/>
    </row>
    <row r="83" spans="1:25" s="61" customFormat="1" ht="86.25" x14ac:dyDescent="0.25">
      <c r="A83" s="15">
        <v>51</v>
      </c>
      <c r="B83" s="15"/>
      <c r="C83" s="15"/>
      <c r="D83" s="70" t="s">
        <v>887</v>
      </c>
      <c r="E83" s="70"/>
      <c r="F83" s="12" t="s">
        <v>887</v>
      </c>
      <c r="G83" s="12"/>
      <c r="H83" s="12"/>
      <c r="I83" s="12"/>
      <c r="J83" s="63">
        <f>AVERAGE(J84:J86)</f>
        <v>83.333333333333329</v>
      </c>
      <c r="K83" s="10"/>
      <c r="L83" s="63">
        <f>AVERAGE(L84:L86)</f>
        <v>83.333333333333329</v>
      </c>
      <c r="M83" s="62"/>
      <c r="N83" s="63">
        <f>AVERAGE(N84:N86)</f>
        <v>83.333333333333329</v>
      </c>
      <c r="O83" s="62"/>
      <c r="P83" s="63">
        <f>AVERAGE(P84:P86)</f>
        <v>83.333333333333329</v>
      </c>
      <c r="Q83" s="62"/>
      <c r="R83" s="63">
        <f>AVERAGE(R84:R86)</f>
        <v>83.333333333333329</v>
      </c>
      <c r="S83" s="62"/>
      <c r="T83" s="63" t="e">
        <f>AVERAGE(T84:T86)</f>
        <v>#DIV/0!</v>
      </c>
      <c r="U83" s="62"/>
      <c r="V83" s="62"/>
      <c r="W83" s="10"/>
      <c r="X83" s="62"/>
      <c r="Y83" s="62"/>
    </row>
    <row r="84" spans="1:25" ht="315" x14ac:dyDescent="0.25">
      <c r="A84" s="4" t="s">
        <v>886</v>
      </c>
      <c r="B84" s="4"/>
      <c r="C84" s="4"/>
      <c r="D84" s="4"/>
      <c r="E84" s="8" t="s">
        <v>885</v>
      </c>
      <c r="F84" s="7" t="s">
        <v>884</v>
      </c>
      <c r="G84" s="7" t="s">
        <v>810</v>
      </c>
      <c r="H84" s="7" t="s">
        <v>822</v>
      </c>
      <c r="I84" s="7" t="s">
        <v>883</v>
      </c>
      <c r="J84" s="59">
        <v>50</v>
      </c>
      <c r="K84" s="5" t="s">
        <v>882</v>
      </c>
      <c r="L84" s="59">
        <v>50</v>
      </c>
      <c r="M84" s="25"/>
      <c r="N84" s="59">
        <v>50</v>
      </c>
      <c r="O84" s="25"/>
      <c r="P84" s="59">
        <v>50</v>
      </c>
      <c r="Q84" s="25"/>
      <c r="R84" s="59">
        <v>50</v>
      </c>
      <c r="S84" s="25"/>
      <c r="T84" s="59"/>
      <c r="U84" s="25"/>
      <c r="V84" s="60"/>
      <c r="W84" s="25"/>
      <c r="X84" s="60"/>
      <c r="Y84" s="60"/>
    </row>
    <row r="85" spans="1:25" ht="135" x14ac:dyDescent="0.25">
      <c r="A85" s="4" t="s">
        <v>881</v>
      </c>
      <c r="B85" s="4"/>
      <c r="C85" s="4"/>
      <c r="D85" s="4"/>
      <c r="E85" s="8" t="s">
        <v>880</v>
      </c>
      <c r="F85" s="7" t="s">
        <v>879</v>
      </c>
      <c r="G85" s="7" t="s">
        <v>810</v>
      </c>
      <c r="H85" s="7" t="s">
        <v>878</v>
      </c>
      <c r="I85" s="7" t="s">
        <v>877</v>
      </c>
      <c r="J85" s="59">
        <v>100</v>
      </c>
      <c r="K85" s="5" t="s">
        <v>876</v>
      </c>
      <c r="L85" s="59">
        <v>100</v>
      </c>
      <c r="M85" s="25"/>
      <c r="N85" s="59">
        <v>100</v>
      </c>
      <c r="O85" s="25"/>
      <c r="P85" s="59">
        <v>100</v>
      </c>
      <c r="Q85" s="25"/>
      <c r="R85" s="59">
        <v>100</v>
      </c>
      <c r="S85" s="25"/>
      <c r="T85" s="59"/>
      <c r="U85" s="60"/>
      <c r="V85" s="60"/>
      <c r="W85" s="25"/>
      <c r="X85" s="60"/>
      <c r="Y85" s="60"/>
    </row>
    <row r="86" spans="1:25" ht="315" x14ac:dyDescent="0.25">
      <c r="A86" s="4" t="s">
        <v>875</v>
      </c>
      <c r="B86" s="4"/>
      <c r="C86" s="4"/>
      <c r="D86" s="4"/>
      <c r="E86" s="8" t="s">
        <v>874</v>
      </c>
      <c r="F86" s="7" t="s">
        <v>873</v>
      </c>
      <c r="G86" s="7" t="s">
        <v>830</v>
      </c>
      <c r="H86" s="7" t="s">
        <v>872</v>
      </c>
      <c r="I86" s="7" t="s">
        <v>871</v>
      </c>
      <c r="J86" s="59">
        <v>100</v>
      </c>
      <c r="K86" s="5" t="s">
        <v>870</v>
      </c>
      <c r="L86" s="59">
        <v>100</v>
      </c>
      <c r="M86" s="25"/>
      <c r="N86" s="59">
        <v>100</v>
      </c>
      <c r="O86" s="25"/>
      <c r="P86" s="59">
        <v>100</v>
      </c>
      <c r="Q86" s="25"/>
      <c r="R86" s="59">
        <v>100</v>
      </c>
      <c r="S86" s="25"/>
      <c r="T86" s="59"/>
      <c r="U86" s="60"/>
      <c r="V86" s="60"/>
      <c r="W86" s="25"/>
      <c r="X86" s="60"/>
      <c r="Y86" s="60"/>
    </row>
    <row r="87" spans="1:25" ht="90" x14ac:dyDescent="0.25">
      <c r="A87" s="4">
        <v>52</v>
      </c>
      <c r="B87" s="4"/>
      <c r="C87" s="4"/>
      <c r="D87" s="8" t="s">
        <v>869</v>
      </c>
      <c r="E87" s="8"/>
      <c r="F87" s="7" t="s">
        <v>868</v>
      </c>
      <c r="G87" s="7" t="s">
        <v>867</v>
      </c>
      <c r="H87" s="7" t="s">
        <v>866</v>
      </c>
      <c r="I87" s="7" t="s">
        <v>865</v>
      </c>
      <c r="J87" s="59">
        <v>0</v>
      </c>
      <c r="K87" s="25"/>
      <c r="L87" s="59">
        <v>0</v>
      </c>
      <c r="M87" s="25"/>
      <c r="N87" s="59">
        <v>0</v>
      </c>
      <c r="O87" s="25"/>
      <c r="P87" s="59">
        <v>0</v>
      </c>
      <c r="Q87" s="25"/>
      <c r="R87" s="59">
        <v>0</v>
      </c>
      <c r="S87" s="25"/>
      <c r="T87" s="60"/>
      <c r="U87" s="25"/>
      <c r="V87" s="60"/>
      <c r="W87" s="25"/>
      <c r="X87" s="60"/>
      <c r="Y87" s="60"/>
    </row>
    <row r="88" spans="1:25" ht="120" x14ac:dyDescent="0.25">
      <c r="A88" s="4">
        <v>53</v>
      </c>
      <c r="B88" s="4"/>
      <c r="C88" s="4"/>
      <c r="D88" s="8" t="s">
        <v>864</v>
      </c>
      <c r="E88" s="8"/>
      <c r="F88" s="7" t="s">
        <v>863</v>
      </c>
      <c r="G88" s="7" t="s">
        <v>810</v>
      </c>
      <c r="H88" s="7" t="s">
        <v>822</v>
      </c>
      <c r="I88" s="7" t="s">
        <v>862</v>
      </c>
      <c r="J88" s="59">
        <v>0</v>
      </c>
      <c r="K88" s="25"/>
      <c r="L88" s="59">
        <v>0</v>
      </c>
      <c r="M88" s="25"/>
      <c r="N88" s="59">
        <v>0</v>
      </c>
      <c r="O88" s="25"/>
      <c r="P88" s="59">
        <v>0</v>
      </c>
      <c r="Q88" s="25"/>
      <c r="R88" s="59">
        <v>0</v>
      </c>
      <c r="S88" s="25"/>
      <c r="T88" s="59"/>
      <c r="U88" s="25"/>
      <c r="V88" s="60"/>
      <c r="W88" s="25"/>
      <c r="X88" s="60"/>
      <c r="Y88" s="60"/>
    </row>
    <row r="89" spans="1:25" ht="285" x14ac:dyDescent="0.25">
      <c r="A89" s="4">
        <v>54</v>
      </c>
      <c r="B89" s="4"/>
      <c r="C89" s="4"/>
      <c r="D89" s="8" t="s">
        <v>861</v>
      </c>
      <c r="E89" s="8"/>
      <c r="F89" s="7" t="s">
        <v>860</v>
      </c>
      <c r="G89" s="7" t="s">
        <v>798</v>
      </c>
      <c r="H89" s="7" t="s">
        <v>797</v>
      </c>
      <c r="I89" s="7" t="s">
        <v>796</v>
      </c>
      <c r="J89" s="67">
        <v>100</v>
      </c>
      <c r="K89" s="5" t="s">
        <v>859</v>
      </c>
      <c r="L89" s="59">
        <v>100</v>
      </c>
      <c r="M89" s="5"/>
      <c r="N89" s="59">
        <v>100</v>
      </c>
      <c r="O89" s="5"/>
      <c r="P89" s="59">
        <v>100</v>
      </c>
      <c r="Q89" s="5"/>
      <c r="R89" s="59">
        <v>100</v>
      </c>
      <c r="S89" s="5"/>
      <c r="T89" s="59"/>
      <c r="U89" s="25"/>
      <c r="V89" s="60"/>
      <c r="W89" s="25"/>
      <c r="X89" s="60"/>
      <c r="Y89" s="60"/>
    </row>
    <row r="90" spans="1:25" s="48" customFormat="1" ht="199.5" customHeight="1" x14ac:dyDescent="0.25">
      <c r="A90" s="19"/>
      <c r="B90" s="19"/>
      <c r="C90" s="20" t="s">
        <v>858</v>
      </c>
      <c r="D90" s="19"/>
      <c r="E90" s="53"/>
      <c r="F90" s="52" t="s">
        <v>857</v>
      </c>
      <c r="G90" s="51"/>
      <c r="H90" s="51"/>
      <c r="I90" s="51"/>
      <c r="J90" s="50">
        <f>AVERAGE(J91,J94,J97,J98,J99)</f>
        <v>0</v>
      </c>
      <c r="K90" s="49"/>
      <c r="L90" s="50">
        <f>AVERAGE(L91,L94,L97,L98,L99)</f>
        <v>0</v>
      </c>
      <c r="M90" s="49"/>
      <c r="N90" s="50">
        <f>AVERAGE(N91,N94,N97,N98,N99)</f>
        <v>0</v>
      </c>
      <c r="O90" s="49"/>
      <c r="P90" s="50">
        <f>AVERAGE(P91,P94,P97,P98,P99)</f>
        <v>0</v>
      </c>
      <c r="Q90" s="49"/>
      <c r="R90" s="50">
        <f>AVERAGE(R91,R94,R97,R98,R99)</f>
        <v>0</v>
      </c>
      <c r="S90" s="49"/>
      <c r="T90" s="50"/>
      <c r="U90" s="49"/>
      <c r="V90" s="49"/>
      <c r="W90" s="17"/>
      <c r="X90" s="49"/>
      <c r="Y90" s="49"/>
    </row>
    <row r="91" spans="1:25" s="61" customFormat="1" ht="199.5" customHeight="1" x14ac:dyDescent="0.25">
      <c r="A91" s="15">
        <v>55</v>
      </c>
      <c r="B91" s="15"/>
      <c r="C91" s="14"/>
      <c r="D91" s="64" t="s">
        <v>856</v>
      </c>
      <c r="E91" s="64"/>
      <c r="F91" s="21" t="s">
        <v>856</v>
      </c>
      <c r="G91" s="12"/>
      <c r="H91" s="12"/>
      <c r="I91" s="12"/>
      <c r="J91" s="63">
        <f>AVERAGE(J92,J93)</f>
        <v>0</v>
      </c>
      <c r="K91" s="62"/>
      <c r="L91" s="63">
        <f>AVERAGE(L92,L93)</f>
        <v>0</v>
      </c>
      <c r="M91" s="62"/>
      <c r="N91" s="63">
        <f>AVERAGE(N92,N93)</f>
        <v>0</v>
      </c>
      <c r="O91" s="62"/>
      <c r="P91" s="63">
        <f>AVERAGE(P92,P93)</f>
        <v>0</v>
      </c>
      <c r="Q91" s="62"/>
      <c r="R91" s="63">
        <f>AVERAGE(R92,R93)</f>
        <v>0</v>
      </c>
      <c r="S91" s="62"/>
      <c r="T91" s="63"/>
      <c r="U91" s="62"/>
      <c r="V91" s="62"/>
      <c r="W91" s="10"/>
      <c r="X91" s="62"/>
      <c r="Y91" s="62"/>
    </row>
    <row r="92" spans="1:25" ht="120" x14ac:dyDescent="0.25">
      <c r="A92" s="4" t="s">
        <v>855</v>
      </c>
      <c r="B92" s="4"/>
      <c r="C92" s="4"/>
      <c r="D92" s="4"/>
      <c r="E92" s="8" t="s">
        <v>854</v>
      </c>
      <c r="F92" s="7" t="s">
        <v>853</v>
      </c>
      <c r="G92" s="7" t="s">
        <v>842</v>
      </c>
      <c r="H92" s="7" t="s">
        <v>852</v>
      </c>
      <c r="I92" s="7" t="s">
        <v>851</v>
      </c>
      <c r="J92" s="67">
        <v>0</v>
      </c>
      <c r="K92" s="5" t="s">
        <v>850</v>
      </c>
      <c r="L92" s="67">
        <v>0</v>
      </c>
      <c r="M92" s="65"/>
      <c r="N92" s="67">
        <v>0</v>
      </c>
      <c r="O92" s="65"/>
      <c r="P92" s="67">
        <v>0</v>
      </c>
      <c r="Q92" s="65"/>
      <c r="R92" s="67">
        <v>0</v>
      </c>
      <c r="S92" s="65"/>
      <c r="T92" s="33"/>
      <c r="U92" s="65"/>
      <c r="V92" s="33"/>
      <c r="W92" s="65"/>
      <c r="X92" s="33"/>
      <c r="Y92" s="33"/>
    </row>
    <row r="93" spans="1:25" ht="150" x14ac:dyDescent="0.25">
      <c r="A93" s="4" t="s">
        <v>849</v>
      </c>
      <c r="B93" s="4"/>
      <c r="C93" s="4"/>
      <c r="D93" s="4"/>
      <c r="E93" s="8" t="s">
        <v>848</v>
      </c>
      <c r="F93" s="7" t="s">
        <v>847</v>
      </c>
      <c r="G93" s="7" t="s">
        <v>830</v>
      </c>
      <c r="H93" s="7" t="s">
        <v>822</v>
      </c>
      <c r="I93" s="7" t="s">
        <v>836</v>
      </c>
      <c r="J93" s="54"/>
      <c r="K93" s="5"/>
      <c r="L93" s="30"/>
      <c r="M93" s="30"/>
      <c r="N93" s="30"/>
      <c r="O93" s="30"/>
      <c r="P93" s="30"/>
      <c r="Q93" s="30"/>
      <c r="R93" s="30"/>
      <c r="S93" s="5"/>
      <c r="T93" s="30"/>
      <c r="U93" s="5"/>
      <c r="V93" s="30"/>
      <c r="W93" s="5"/>
      <c r="X93" s="30"/>
      <c r="Y93" s="30"/>
    </row>
    <row r="94" spans="1:25" s="61" customFormat="1" ht="51.75" x14ac:dyDescent="0.25">
      <c r="A94" s="15">
        <v>56</v>
      </c>
      <c r="B94" s="15"/>
      <c r="C94" s="15"/>
      <c r="D94" s="70" t="s">
        <v>846</v>
      </c>
      <c r="E94" s="70"/>
      <c r="F94" s="12" t="s">
        <v>846</v>
      </c>
      <c r="G94" s="12"/>
      <c r="H94" s="12"/>
      <c r="I94" s="12"/>
      <c r="J94" s="63">
        <f>AVERAGE(J95,J96)</f>
        <v>0</v>
      </c>
      <c r="K94" s="10"/>
      <c r="L94" s="63">
        <f>AVERAGE(L95,L96)</f>
        <v>0</v>
      </c>
      <c r="M94" s="62"/>
      <c r="N94" s="63">
        <f>AVERAGE(N95,N96)</f>
        <v>0</v>
      </c>
      <c r="O94" s="62"/>
      <c r="P94" s="63">
        <f>AVERAGE(P95,P96)</f>
        <v>0</v>
      </c>
      <c r="Q94" s="62"/>
      <c r="R94" s="63">
        <f>AVERAGE(R95,R96)</f>
        <v>0</v>
      </c>
      <c r="S94" s="10"/>
      <c r="T94" s="63" t="e">
        <f>AVERAGE(T95,T96)</f>
        <v>#DIV/0!</v>
      </c>
      <c r="U94" s="10"/>
      <c r="V94" s="62"/>
      <c r="W94" s="10"/>
      <c r="X94" s="62"/>
      <c r="Y94" s="62"/>
    </row>
    <row r="95" spans="1:25" ht="75" x14ac:dyDescent="0.25">
      <c r="A95" s="4" t="s">
        <v>845</v>
      </c>
      <c r="B95" s="4"/>
      <c r="C95" s="4"/>
      <c r="D95" s="4"/>
      <c r="E95" s="8" t="s">
        <v>844</v>
      </c>
      <c r="F95" s="7" t="s">
        <v>843</v>
      </c>
      <c r="G95" s="7" t="s">
        <v>842</v>
      </c>
      <c r="H95" s="7" t="s">
        <v>841</v>
      </c>
      <c r="I95" s="7" t="s">
        <v>840</v>
      </c>
      <c r="J95" s="67">
        <v>0</v>
      </c>
      <c r="K95" s="65"/>
      <c r="L95" s="67">
        <v>0</v>
      </c>
      <c r="M95" s="65"/>
      <c r="N95" s="67">
        <v>0</v>
      </c>
      <c r="O95" s="65"/>
      <c r="P95" s="67">
        <v>0</v>
      </c>
      <c r="Q95" s="65"/>
      <c r="R95" s="67">
        <v>0</v>
      </c>
      <c r="S95" s="65"/>
      <c r="T95" s="54"/>
      <c r="U95" s="30"/>
      <c r="V95" s="30"/>
      <c r="W95" s="5"/>
      <c r="X95" s="30"/>
      <c r="Y95" s="30"/>
    </row>
    <row r="96" spans="1:25" ht="135" x14ac:dyDescent="0.25">
      <c r="A96" s="4" t="s">
        <v>839</v>
      </c>
      <c r="B96" s="4"/>
      <c r="C96" s="4"/>
      <c r="D96" s="4"/>
      <c r="E96" s="8" t="s">
        <v>838</v>
      </c>
      <c r="F96" s="7" t="s">
        <v>837</v>
      </c>
      <c r="G96" s="7" t="s">
        <v>830</v>
      </c>
      <c r="H96" s="7" t="s">
        <v>822</v>
      </c>
      <c r="I96" s="7" t="s">
        <v>836</v>
      </c>
      <c r="J96" s="54"/>
      <c r="K96" s="5"/>
      <c r="L96" s="54"/>
      <c r="M96" s="30"/>
      <c r="N96" s="54"/>
      <c r="O96" s="30"/>
      <c r="P96" s="54"/>
      <c r="Q96" s="30"/>
      <c r="R96" s="54"/>
      <c r="S96" s="5"/>
      <c r="T96" s="54"/>
      <c r="U96" s="5"/>
      <c r="V96" s="30"/>
      <c r="W96" s="5"/>
      <c r="X96" s="30"/>
      <c r="Y96" s="30"/>
    </row>
    <row r="97" spans="1:25" ht="150" x14ac:dyDescent="0.25">
      <c r="A97" s="4">
        <v>57</v>
      </c>
      <c r="B97" s="4"/>
      <c r="C97" s="4"/>
      <c r="D97" s="8" t="s">
        <v>835</v>
      </c>
      <c r="E97" s="8"/>
      <c r="F97" s="7" t="s">
        <v>834</v>
      </c>
      <c r="G97" s="7" t="s">
        <v>810</v>
      </c>
      <c r="H97" s="7" t="s">
        <v>822</v>
      </c>
      <c r="I97" s="7" t="s">
        <v>833</v>
      </c>
      <c r="J97" s="67">
        <v>0</v>
      </c>
      <c r="K97" s="65"/>
      <c r="L97" s="67">
        <v>0</v>
      </c>
      <c r="M97" s="65"/>
      <c r="N97" s="67">
        <v>0</v>
      </c>
      <c r="O97" s="65"/>
      <c r="P97" s="67">
        <v>0</v>
      </c>
      <c r="Q97" s="65"/>
      <c r="R97" s="67">
        <v>0</v>
      </c>
      <c r="S97" s="65"/>
      <c r="T97" s="54"/>
      <c r="U97" s="5"/>
      <c r="V97" s="30"/>
      <c r="W97" s="5"/>
      <c r="X97" s="30"/>
      <c r="Y97" s="30"/>
    </row>
    <row r="98" spans="1:25" ht="210" x14ac:dyDescent="0.25">
      <c r="A98" s="4">
        <v>58</v>
      </c>
      <c r="B98" s="4"/>
      <c r="C98" s="4"/>
      <c r="D98" s="8" t="s">
        <v>832</v>
      </c>
      <c r="E98" s="8"/>
      <c r="F98" s="7" t="s">
        <v>831</v>
      </c>
      <c r="G98" s="7" t="s">
        <v>830</v>
      </c>
      <c r="H98" s="7" t="s">
        <v>822</v>
      </c>
      <c r="I98" s="7" t="s">
        <v>829</v>
      </c>
      <c r="J98" s="67">
        <v>0</v>
      </c>
      <c r="K98" s="65"/>
      <c r="L98" s="67">
        <v>0</v>
      </c>
      <c r="M98" s="65"/>
      <c r="N98" s="67">
        <v>0</v>
      </c>
      <c r="O98" s="65"/>
      <c r="P98" s="67">
        <v>0</v>
      </c>
      <c r="Q98" s="65"/>
      <c r="R98" s="67">
        <v>0</v>
      </c>
      <c r="S98" s="65"/>
      <c r="T98" s="54"/>
      <c r="U98" s="30"/>
      <c r="V98" s="30"/>
      <c r="W98" s="5"/>
      <c r="X98" s="30"/>
      <c r="Y98" s="30"/>
    </row>
    <row r="99" spans="1:25" ht="105" x14ac:dyDescent="0.25">
      <c r="A99" s="4">
        <v>59</v>
      </c>
      <c r="B99" s="4"/>
      <c r="C99" s="4"/>
      <c r="D99" s="8" t="s">
        <v>828</v>
      </c>
      <c r="E99" s="8"/>
      <c r="F99" s="7" t="s">
        <v>827</v>
      </c>
      <c r="G99" s="7" t="s">
        <v>810</v>
      </c>
      <c r="H99" s="7" t="s">
        <v>822</v>
      </c>
      <c r="I99" s="7" t="s">
        <v>808</v>
      </c>
      <c r="J99" s="67">
        <v>0</v>
      </c>
      <c r="K99" s="65"/>
      <c r="L99" s="67">
        <v>0</v>
      </c>
      <c r="M99" s="65"/>
      <c r="N99" s="67">
        <v>0</v>
      </c>
      <c r="O99" s="65"/>
      <c r="P99" s="67">
        <v>0</v>
      </c>
      <c r="Q99" s="65"/>
      <c r="R99" s="67">
        <v>0</v>
      </c>
      <c r="S99" s="65"/>
      <c r="T99" s="60"/>
      <c r="U99" s="60"/>
      <c r="V99" s="60"/>
      <c r="W99" s="25"/>
      <c r="X99" s="60"/>
      <c r="Y99" s="60"/>
    </row>
    <row r="100" spans="1:25" s="48" customFormat="1" ht="88.5" customHeight="1" x14ac:dyDescent="0.25">
      <c r="A100" s="19"/>
      <c r="B100" s="19"/>
      <c r="C100" s="20" t="s">
        <v>826</v>
      </c>
      <c r="D100" s="19"/>
      <c r="E100" s="53"/>
      <c r="F100" s="52" t="s">
        <v>825</v>
      </c>
      <c r="G100" s="51"/>
      <c r="H100" s="51"/>
      <c r="I100" s="51"/>
      <c r="J100" s="50">
        <f>AVERAGE(J101:J105)</f>
        <v>50</v>
      </c>
      <c r="K100" s="17"/>
      <c r="L100" s="50">
        <f>AVERAGE(L101:L105)</f>
        <v>50</v>
      </c>
      <c r="M100" s="49"/>
      <c r="N100" s="50">
        <f>AVERAGE(N101:N105)</f>
        <v>50</v>
      </c>
      <c r="O100" s="49"/>
      <c r="P100" s="50">
        <f>AVERAGE(P101:P105)</f>
        <v>50</v>
      </c>
      <c r="Q100" s="49"/>
      <c r="R100" s="50">
        <f>AVERAGE(R101:R105)</f>
        <v>50</v>
      </c>
      <c r="S100" s="49"/>
      <c r="T100" s="50" t="e">
        <f>AVERAGE(T101:T105)</f>
        <v>#DIV/0!</v>
      </c>
      <c r="U100" s="49"/>
      <c r="V100" s="49" t="e">
        <f>AVERAGE(V101:V105)</f>
        <v>#DIV/0!</v>
      </c>
      <c r="W100" s="17"/>
      <c r="X100" s="49" t="e">
        <f>AVERAGE(X101:X105)</f>
        <v>#DIV/0!</v>
      </c>
      <c r="Y100" s="49"/>
    </row>
    <row r="101" spans="1:25" ht="409.5" x14ac:dyDescent="0.25">
      <c r="A101" s="4">
        <v>60</v>
      </c>
      <c r="B101" s="4"/>
      <c r="C101" s="4"/>
      <c r="D101" s="8" t="s">
        <v>824</v>
      </c>
      <c r="E101" s="8"/>
      <c r="F101" s="7" t="s">
        <v>823</v>
      </c>
      <c r="G101" s="7" t="s">
        <v>810</v>
      </c>
      <c r="H101" s="7" t="s">
        <v>822</v>
      </c>
      <c r="I101" s="7" t="s">
        <v>821</v>
      </c>
      <c r="J101" s="54">
        <v>50</v>
      </c>
      <c r="K101" s="25" t="s">
        <v>820</v>
      </c>
      <c r="L101" s="54">
        <v>50</v>
      </c>
      <c r="M101" s="5"/>
      <c r="N101" s="54">
        <v>50</v>
      </c>
      <c r="O101" s="5"/>
      <c r="P101" s="54">
        <v>50</v>
      </c>
      <c r="Q101" s="5"/>
      <c r="R101" s="54">
        <v>50</v>
      </c>
      <c r="S101" s="25" t="s">
        <v>819</v>
      </c>
      <c r="T101" s="54"/>
      <c r="U101" s="5"/>
      <c r="V101" s="30"/>
      <c r="W101" s="5"/>
      <c r="X101" s="30"/>
      <c r="Y101" s="30"/>
    </row>
    <row r="102" spans="1:25" ht="165" x14ac:dyDescent="0.25">
      <c r="A102" s="4">
        <v>61</v>
      </c>
      <c r="B102" s="4"/>
      <c r="C102" s="4"/>
      <c r="D102" s="8" t="s">
        <v>818</v>
      </c>
      <c r="E102" s="8"/>
      <c r="F102" s="7" t="s">
        <v>817</v>
      </c>
      <c r="G102" s="7" t="s">
        <v>816</v>
      </c>
      <c r="H102" s="7" t="s">
        <v>815</v>
      </c>
      <c r="I102" s="7" t="s">
        <v>814</v>
      </c>
      <c r="J102" s="54">
        <v>100</v>
      </c>
      <c r="K102" s="5" t="s">
        <v>813</v>
      </c>
      <c r="L102" s="54">
        <v>100</v>
      </c>
      <c r="M102" s="5"/>
      <c r="N102" s="54">
        <v>100</v>
      </c>
      <c r="O102" s="5"/>
      <c r="P102" s="54">
        <v>100</v>
      </c>
      <c r="Q102" s="5"/>
      <c r="R102" s="54">
        <v>100</v>
      </c>
      <c r="S102" s="5" t="s">
        <v>813</v>
      </c>
      <c r="T102" s="54"/>
      <c r="U102" s="5"/>
      <c r="V102" s="54"/>
      <c r="W102" s="5"/>
      <c r="X102" s="54"/>
      <c r="Y102" s="5"/>
    </row>
    <row r="103" spans="1:25" ht="135" x14ac:dyDescent="0.25">
      <c r="A103" s="4">
        <v>62</v>
      </c>
      <c r="B103" s="4"/>
      <c r="C103" s="4"/>
      <c r="D103" s="8" t="s">
        <v>812</v>
      </c>
      <c r="E103" s="8"/>
      <c r="F103" s="7" t="s">
        <v>811</v>
      </c>
      <c r="G103" s="7" t="s">
        <v>810</v>
      </c>
      <c r="H103" s="7" t="s">
        <v>809</v>
      </c>
      <c r="I103" s="7" t="s">
        <v>808</v>
      </c>
      <c r="J103" s="54">
        <v>0</v>
      </c>
      <c r="K103" s="5" t="s">
        <v>807</v>
      </c>
      <c r="L103" s="54">
        <v>0</v>
      </c>
      <c r="M103" s="5"/>
      <c r="N103" s="54">
        <v>0</v>
      </c>
      <c r="O103" s="5"/>
      <c r="P103" s="54">
        <v>0</v>
      </c>
      <c r="Q103" s="5"/>
      <c r="R103" s="54">
        <v>0</v>
      </c>
      <c r="S103" s="5"/>
      <c r="T103" s="54"/>
      <c r="U103" s="30"/>
      <c r="V103" s="30"/>
      <c r="W103" s="5"/>
      <c r="X103" s="30"/>
      <c r="Y103" s="30"/>
    </row>
    <row r="104" spans="1:25" ht="135" x14ac:dyDescent="0.25">
      <c r="A104" s="4">
        <v>63</v>
      </c>
      <c r="B104" s="4"/>
      <c r="C104" s="4"/>
      <c r="D104" s="8" t="s">
        <v>806</v>
      </c>
      <c r="E104" s="8"/>
      <c r="F104" s="7" t="s">
        <v>805</v>
      </c>
      <c r="G104" s="7" t="s">
        <v>804</v>
      </c>
      <c r="H104" s="7" t="s">
        <v>803</v>
      </c>
      <c r="I104" s="7" t="s">
        <v>802</v>
      </c>
      <c r="J104" s="54">
        <v>50</v>
      </c>
      <c r="K104" s="5" t="s">
        <v>801</v>
      </c>
      <c r="L104" s="54">
        <v>50</v>
      </c>
      <c r="M104" s="5"/>
      <c r="N104" s="54">
        <v>50</v>
      </c>
      <c r="O104" s="5"/>
      <c r="P104" s="54">
        <v>50</v>
      </c>
      <c r="Q104" s="5"/>
      <c r="R104" s="54">
        <v>50</v>
      </c>
      <c r="S104" s="5"/>
      <c r="T104" s="54"/>
      <c r="U104" s="30"/>
      <c r="V104" s="30"/>
      <c r="W104" s="5"/>
      <c r="X104" s="30"/>
      <c r="Y104" s="30"/>
    </row>
    <row r="105" spans="1:25" ht="165" x14ac:dyDescent="0.25">
      <c r="A105" s="4">
        <v>64</v>
      </c>
      <c r="B105" s="4"/>
      <c r="C105" s="4"/>
      <c r="D105" s="8" t="s">
        <v>800</v>
      </c>
      <c r="E105" s="8"/>
      <c r="F105" s="7" t="s">
        <v>799</v>
      </c>
      <c r="G105" s="7" t="s">
        <v>798</v>
      </c>
      <c r="H105" s="7" t="s">
        <v>797</v>
      </c>
      <c r="I105" s="7" t="s">
        <v>796</v>
      </c>
      <c r="J105" s="67">
        <v>50</v>
      </c>
      <c r="K105" s="65" t="s">
        <v>795</v>
      </c>
      <c r="L105" s="67">
        <v>50</v>
      </c>
      <c r="M105" s="65"/>
      <c r="N105" s="67">
        <v>50</v>
      </c>
      <c r="O105" s="65"/>
      <c r="P105" s="67">
        <v>50</v>
      </c>
      <c r="Q105" s="65"/>
      <c r="R105" s="67">
        <v>50</v>
      </c>
      <c r="S105" s="65"/>
      <c r="T105" s="54"/>
      <c r="U105" s="5"/>
      <c r="V105" s="30"/>
      <c r="W105" s="5"/>
      <c r="X105" s="30"/>
      <c r="Y105" s="30"/>
    </row>
    <row r="106" spans="1:25" s="48" customFormat="1" ht="130.5" customHeight="1" x14ac:dyDescent="0.25">
      <c r="A106" s="19"/>
      <c r="B106" s="20" t="s">
        <v>794</v>
      </c>
      <c r="C106" s="19"/>
      <c r="D106" s="19"/>
      <c r="E106" s="19"/>
      <c r="F106" s="51" t="s">
        <v>793</v>
      </c>
      <c r="G106" s="84"/>
      <c r="H106" s="84"/>
      <c r="I106" s="19"/>
      <c r="J106" s="50">
        <f>AVERAGE(J107,J112,J115,J140)</f>
        <v>72.708333333333343</v>
      </c>
      <c r="K106" s="49"/>
      <c r="L106" s="50">
        <f>AVERAGE(L107,L112,L115,L140)</f>
        <v>72.708333333333343</v>
      </c>
      <c r="M106" s="49"/>
      <c r="N106" s="50">
        <f>AVERAGE(N107,N112,N115,N140)</f>
        <v>72.708333333333343</v>
      </c>
      <c r="O106" s="49"/>
      <c r="P106" s="50">
        <f>AVERAGE(P107,P112,P115,P140)</f>
        <v>72.708333333333343</v>
      </c>
      <c r="Q106" s="49"/>
      <c r="R106" s="50">
        <f>AVERAGE(R107,R112,R115,R140)</f>
        <v>75.208333333333343</v>
      </c>
      <c r="S106" s="49"/>
      <c r="T106" s="50">
        <f>AVERAGE(T107,T112,T115,T140)</f>
        <v>72.708333333333343</v>
      </c>
      <c r="U106" s="49"/>
      <c r="V106" s="50">
        <f>AVERAGE(V107,V112,V115,V140)</f>
        <v>72.708333333333343</v>
      </c>
      <c r="W106" s="17"/>
      <c r="X106" s="50">
        <f>AVERAGE(X107,X112,X115,X140)</f>
        <v>72.708333333333343</v>
      </c>
      <c r="Y106" s="49"/>
    </row>
    <row r="107" spans="1:25" s="48" customFormat="1" ht="144.75" customHeight="1" x14ac:dyDescent="0.25">
      <c r="A107" s="19"/>
      <c r="B107" s="19"/>
      <c r="C107" s="20" t="s">
        <v>792</v>
      </c>
      <c r="D107" s="19"/>
      <c r="E107" s="19"/>
      <c r="F107" s="19" t="s">
        <v>791</v>
      </c>
      <c r="G107" s="19"/>
      <c r="H107" s="19"/>
      <c r="I107" s="19"/>
      <c r="J107" s="50">
        <f>AVERAGE(J108:J111)</f>
        <v>66.666666666666671</v>
      </c>
      <c r="K107" s="49"/>
      <c r="L107" s="50">
        <f>AVERAGE(L108:L111)</f>
        <v>66.666666666666671</v>
      </c>
      <c r="M107" s="49"/>
      <c r="N107" s="50">
        <f>AVERAGE(N108:N111)</f>
        <v>66.666666666666671</v>
      </c>
      <c r="O107" s="49"/>
      <c r="P107" s="50">
        <f>AVERAGE(P108:P111)</f>
        <v>66.666666666666671</v>
      </c>
      <c r="Q107" s="49"/>
      <c r="R107" s="50">
        <f>AVERAGE(R108:R111)</f>
        <v>66.666666666666671</v>
      </c>
      <c r="S107" s="49"/>
      <c r="T107" s="50">
        <f>AVERAGE(T108:T111)</f>
        <v>66.666666666666671</v>
      </c>
      <c r="U107" s="49"/>
      <c r="V107" s="50">
        <f>AVERAGE(V108:V111)</f>
        <v>66.666666666666671</v>
      </c>
      <c r="W107" s="17"/>
      <c r="X107" s="50">
        <f>AVERAGE(X108:X111)</f>
        <v>66.666666666666671</v>
      </c>
      <c r="Y107" s="49"/>
    </row>
    <row r="108" spans="1:25" ht="120" x14ac:dyDescent="0.25">
      <c r="A108" s="4">
        <v>65</v>
      </c>
      <c r="B108" s="4"/>
      <c r="C108" s="4"/>
      <c r="D108" s="8" t="s">
        <v>790</v>
      </c>
      <c r="E108" s="8"/>
      <c r="F108" s="7" t="s">
        <v>790</v>
      </c>
      <c r="G108" s="7" t="s">
        <v>789</v>
      </c>
      <c r="H108" s="7" t="s">
        <v>788</v>
      </c>
      <c r="I108" s="7" t="s">
        <v>765</v>
      </c>
      <c r="J108" s="59">
        <v>0</v>
      </c>
      <c r="K108" s="5" t="s">
        <v>787</v>
      </c>
      <c r="L108" s="59">
        <v>0</v>
      </c>
      <c r="M108" s="25"/>
      <c r="N108" s="59">
        <v>0</v>
      </c>
      <c r="O108" s="25"/>
      <c r="P108" s="59">
        <v>0</v>
      </c>
      <c r="Q108" s="25"/>
      <c r="R108" s="59">
        <v>0</v>
      </c>
      <c r="S108" s="25"/>
      <c r="T108" s="59">
        <v>0</v>
      </c>
      <c r="U108" s="25"/>
      <c r="V108" s="59">
        <v>0</v>
      </c>
      <c r="W108" s="25"/>
      <c r="X108" s="59">
        <v>0</v>
      </c>
      <c r="Y108" s="25"/>
    </row>
    <row r="109" spans="1:25" ht="120" x14ac:dyDescent="0.25">
      <c r="A109" s="4">
        <v>66</v>
      </c>
      <c r="B109" s="4"/>
      <c r="C109" s="4"/>
      <c r="D109" s="8" t="s">
        <v>786</v>
      </c>
      <c r="E109" s="8"/>
      <c r="F109" s="7" t="s">
        <v>785</v>
      </c>
      <c r="G109" s="7" t="s">
        <v>780</v>
      </c>
      <c r="H109" s="7" t="s">
        <v>784</v>
      </c>
      <c r="I109" s="7" t="s">
        <v>765</v>
      </c>
      <c r="J109" s="59"/>
      <c r="K109" s="5" t="s">
        <v>783</v>
      </c>
      <c r="L109" s="59"/>
      <c r="M109" s="60"/>
      <c r="N109" s="59"/>
      <c r="O109" s="60"/>
      <c r="P109" s="59"/>
      <c r="Q109" s="60"/>
      <c r="R109" s="59"/>
      <c r="S109" s="60"/>
      <c r="T109" s="59"/>
      <c r="U109" s="60"/>
      <c r="V109" s="60"/>
      <c r="W109" s="25"/>
      <c r="X109" s="60"/>
      <c r="Y109" s="60"/>
    </row>
    <row r="110" spans="1:25" ht="120" x14ac:dyDescent="0.25">
      <c r="A110" s="4">
        <v>67</v>
      </c>
      <c r="B110" s="4"/>
      <c r="C110" s="4"/>
      <c r="D110" s="8" t="s">
        <v>782</v>
      </c>
      <c r="E110" s="8"/>
      <c r="F110" s="7" t="s">
        <v>781</v>
      </c>
      <c r="G110" s="7" t="s">
        <v>780</v>
      </c>
      <c r="H110" s="7" t="s">
        <v>779</v>
      </c>
      <c r="I110" s="7" t="s">
        <v>765</v>
      </c>
      <c r="J110" s="59">
        <v>100</v>
      </c>
      <c r="K110" s="5" t="s">
        <v>778</v>
      </c>
      <c r="L110" s="59">
        <v>100</v>
      </c>
      <c r="M110" s="25"/>
      <c r="N110" s="59">
        <v>100</v>
      </c>
      <c r="O110" s="25"/>
      <c r="P110" s="59">
        <v>100</v>
      </c>
      <c r="Q110" s="25"/>
      <c r="R110" s="59">
        <v>100</v>
      </c>
      <c r="S110" s="25"/>
      <c r="T110" s="59">
        <v>100</v>
      </c>
      <c r="U110" s="25"/>
      <c r="V110" s="59">
        <v>100</v>
      </c>
      <c r="W110" s="25"/>
      <c r="X110" s="59">
        <v>100</v>
      </c>
      <c r="Y110" s="25"/>
    </row>
    <row r="111" spans="1:25" ht="105" x14ac:dyDescent="0.25">
      <c r="A111" s="4">
        <v>68</v>
      </c>
      <c r="B111" s="4"/>
      <c r="C111" s="4"/>
      <c r="D111" s="8" t="s">
        <v>777</v>
      </c>
      <c r="E111" s="8"/>
      <c r="F111" s="7" t="s">
        <v>776</v>
      </c>
      <c r="G111" s="7" t="s">
        <v>775</v>
      </c>
      <c r="H111" s="7" t="s">
        <v>774</v>
      </c>
      <c r="I111" s="7" t="s">
        <v>773</v>
      </c>
      <c r="J111" s="59">
        <v>100</v>
      </c>
      <c r="K111" s="5" t="s">
        <v>772</v>
      </c>
      <c r="L111" s="59">
        <v>100</v>
      </c>
      <c r="M111" s="25"/>
      <c r="N111" s="59">
        <v>100</v>
      </c>
      <c r="O111" s="25"/>
      <c r="P111" s="59">
        <v>100</v>
      </c>
      <c r="Q111" s="25"/>
      <c r="R111" s="59">
        <v>100</v>
      </c>
      <c r="S111" s="25"/>
      <c r="T111" s="59">
        <v>100</v>
      </c>
      <c r="U111" s="25"/>
      <c r="V111" s="59">
        <v>100</v>
      </c>
      <c r="W111" s="25"/>
      <c r="X111" s="59">
        <v>100</v>
      </c>
      <c r="Y111" s="25"/>
    </row>
    <row r="112" spans="1:25" s="48" customFormat="1" ht="91.5" customHeight="1" x14ac:dyDescent="0.25">
      <c r="A112" s="19"/>
      <c r="B112" s="19"/>
      <c r="C112" s="20" t="s">
        <v>771</v>
      </c>
      <c r="D112" s="19"/>
      <c r="E112" s="88"/>
      <c r="F112" s="87" t="s">
        <v>770</v>
      </c>
      <c r="G112" s="51"/>
      <c r="H112" s="51"/>
      <c r="I112" s="51"/>
      <c r="J112" s="18">
        <f>AVERAGE(J113,J114)</f>
        <v>100</v>
      </c>
      <c r="K112" s="17"/>
      <c r="L112" s="18">
        <f>AVERAGE(L113,L114)</f>
        <v>100</v>
      </c>
      <c r="M112" s="49"/>
      <c r="N112" s="18">
        <f>AVERAGE(N113,N114)</f>
        <v>100</v>
      </c>
      <c r="O112" s="49"/>
      <c r="P112" s="18">
        <f>AVERAGE(P113,P114)</f>
        <v>100</v>
      </c>
      <c r="Q112" s="49"/>
      <c r="R112" s="18">
        <f>AVERAGE(R113,R114)</f>
        <v>100</v>
      </c>
      <c r="S112" s="49"/>
      <c r="T112" s="18">
        <f>AVERAGE(T113,T114)</f>
        <v>100</v>
      </c>
      <c r="U112" s="49"/>
      <c r="V112" s="18">
        <f>AVERAGE(V113,V114)</f>
        <v>100</v>
      </c>
      <c r="W112" s="17"/>
      <c r="X112" s="18">
        <f>AVERAGE(X113,X114)</f>
        <v>100</v>
      </c>
      <c r="Y112" s="49"/>
    </row>
    <row r="113" spans="1:25" ht="120" x14ac:dyDescent="0.25">
      <c r="A113" s="4">
        <v>69</v>
      </c>
      <c r="B113" s="4"/>
      <c r="C113" s="4"/>
      <c r="D113" s="8" t="s">
        <v>769</v>
      </c>
      <c r="E113" s="8"/>
      <c r="F113" s="7" t="s">
        <v>768</v>
      </c>
      <c r="G113" s="7" t="s">
        <v>767</v>
      </c>
      <c r="H113" s="7" t="s">
        <v>766</v>
      </c>
      <c r="I113" s="7" t="s">
        <v>765</v>
      </c>
      <c r="J113" s="59">
        <v>100</v>
      </c>
      <c r="K113" s="5" t="s">
        <v>764</v>
      </c>
      <c r="L113" s="59">
        <v>100</v>
      </c>
      <c r="M113" s="25"/>
      <c r="N113" s="59">
        <v>100</v>
      </c>
      <c r="O113" s="25"/>
      <c r="P113" s="59">
        <v>100</v>
      </c>
      <c r="Q113" s="25"/>
      <c r="R113" s="59">
        <v>100</v>
      </c>
      <c r="S113" s="25"/>
      <c r="T113" s="59">
        <v>100</v>
      </c>
      <c r="U113" s="25"/>
      <c r="V113" s="59">
        <v>100</v>
      </c>
      <c r="W113" s="25"/>
      <c r="X113" s="59">
        <v>100</v>
      </c>
      <c r="Y113" s="25"/>
    </row>
    <row r="114" spans="1:25" ht="60" x14ac:dyDescent="0.25">
      <c r="A114" s="4">
        <v>70</v>
      </c>
      <c r="B114" s="4"/>
      <c r="C114" s="4"/>
      <c r="D114" s="8" t="s">
        <v>763</v>
      </c>
      <c r="E114" s="8"/>
      <c r="F114" s="7" t="s">
        <v>762</v>
      </c>
      <c r="G114" s="7" t="s">
        <v>761</v>
      </c>
      <c r="H114" s="7" t="s">
        <v>760</v>
      </c>
      <c r="I114" s="7" t="s">
        <v>759</v>
      </c>
      <c r="J114" s="59">
        <v>100</v>
      </c>
      <c r="K114" s="25"/>
      <c r="L114" s="59">
        <v>100</v>
      </c>
      <c r="M114" s="25"/>
      <c r="N114" s="59">
        <v>100</v>
      </c>
      <c r="O114" s="25"/>
      <c r="P114" s="59">
        <v>100</v>
      </c>
      <c r="Q114" s="25"/>
      <c r="R114" s="59">
        <v>100</v>
      </c>
      <c r="S114" s="25"/>
      <c r="T114" s="59">
        <v>100</v>
      </c>
      <c r="U114" s="25"/>
      <c r="V114" s="59">
        <v>100</v>
      </c>
      <c r="W114" s="25"/>
      <c r="X114" s="59">
        <v>100</v>
      </c>
      <c r="Y114" s="25"/>
    </row>
    <row r="115" spans="1:25" s="48" customFormat="1" ht="72" customHeight="1" x14ac:dyDescent="0.25">
      <c r="A115" s="19"/>
      <c r="B115" s="19"/>
      <c r="C115" s="20" t="s">
        <v>758</v>
      </c>
      <c r="D115" s="19"/>
      <c r="E115" s="53"/>
      <c r="F115" s="52" t="s">
        <v>757</v>
      </c>
      <c r="G115" s="51"/>
      <c r="H115" s="51"/>
      <c r="I115" s="51"/>
      <c r="J115" s="50">
        <f>AVERAGE(J116,J122,J128,J134)</f>
        <v>36.666666666666664</v>
      </c>
      <c r="K115" s="17"/>
      <c r="L115" s="50">
        <f>AVERAGE(L116,L122,L128,L134)</f>
        <v>36.666666666666664</v>
      </c>
      <c r="M115" s="49"/>
      <c r="N115" s="50">
        <f>AVERAGE(N116,N122,N128,N134)</f>
        <v>36.666666666666664</v>
      </c>
      <c r="O115" s="49"/>
      <c r="P115" s="50">
        <f>AVERAGE(P116,P122,P128,P134)</f>
        <v>36.666666666666664</v>
      </c>
      <c r="Q115" s="49"/>
      <c r="R115" s="50">
        <f>AVERAGE(R116,R122,R128,R134)</f>
        <v>46.666666666666664</v>
      </c>
      <c r="S115" s="49"/>
      <c r="T115" s="50">
        <f>AVERAGE(T116,T122,T128,T134)</f>
        <v>36.666666666666664</v>
      </c>
      <c r="U115" s="49"/>
      <c r="V115" s="50">
        <f>AVERAGE(V116,V122,V128,V134)</f>
        <v>36.666666666666664</v>
      </c>
      <c r="W115" s="17"/>
      <c r="X115" s="50">
        <f>AVERAGE(X116,X122,X128,X134)</f>
        <v>36.666666666666664</v>
      </c>
      <c r="Y115" s="49"/>
    </row>
    <row r="116" spans="1:25" s="61" customFormat="1" ht="72" customHeight="1" x14ac:dyDescent="0.25">
      <c r="A116" s="15">
        <v>71</v>
      </c>
      <c r="B116" s="15"/>
      <c r="C116" s="14"/>
      <c r="D116" s="64" t="s">
        <v>756</v>
      </c>
      <c r="E116" s="64"/>
      <c r="F116" s="21" t="s">
        <v>756</v>
      </c>
      <c r="G116" s="12"/>
      <c r="H116" s="12"/>
      <c r="I116" s="12"/>
      <c r="J116" s="63">
        <f>AVERAGE(J117:J121)</f>
        <v>10</v>
      </c>
      <c r="K116" s="10"/>
      <c r="L116" s="63">
        <f>AVERAGE(L117:L121)</f>
        <v>10</v>
      </c>
      <c r="M116" s="62"/>
      <c r="N116" s="63">
        <f>AVERAGE(N117:N121)</f>
        <v>10</v>
      </c>
      <c r="O116" s="62"/>
      <c r="P116" s="63">
        <f>AVERAGE(P117:P121)</f>
        <v>10</v>
      </c>
      <c r="Q116" s="62"/>
      <c r="R116" s="63">
        <f>AVERAGE(R117:R121)</f>
        <v>40</v>
      </c>
      <c r="S116" s="62"/>
      <c r="T116" s="63">
        <f>AVERAGE(T117:T121)</f>
        <v>10</v>
      </c>
      <c r="U116" s="62"/>
      <c r="V116" s="63">
        <f>AVERAGE(V117:V121)</f>
        <v>10</v>
      </c>
      <c r="W116" s="10"/>
      <c r="X116" s="63">
        <f>AVERAGE(X117:X121)</f>
        <v>10</v>
      </c>
      <c r="Y116" s="62"/>
    </row>
    <row r="117" spans="1:25" ht="409.5" x14ac:dyDescent="0.25">
      <c r="A117" s="4" t="s">
        <v>755</v>
      </c>
      <c r="B117" s="4"/>
      <c r="C117" s="4"/>
      <c r="D117" s="4"/>
      <c r="E117" s="8" t="s">
        <v>703</v>
      </c>
      <c r="F117" s="7" t="s">
        <v>754</v>
      </c>
      <c r="G117" s="7" t="s">
        <v>753</v>
      </c>
      <c r="H117" s="7" t="s">
        <v>752</v>
      </c>
      <c r="I117" s="7" t="s">
        <v>751</v>
      </c>
      <c r="J117" s="67">
        <v>50</v>
      </c>
      <c r="K117" s="65" t="s">
        <v>747</v>
      </c>
      <c r="L117" s="67">
        <v>50</v>
      </c>
      <c r="M117" s="65" t="s">
        <v>750</v>
      </c>
      <c r="N117" s="67">
        <v>50</v>
      </c>
      <c r="O117" s="65"/>
      <c r="P117" s="67">
        <v>50</v>
      </c>
      <c r="Q117" s="65" t="s">
        <v>749</v>
      </c>
      <c r="R117" s="67">
        <v>100</v>
      </c>
      <c r="S117" s="65" t="s">
        <v>748</v>
      </c>
      <c r="T117" s="67">
        <v>50</v>
      </c>
      <c r="U117" s="65" t="s">
        <v>747</v>
      </c>
      <c r="V117" s="67">
        <v>50</v>
      </c>
      <c r="W117" s="25"/>
      <c r="X117" s="67">
        <v>50</v>
      </c>
      <c r="Y117" s="60"/>
    </row>
    <row r="118" spans="1:25" ht="210" x14ac:dyDescent="0.25">
      <c r="A118" s="4" t="s">
        <v>746</v>
      </c>
      <c r="B118" s="4"/>
      <c r="C118" s="4"/>
      <c r="D118" s="4"/>
      <c r="E118" s="8" t="s">
        <v>697</v>
      </c>
      <c r="F118" s="7" t="s">
        <v>745</v>
      </c>
      <c r="G118" s="7" t="s">
        <v>695</v>
      </c>
      <c r="H118" s="7" t="s">
        <v>744</v>
      </c>
      <c r="I118" s="7" t="s">
        <v>693</v>
      </c>
      <c r="J118" s="67">
        <v>0</v>
      </c>
      <c r="K118" s="65"/>
      <c r="L118" s="67">
        <v>0</v>
      </c>
      <c r="M118" s="60"/>
      <c r="N118" s="67">
        <v>0</v>
      </c>
      <c r="O118" s="60"/>
      <c r="P118" s="67">
        <v>0</v>
      </c>
      <c r="Q118" s="60"/>
      <c r="R118" s="60">
        <v>0</v>
      </c>
      <c r="S118" s="60" t="s">
        <v>743</v>
      </c>
      <c r="T118" s="67">
        <v>0</v>
      </c>
      <c r="U118" s="60"/>
      <c r="V118" s="67">
        <v>0</v>
      </c>
      <c r="W118" s="25"/>
      <c r="X118" s="67">
        <v>0</v>
      </c>
      <c r="Y118" s="60"/>
    </row>
    <row r="119" spans="1:25" ht="45" x14ac:dyDescent="0.25">
      <c r="A119" s="4" t="s">
        <v>742</v>
      </c>
      <c r="B119" s="4"/>
      <c r="C119" s="4"/>
      <c r="D119" s="4"/>
      <c r="E119" s="8" t="s">
        <v>690</v>
      </c>
      <c r="F119" s="7" t="s">
        <v>689</v>
      </c>
      <c r="G119" s="7" t="s">
        <v>688</v>
      </c>
      <c r="H119" s="7" t="s">
        <v>687</v>
      </c>
      <c r="I119" s="7" t="s">
        <v>686</v>
      </c>
      <c r="J119" s="67">
        <v>0</v>
      </c>
      <c r="K119" s="65"/>
      <c r="L119" s="67">
        <v>0</v>
      </c>
      <c r="M119" s="60"/>
      <c r="N119" s="67">
        <v>0</v>
      </c>
      <c r="O119" s="60"/>
      <c r="P119" s="67">
        <v>0</v>
      </c>
      <c r="Q119" s="60"/>
      <c r="R119" s="60">
        <v>0</v>
      </c>
      <c r="S119" s="60" t="s">
        <v>741</v>
      </c>
      <c r="T119" s="67">
        <v>0</v>
      </c>
      <c r="U119" s="60"/>
      <c r="V119" s="67">
        <v>0</v>
      </c>
      <c r="W119" s="25"/>
      <c r="X119" s="67">
        <v>0</v>
      </c>
      <c r="Y119" s="60"/>
    </row>
    <row r="120" spans="1:25" ht="180" x14ac:dyDescent="0.25">
      <c r="A120" s="4" t="s">
        <v>740</v>
      </c>
      <c r="B120" s="4"/>
      <c r="C120" s="4"/>
      <c r="D120" s="4"/>
      <c r="E120" s="8" t="s">
        <v>683</v>
      </c>
      <c r="F120" s="7" t="s">
        <v>682</v>
      </c>
      <c r="G120" s="7" t="s">
        <v>681</v>
      </c>
      <c r="H120" s="7" t="s">
        <v>680</v>
      </c>
      <c r="I120" s="7" t="s">
        <v>679</v>
      </c>
      <c r="J120" s="67">
        <v>0</v>
      </c>
      <c r="K120" s="65"/>
      <c r="L120" s="67">
        <v>0</v>
      </c>
      <c r="M120" s="60"/>
      <c r="N120" s="67">
        <v>0</v>
      </c>
      <c r="O120" s="60"/>
      <c r="P120" s="67">
        <v>0</v>
      </c>
      <c r="Q120" s="60"/>
      <c r="R120" s="60">
        <v>0</v>
      </c>
      <c r="S120" s="60"/>
      <c r="T120" s="67">
        <v>0</v>
      </c>
      <c r="U120" s="60"/>
      <c r="V120" s="67">
        <v>0</v>
      </c>
      <c r="W120" s="25"/>
      <c r="X120" s="67">
        <v>0</v>
      </c>
      <c r="Y120" s="60"/>
    </row>
    <row r="121" spans="1:25" ht="195" x14ac:dyDescent="0.25">
      <c r="A121" s="4" t="s">
        <v>739</v>
      </c>
      <c r="B121" s="4"/>
      <c r="C121" s="4"/>
      <c r="D121" s="4"/>
      <c r="E121" s="8" t="s">
        <v>677</v>
      </c>
      <c r="F121" s="7" t="s">
        <v>676</v>
      </c>
      <c r="G121" s="7" t="s">
        <v>675</v>
      </c>
      <c r="H121" s="7" t="s">
        <v>674</v>
      </c>
      <c r="I121" s="7" t="s">
        <v>673</v>
      </c>
      <c r="J121" s="67">
        <v>0</v>
      </c>
      <c r="K121" s="65"/>
      <c r="L121" s="67">
        <v>0</v>
      </c>
      <c r="M121" s="60"/>
      <c r="N121" s="67">
        <v>0</v>
      </c>
      <c r="O121" s="60"/>
      <c r="P121" s="67">
        <v>0</v>
      </c>
      <c r="Q121" s="60"/>
      <c r="R121" s="60">
        <v>100</v>
      </c>
      <c r="S121" s="25" t="s">
        <v>738</v>
      </c>
      <c r="T121" s="67">
        <v>0</v>
      </c>
      <c r="U121" s="60"/>
      <c r="V121" s="67">
        <v>0</v>
      </c>
      <c r="W121" s="25"/>
      <c r="X121" s="67">
        <v>0</v>
      </c>
      <c r="Y121" s="60"/>
    </row>
    <row r="122" spans="1:25" s="61" customFormat="1" ht="69" x14ac:dyDescent="0.25">
      <c r="A122" s="15">
        <v>72</v>
      </c>
      <c r="B122" s="15"/>
      <c r="C122" s="15"/>
      <c r="D122" s="64" t="s">
        <v>737</v>
      </c>
      <c r="E122" s="64"/>
      <c r="F122" s="12" t="s">
        <v>736</v>
      </c>
      <c r="G122" s="12"/>
      <c r="H122" s="12"/>
      <c r="I122" s="12"/>
      <c r="J122" s="63"/>
      <c r="K122" s="10"/>
      <c r="L122" s="63"/>
      <c r="M122" s="62"/>
      <c r="N122" s="63"/>
      <c r="O122" s="62"/>
      <c r="P122" s="63"/>
      <c r="Q122" s="62"/>
      <c r="R122" s="63"/>
      <c r="S122" s="62"/>
      <c r="T122" s="63"/>
      <c r="U122" s="62"/>
      <c r="V122" s="63"/>
      <c r="W122" s="10"/>
      <c r="X122" s="63"/>
      <c r="Y122" s="62"/>
    </row>
    <row r="123" spans="1:25" ht="75" x14ac:dyDescent="0.25">
      <c r="A123" s="4" t="s">
        <v>735</v>
      </c>
      <c r="B123" s="4"/>
      <c r="C123" s="4"/>
      <c r="D123" s="4"/>
      <c r="E123" s="8" t="s">
        <v>703</v>
      </c>
      <c r="F123" s="7" t="s">
        <v>734</v>
      </c>
      <c r="G123" s="7" t="s">
        <v>733</v>
      </c>
      <c r="H123" s="7" t="s">
        <v>732</v>
      </c>
      <c r="I123" s="7" t="s">
        <v>731</v>
      </c>
      <c r="J123" s="67"/>
      <c r="K123" s="65"/>
      <c r="L123" s="67"/>
      <c r="M123" s="33"/>
      <c r="N123" s="67"/>
      <c r="O123" s="33"/>
      <c r="P123" s="67"/>
      <c r="Q123" s="33"/>
      <c r="R123" s="67"/>
      <c r="S123" s="33"/>
      <c r="T123" s="67"/>
      <c r="U123" s="33"/>
      <c r="V123" s="67"/>
      <c r="W123" s="65"/>
      <c r="X123" s="67"/>
      <c r="Y123" s="33"/>
    </row>
    <row r="124" spans="1:25" ht="105" x14ac:dyDescent="0.25">
      <c r="A124" s="4" t="s">
        <v>730</v>
      </c>
      <c r="B124" s="4"/>
      <c r="C124" s="4"/>
      <c r="D124" s="4"/>
      <c r="E124" s="8" t="s">
        <v>697</v>
      </c>
      <c r="F124" s="7" t="s">
        <v>729</v>
      </c>
      <c r="G124" s="7" t="s">
        <v>728</v>
      </c>
      <c r="H124" s="7" t="s">
        <v>713</v>
      </c>
      <c r="I124" s="7" t="s">
        <v>693</v>
      </c>
      <c r="J124" s="67"/>
      <c r="K124" s="65"/>
      <c r="L124" s="67"/>
      <c r="M124" s="33"/>
      <c r="N124" s="67"/>
      <c r="O124" s="33"/>
      <c r="P124" s="67"/>
      <c r="Q124" s="33"/>
      <c r="R124" s="33"/>
      <c r="S124" s="33"/>
      <c r="T124" s="33"/>
      <c r="U124" s="33"/>
      <c r="V124" s="33"/>
      <c r="W124" s="65"/>
      <c r="X124" s="33"/>
      <c r="Y124" s="33"/>
    </row>
    <row r="125" spans="1:25" ht="45" x14ac:dyDescent="0.25">
      <c r="A125" s="4" t="s">
        <v>727</v>
      </c>
      <c r="B125" s="4"/>
      <c r="C125" s="4"/>
      <c r="D125" s="4"/>
      <c r="E125" s="8" t="s">
        <v>690</v>
      </c>
      <c r="F125" s="7" t="s">
        <v>726</v>
      </c>
      <c r="G125" s="7" t="s">
        <v>688</v>
      </c>
      <c r="H125" s="7" t="s">
        <v>687</v>
      </c>
      <c r="I125" s="7" t="s">
        <v>686</v>
      </c>
      <c r="J125" s="67"/>
      <c r="K125" s="33"/>
      <c r="L125" s="67"/>
      <c r="M125" s="33"/>
      <c r="N125" s="67"/>
      <c r="O125" s="33"/>
      <c r="P125" s="67"/>
      <c r="Q125" s="33"/>
      <c r="R125" s="67"/>
      <c r="S125" s="33"/>
      <c r="T125" s="67"/>
      <c r="U125" s="33"/>
      <c r="V125" s="33"/>
      <c r="W125" s="65"/>
      <c r="X125" s="33"/>
      <c r="Y125" s="33"/>
    </row>
    <row r="126" spans="1:25" ht="180" x14ac:dyDescent="0.25">
      <c r="A126" s="4" t="s">
        <v>725</v>
      </c>
      <c r="B126" s="4"/>
      <c r="C126" s="4"/>
      <c r="D126" s="4"/>
      <c r="E126" s="8" t="s">
        <v>683</v>
      </c>
      <c r="F126" s="7" t="s">
        <v>682</v>
      </c>
      <c r="G126" s="7" t="s">
        <v>681</v>
      </c>
      <c r="H126" s="7" t="s">
        <v>680</v>
      </c>
      <c r="I126" s="7" t="s">
        <v>679</v>
      </c>
      <c r="J126" s="67"/>
      <c r="K126" s="65"/>
      <c r="L126" s="67"/>
      <c r="M126" s="33"/>
      <c r="N126" s="67"/>
      <c r="O126" s="33"/>
      <c r="P126" s="67"/>
      <c r="Q126" s="33"/>
      <c r="R126" s="67"/>
      <c r="S126" s="33"/>
      <c r="T126" s="67"/>
      <c r="U126" s="33"/>
      <c r="V126" s="33"/>
      <c r="W126" s="65"/>
      <c r="X126" s="33"/>
      <c r="Y126" s="33"/>
    </row>
    <row r="127" spans="1:25" ht="120" x14ac:dyDescent="0.25">
      <c r="A127" s="4" t="s">
        <v>724</v>
      </c>
      <c r="B127" s="4"/>
      <c r="C127" s="4"/>
      <c r="D127" s="4"/>
      <c r="E127" s="8" t="s">
        <v>677</v>
      </c>
      <c r="F127" s="7" t="s">
        <v>676</v>
      </c>
      <c r="G127" s="7" t="s">
        <v>675</v>
      </c>
      <c r="H127" s="7" t="s">
        <v>674</v>
      </c>
      <c r="I127" s="7" t="s">
        <v>673</v>
      </c>
      <c r="J127" s="67"/>
      <c r="K127" s="65"/>
      <c r="L127" s="67"/>
      <c r="M127" s="33"/>
      <c r="N127" s="67"/>
      <c r="O127" s="33"/>
      <c r="P127" s="67"/>
      <c r="Q127" s="33"/>
      <c r="R127" s="67"/>
      <c r="S127" s="33"/>
      <c r="T127" s="67"/>
      <c r="U127" s="33"/>
      <c r="V127" s="33"/>
      <c r="W127" s="65"/>
      <c r="X127" s="33"/>
      <c r="Y127" s="33"/>
    </row>
    <row r="128" spans="1:25" s="61" customFormat="1" ht="51.75" x14ac:dyDescent="0.25">
      <c r="A128" s="15">
        <v>73</v>
      </c>
      <c r="B128" s="15"/>
      <c r="C128" s="15"/>
      <c r="D128" s="64" t="s">
        <v>723</v>
      </c>
      <c r="E128" s="64"/>
      <c r="F128" s="12" t="s">
        <v>722</v>
      </c>
      <c r="G128" s="12"/>
      <c r="H128" s="12"/>
      <c r="I128" s="12"/>
      <c r="J128" s="63">
        <f>AVERAGE(J129:J133)</f>
        <v>50</v>
      </c>
      <c r="K128" s="10"/>
      <c r="L128" s="63">
        <f>AVERAGE(L129:L133)</f>
        <v>50</v>
      </c>
      <c r="M128" s="62"/>
      <c r="N128" s="63">
        <f>AVERAGE(N129:N133)</f>
        <v>50</v>
      </c>
      <c r="O128" s="62"/>
      <c r="P128" s="63">
        <f>AVERAGE(P129:P133)</f>
        <v>50</v>
      </c>
      <c r="Q128" s="62"/>
      <c r="R128" s="63">
        <f>AVERAGE(R129:R133)</f>
        <v>50</v>
      </c>
      <c r="S128" s="62"/>
      <c r="T128" s="63">
        <f>AVERAGE(T129:T133)</f>
        <v>50</v>
      </c>
      <c r="U128" s="62"/>
      <c r="V128" s="63">
        <f>AVERAGE(V129:V133)</f>
        <v>50</v>
      </c>
      <c r="W128" s="10"/>
      <c r="X128" s="63">
        <f>AVERAGE(X129:X133)</f>
        <v>50</v>
      </c>
      <c r="Y128" s="62"/>
    </row>
    <row r="129" spans="1:25" ht="270" x14ac:dyDescent="0.25">
      <c r="A129" s="4" t="s">
        <v>721</v>
      </c>
      <c r="B129" s="4"/>
      <c r="C129" s="4"/>
      <c r="D129" s="4"/>
      <c r="E129" s="8" t="s">
        <v>703</v>
      </c>
      <c r="F129" s="7" t="s">
        <v>720</v>
      </c>
      <c r="G129" s="7" t="s">
        <v>719</v>
      </c>
      <c r="H129" s="7" t="s">
        <v>718</v>
      </c>
      <c r="I129" s="7" t="s">
        <v>717</v>
      </c>
      <c r="J129" s="67">
        <v>50</v>
      </c>
      <c r="K129" s="5" t="s">
        <v>716</v>
      </c>
      <c r="L129" s="59">
        <v>50</v>
      </c>
      <c r="M129" s="65"/>
      <c r="N129" s="59">
        <v>50</v>
      </c>
      <c r="O129" s="65"/>
      <c r="P129" s="59">
        <v>50</v>
      </c>
      <c r="Q129" s="65"/>
      <c r="R129" s="59">
        <v>50</v>
      </c>
      <c r="S129" s="65"/>
      <c r="T129" s="59">
        <v>50</v>
      </c>
      <c r="U129" s="65"/>
      <c r="V129" s="59">
        <v>50</v>
      </c>
      <c r="W129" s="25"/>
      <c r="X129" s="59">
        <v>50</v>
      </c>
      <c r="Y129" s="65"/>
    </row>
    <row r="130" spans="1:25" ht="240" x14ac:dyDescent="0.25">
      <c r="A130" s="4" t="s">
        <v>715</v>
      </c>
      <c r="B130" s="4"/>
      <c r="C130" s="4"/>
      <c r="D130" s="4"/>
      <c r="E130" s="8" t="s">
        <v>697</v>
      </c>
      <c r="F130" s="7" t="s">
        <v>714</v>
      </c>
      <c r="G130" s="7" t="s">
        <v>695</v>
      </c>
      <c r="H130" s="7" t="s">
        <v>713</v>
      </c>
      <c r="I130" s="7" t="s">
        <v>712</v>
      </c>
      <c r="J130" s="59">
        <v>100</v>
      </c>
      <c r="K130" s="5" t="s">
        <v>711</v>
      </c>
      <c r="L130" s="59">
        <v>100</v>
      </c>
      <c r="M130" s="65"/>
      <c r="N130" s="59">
        <v>100</v>
      </c>
      <c r="O130" s="65"/>
      <c r="P130" s="59">
        <v>100</v>
      </c>
      <c r="Q130" s="65"/>
      <c r="R130" s="59">
        <v>100</v>
      </c>
      <c r="S130" s="65"/>
      <c r="T130" s="59">
        <v>100</v>
      </c>
      <c r="U130" s="65"/>
      <c r="V130" s="59">
        <v>100</v>
      </c>
      <c r="W130" s="25"/>
      <c r="X130" s="59">
        <v>100</v>
      </c>
      <c r="Y130" s="65"/>
    </row>
    <row r="131" spans="1:25" ht="45" x14ac:dyDescent="0.25">
      <c r="A131" s="4" t="s">
        <v>710</v>
      </c>
      <c r="B131" s="4"/>
      <c r="C131" s="4"/>
      <c r="D131" s="4"/>
      <c r="E131" s="8" t="s">
        <v>690</v>
      </c>
      <c r="F131" s="7" t="s">
        <v>689</v>
      </c>
      <c r="G131" s="7" t="s">
        <v>688</v>
      </c>
      <c r="H131" s="7" t="s">
        <v>687</v>
      </c>
      <c r="I131" s="7" t="s">
        <v>686</v>
      </c>
      <c r="J131" s="59">
        <v>100</v>
      </c>
      <c r="K131" s="65"/>
      <c r="L131" s="59">
        <v>100</v>
      </c>
      <c r="M131" s="65"/>
      <c r="N131" s="59">
        <v>100</v>
      </c>
      <c r="O131" s="65"/>
      <c r="P131" s="59">
        <v>100</v>
      </c>
      <c r="Q131" s="65"/>
      <c r="R131" s="59">
        <v>100</v>
      </c>
      <c r="S131" s="65"/>
      <c r="T131" s="59">
        <v>100</v>
      </c>
      <c r="U131" s="65"/>
      <c r="V131" s="59">
        <v>100</v>
      </c>
      <c r="W131" s="25"/>
      <c r="X131" s="59">
        <v>100</v>
      </c>
      <c r="Y131" s="65"/>
    </row>
    <row r="132" spans="1:25" ht="180" x14ac:dyDescent="0.25">
      <c r="A132" s="4" t="s">
        <v>709</v>
      </c>
      <c r="B132" s="4"/>
      <c r="C132" s="4"/>
      <c r="D132" s="4"/>
      <c r="E132" s="8" t="s">
        <v>683</v>
      </c>
      <c r="F132" s="7" t="s">
        <v>708</v>
      </c>
      <c r="G132" s="7" t="s">
        <v>681</v>
      </c>
      <c r="H132" s="7" t="s">
        <v>680</v>
      </c>
      <c r="I132" s="7" t="s">
        <v>679</v>
      </c>
      <c r="J132" s="59">
        <v>0</v>
      </c>
      <c r="K132" s="65"/>
      <c r="L132" s="59">
        <v>0</v>
      </c>
      <c r="M132" s="65"/>
      <c r="N132" s="59">
        <v>0</v>
      </c>
      <c r="O132" s="65"/>
      <c r="P132" s="59">
        <v>0</v>
      </c>
      <c r="Q132" s="65"/>
      <c r="R132" s="59">
        <v>0</v>
      </c>
      <c r="S132" s="65"/>
      <c r="T132" s="59">
        <v>0</v>
      </c>
      <c r="U132" s="65"/>
      <c r="V132" s="59">
        <v>0</v>
      </c>
      <c r="W132" s="25"/>
      <c r="X132" s="59">
        <v>0</v>
      </c>
      <c r="Y132" s="65"/>
    </row>
    <row r="133" spans="1:25" ht="120" x14ac:dyDescent="0.25">
      <c r="A133" s="4" t="s">
        <v>707</v>
      </c>
      <c r="B133" s="4"/>
      <c r="C133" s="4"/>
      <c r="D133" s="4"/>
      <c r="E133" s="8" t="s">
        <v>677</v>
      </c>
      <c r="F133" s="7" t="s">
        <v>676</v>
      </c>
      <c r="G133" s="7" t="s">
        <v>675</v>
      </c>
      <c r="H133" s="7" t="s">
        <v>674</v>
      </c>
      <c r="I133" s="7" t="s">
        <v>673</v>
      </c>
      <c r="J133" s="59">
        <v>0</v>
      </c>
      <c r="K133" s="65"/>
      <c r="L133" s="59">
        <v>0</v>
      </c>
      <c r="M133" s="65"/>
      <c r="N133" s="59">
        <v>0</v>
      </c>
      <c r="O133" s="65"/>
      <c r="P133" s="59">
        <v>0</v>
      </c>
      <c r="Q133" s="65"/>
      <c r="R133" s="59">
        <v>0</v>
      </c>
      <c r="S133" s="65"/>
      <c r="T133" s="59">
        <v>0</v>
      </c>
      <c r="U133" s="65"/>
      <c r="V133" s="59">
        <v>0</v>
      </c>
      <c r="W133" s="25"/>
      <c r="X133" s="59">
        <v>0</v>
      </c>
      <c r="Y133" s="65"/>
    </row>
    <row r="134" spans="1:25" s="61" customFormat="1" ht="51.75" x14ac:dyDescent="0.25">
      <c r="A134" s="15">
        <v>74</v>
      </c>
      <c r="B134" s="15"/>
      <c r="C134" s="15"/>
      <c r="D134" s="64" t="s">
        <v>706</v>
      </c>
      <c r="E134" s="64"/>
      <c r="F134" s="12" t="s">
        <v>705</v>
      </c>
      <c r="G134" s="12"/>
      <c r="H134" s="12"/>
      <c r="I134" s="12"/>
      <c r="J134" s="63">
        <f>AVERAGE(J135:J139)</f>
        <v>50</v>
      </c>
      <c r="K134" s="10"/>
      <c r="L134" s="63">
        <f>AVERAGE(L135:L139)</f>
        <v>50</v>
      </c>
      <c r="M134" s="62"/>
      <c r="N134" s="63">
        <f>AVERAGE(N135:N139)</f>
        <v>50</v>
      </c>
      <c r="O134" s="62"/>
      <c r="P134" s="63">
        <f>AVERAGE(P135:P139)</f>
        <v>50</v>
      </c>
      <c r="Q134" s="62"/>
      <c r="R134" s="63">
        <f>AVERAGE(R135:R139)</f>
        <v>50</v>
      </c>
      <c r="S134" s="62"/>
      <c r="T134" s="63">
        <f>AVERAGE(T135:T139)</f>
        <v>50</v>
      </c>
      <c r="U134" s="62"/>
      <c r="V134" s="63">
        <f>AVERAGE(V135:V139)</f>
        <v>50</v>
      </c>
      <c r="W134" s="10"/>
      <c r="X134" s="63">
        <f>AVERAGE(X135:X139)</f>
        <v>50</v>
      </c>
      <c r="Y134" s="62"/>
    </row>
    <row r="135" spans="1:25" ht="60" x14ac:dyDescent="0.25">
      <c r="A135" s="4" t="s">
        <v>704</v>
      </c>
      <c r="B135" s="4"/>
      <c r="C135" s="4"/>
      <c r="D135" s="4"/>
      <c r="E135" s="8" t="s">
        <v>703</v>
      </c>
      <c r="F135" s="7" t="s">
        <v>702</v>
      </c>
      <c r="G135" s="7" t="s">
        <v>701</v>
      </c>
      <c r="H135" s="7" t="s">
        <v>700</v>
      </c>
      <c r="I135" s="7" t="s">
        <v>699</v>
      </c>
      <c r="J135" s="59">
        <v>50</v>
      </c>
      <c r="K135" s="25"/>
      <c r="L135" s="59">
        <v>50</v>
      </c>
      <c r="M135" s="25"/>
      <c r="N135" s="59">
        <v>50</v>
      </c>
      <c r="O135" s="25"/>
      <c r="P135" s="59">
        <v>50</v>
      </c>
      <c r="Q135" s="25"/>
      <c r="R135" s="59">
        <v>50</v>
      </c>
      <c r="S135" s="25"/>
      <c r="T135" s="59">
        <v>50</v>
      </c>
      <c r="U135" s="25"/>
      <c r="V135" s="59">
        <v>50</v>
      </c>
      <c r="W135" s="86"/>
      <c r="X135" s="59">
        <v>50</v>
      </c>
      <c r="Y135" s="25"/>
    </row>
    <row r="136" spans="1:25" ht="120" x14ac:dyDescent="0.25">
      <c r="A136" s="4" t="s">
        <v>698</v>
      </c>
      <c r="B136" s="4"/>
      <c r="C136" s="4"/>
      <c r="D136" s="4"/>
      <c r="E136" s="8" t="s">
        <v>697</v>
      </c>
      <c r="F136" s="7" t="s">
        <v>696</v>
      </c>
      <c r="G136" s="7" t="s">
        <v>695</v>
      </c>
      <c r="H136" s="7" t="s">
        <v>694</v>
      </c>
      <c r="I136" s="7" t="s">
        <v>693</v>
      </c>
      <c r="J136" s="59">
        <v>100</v>
      </c>
      <c r="K136" s="5" t="s">
        <v>692</v>
      </c>
      <c r="L136" s="59">
        <v>100</v>
      </c>
      <c r="M136" s="75"/>
      <c r="N136" s="59">
        <v>100</v>
      </c>
      <c r="O136" s="75"/>
      <c r="P136" s="59">
        <v>100</v>
      </c>
      <c r="Q136" s="75"/>
      <c r="R136" s="59">
        <v>100</v>
      </c>
      <c r="S136" s="75"/>
      <c r="T136" s="59">
        <v>100</v>
      </c>
      <c r="U136" s="75"/>
      <c r="V136" s="59">
        <v>100</v>
      </c>
      <c r="W136" s="25"/>
      <c r="X136" s="59">
        <v>100</v>
      </c>
      <c r="Y136" s="75"/>
    </row>
    <row r="137" spans="1:25" ht="45" x14ac:dyDescent="0.25">
      <c r="A137" s="4" t="s">
        <v>691</v>
      </c>
      <c r="B137" s="4"/>
      <c r="C137" s="4"/>
      <c r="D137" s="4"/>
      <c r="E137" s="8" t="s">
        <v>690</v>
      </c>
      <c r="F137" s="7" t="s">
        <v>689</v>
      </c>
      <c r="G137" s="7" t="s">
        <v>688</v>
      </c>
      <c r="H137" s="7" t="s">
        <v>687</v>
      </c>
      <c r="I137" s="7" t="s">
        <v>686</v>
      </c>
      <c r="J137" s="59">
        <v>100</v>
      </c>
      <c r="K137" s="5" t="s">
        <v>685</v>
      </c>
      <c r="L137" s="59">
        <v>100</v>
      </c>
      <c r="M137" s="25"/>
      <c r="N137" s="59">
        <v>100</v>
      </c>
      <c r="O137" s="25"/>
      <c r="P137" s="59">
        <v>100</v>
      </c>
      <c r="Q137" s="25"/>
      <c r="R137" s="59">
        <v>100</v>
      </c>
      <c r="S137" s="25"/>
      <c r="T137" s="59">
        <v>100</v>
      </c>
      <c r="U137" s="25"/>
      <c r="V137" s="59">
        <v>100</v>
      </c>
      <c r="W137" s="25"/>
      <c r="X137" s="59">
        <v>100</v>
      </c>
      <c r="Y137" s="25"/>
    </row>
    <row r="138" spans="1:25" ht="180" x14ac:dyDescent="0.25">
      <c r="A138" s="4" t="s">
        <v>684</v>
      </c>
      <c r="B138" s="4"/>
      <c r="C138" s="4"/>
      <c r="D138" s="4"/>
      <c r="E138" s="8" t="s">
        <v>683</v>
      </c>
      <c r="F138" s="7" t="s">
        <v>682</v>
      </c>
      <c r="G138" s="7" t="s">
        <v>681</v>
      </c>
      <c r="H138" s="7" t="s">
        <v>680</v>
      </c>
      <c r="I138" s="7" t="s">
        <v>679</v>
      </c>
      <c r="J138" s="59">
        <v>0</v>
      </c>
      <c r="K138" s="30"/>
      <c r="L138" s="59">
        <v>0</v>
      </c>
      <c r="M138" s="25"/>
      <c r="N138" s="59">
        <v>0</v>
      </c>
      <c r="O138" s="25"/>
      <c r="P138" s="59">
        <v>0</v>
      </c>
      <c r="Q138" s="25"/>
      <c r="R138" s="59">
        <v>0</v>
      </c>
      <c r="S138" s="25"/>
      <c r="T138" s="59">
        <v>0</v>
      </c>
      <c r="U138" s="25"/>
      <c r="V138" s="59">
        <v>0</v>
      </c>
      <c r="W138" s="25"/>
      <c r="X138" s="59">
        <v>0</v>
      </c>
      <c r="Y138" s="25"/>
    </row>
    <row r="139" spans="1:25" ht="120" x14ac:dyDescent="0.25">
      <c r="A139" s="4" t="s">
        <v>678</v>
      </c>
      <c r="B139" s="4"/>
      <c r="C139" s="4"/>
      <c r="D139" s="4"/>
      <c r="E139" s="8" t="s">
        <v>677</v>
      </c>
      <c r="F139" s="7" t="s">
        <v>676</v>
      </c>
      <c r="G139" s="7" t="s">
        <v>675</v>
      </c>
      <c r="H139" s="7" t="s">
        <v>674</v>
      </c>
      <c r="I139" s="7" t="s">
        <v>673</v>
      </c>
      <c r="J139" s="59">
        <v>0</v>
      </c>
      <c r="K139" s="5" t="s">
        <v>672</v>
      </c>
      <c r="L139" s="59">
        <v>0</v>
      </c>
      <c r="M139" s="25"/>
      <c r="N139" s="59">
        <v>0</v>
      </c>
      <c r="O139" s="25"/>
      <c r="P139" s="59">
        <v>0</v>
      </c>
      <c r="Q139" s="25"/>
      <c r="R139" s="59">
        <v>0</v>
      </c>
      <c r="S139" s="25"/>
      <c r="T139" s="59">
        <v>0</v>
      </c>
      <c r="U139" s="25"/>
      <c r="V139" s="59">
        <v>0</v>
      </c>
      <c r="W139" s="25"/>
      <c r="X139" s="59">
        <v>0</v>
      </c>
      <c r="Y139" s="25"/>
    </row>
    <row r="140" spans="1:25" s="71" customFormat="1" ht="138" customHeight="1" x14ac:dyDescent="0.25">
      <c r="A140" s="19"/>
      <c r="B140" s="19"/>
      <c r="C140" s="20" t="s">
        <v>671</v>
      </c>
      <c r="D140" s="19"/>
      <c r="E140" s="53"/>
      <c r="F140" s="52" t="s">
        <v>670</v>
      </c>
      <c r="G140" s="51"/>
      <c r="H140" s="51"/>
      <c r="I140" s="51"/>
      <c r="J140" s="50">
        <f>AVERAGE(J141:J145)</f>
        <v>87.5</v>
      </c>
      <c r="K140" s="17"/>
      <c r="L140" s="50">
        <f>AVERAGE(L141:L145)</f>
        <v>87.5</v>
      </c>
      <c r="M140" s="49"/>
      <c r="N140" s="50">
        <f>AVERAGE(N141:N145)</f>
        <v>87.5</v>
      </c>
      <c r="O140" s="49"/>
      <c r="P140" s="50">
        <f>AVERAGE(P141:P145)</f>
        <v>87.5</v>
      </c>
      <c r="Q140" s="49"/>
      <c r="R140" s="50">
        <f>AVERAGE(R141:R145)</f>
        <v>87.5</v>
      </c>
      <c r="S140" s="49"/>
      <c r="T140" s="50">
        <f>AVERAGE(T141:T145)</f>
        <v>87.5</v>
      </c>
      <c r="U140" s="49"/>
      <c r="V140" s="50">
        <f>AVERAGE(V141:V145)</f>
        <v>87.5</v>
      </c>
      <c r="W140" s="17"/>
      <c r="X140" s="50">
        <f>AVERAGE(X141:X145)</f>
        <v>87.5</v>
      </c>
      <c r="Y140" s="49"/>
    </row>
    <row r="141" spans="1:25" ht="345" x14ac:dyDescent="0.25">
      <c r="A141" s="4">
        <v>75</v>
      </c>
      <c r="B141" s="4"/>
      <c r="C141" s="4"/>
      <c r="D141" s="8" t="s">
        <v>669</v>
      </c>
      <c r="E141" s="8"/>
      <c r="F141" s="7" t="s">
        <v>668</v>
      </c>
      <c r="G141" s="7" t="s">
        <v>667</v>
      </c>
      <c r="H141" s="7" t="s">
        <v>666</v>
      </c>
      <c r="I141" s="7" t="s">
        <v>665</v>
      </c>
      <c r="J141" s="59">
        <v>50</v>
      </c>
      <c r="K141" s="5" t="s">
        <v>664</v>
      </c>
      <c r="L141" s="59">
        <v>50</v>
      </c>
      <c r="M141" s="25"/>
      <c r="N141" s="59">
        <v>50</v>
      </c>
      <c r="O141" s="25"/>
      <c r="P141" s="59">
        <v>50</v>
      </c>
      <c r="Q141" s="25"/>
      <c r="R141" s="59">
        <v>50</v>
      </c>
      <c r="S141" s="25"/>
      <c r="T141" s="59">
        <v>50</v>
      </c>
      <c r="U141" s="25"/>
      <c r="V141" s="59">
        <v>50</v>
      </c>
      <c r="W141" s="25"/>
      <c r="X141" s="59">
        <v>50</v>
      </c>
      <c r="Y141" s="25"/>
    </row>
    <row r="142" spans="1:25" ht="405" x14ac:dyDescent="0.25">
      <c r="A142" s="4">
        <v>76</v>
      </c>
      <c r="B142" s="4"/>
      <c r="C142" s="4"/>
      <c r="D142" s="8" t="s">
        <v>663</v>
      </c>
      <c r="E142" s="8"/>
      <c r="F142" s="7" t="s">
        <v>662</v>
      </c>
      <c r="G142" s="7" t="s">
        <v>661</v>
      </c>
      <c r="H142" s="7" t="s">
        <v>660</v>
      </c>
      <c r="I142" s="7" t="s">
        <v>646</v>
      </c>
      <c r="J142" s="59">
        <v>100</v>
      </c>
      <c r="K142" s="5" t="s">
        <v>659</v>
      </c>
      <c r="L142" s="59">
        <v>100</v>
      </c>
      <c r="M142" s="25"/>
      <c r="N142" s="59">
        <v>100</v>
      </c>
      <c r="O142" s="25"/>
      <c r="P142" s="59">
        <v>100</v>
      </c>
      <c r="Q142" s="25"/>
      <c r="R142" s="59">
        <v>100</v>
      </c>
      <c r="S142" s="25"/>
      <c r="T142" s="59">
        <v>100</v>
      </c>
      <c r="U142" s="25"/>
      <c r="V142" s="59">
        <v>100</v>
      </c>
      <c r="W142" s="85"/>
      <c r="X142" s="59">
        <v>100</v>
      </c>
      <c r="Y142" s="5" t="s">
        <v>658</v>
      </c>
    </row>
    <row r="143" spans="1:25" ht="180" x14ac:dyDescent="0.25">
      <c r="A143" s="4">
        <v>77</v>
      </c>
      <c r="B143" s="4"/>
      <c r="C143" s="4"/>
      <c r="D143" s="8" t="s">
        <v>657</v>
      </c>
      <c r="E143" s="8"/>
      <c r="F143" s="7" t="s">
        <v>656</v>
      </c>
      <c r="G143" s="7" t="s">
        <v>655</v>
      </c>
      <c r="H143" s="7" t="s">
        <v>654</v>
      </c>
      <c r="I143" s="7" t="s">
        <v>646</v>
      </c>
      <c r="J143" s="59"/>
      <c r="K143" s="5"/>
      <c r="L143" s="59"/>
      <c r="M143" s="25"/>
      <c r="N143" s="59"/>
      <c r="O143" s="25"/>
      <c r="P143" s="59"/>
      <c r="Q143" s="25"/>
      <c r="R143" s="59"/>
      <c r="S143" s="25"/>
      <c r="T143" s="59"/>
      <c r="U143" s="25"/>
      <c r="V143" s="59"/>
      <c r="W143" s="25"/>
      <c r="X143" s="59"/>
      <c r="Y143" s="25"/>
    </row>
    <row r="144" spans="1:25" ht="180" x14ac:dyDescent="0.25">
      <c r="A144" s="4">
        <v>78</v>
      </c>
      <c r="B144" s="4"/>
      <c r="C144" s="4"/>
      <c r="D144" s="8" t="s">
        <v>653</v>
      </c>
      <c r="E144" s="8"/>
      <c r="F144" s="7" t="s">
        <v>652</v>
      </c>
      <c r="G144" s="7" t="s">
        <v>648</v>
      </c>
      <c r="H144" s="7" t="s">
        <v>647</v>
      </c>
      <c r="I144" s="7" t="s">
        <v>646</v>
      </c>
      <c r="J144" s="59">
        <v>100</v>
      </c>
      <c r="K144" s="5" t="s">
        <v>651</v>
      </c>
      <c r="L144" s="59">
        <v>100</v>
      </c>
      <c r="M144" s="25"/>
      <c r="N144" s="59">
        <v>100</v>
      </c>
      <c r="O144" s="25"/>
      <c r="P144" s="59">
        <v>100</v>
      </c>
      <c r="Q144" s="25"/>
      <c r="R144" s="59">
        <v>100</v>
      </c>
      <c r="S144" s="25"/>
      <c r="T144" s="59">
        <v>100</v>
      </c>
      <c r="U144" s="25"/>
      <c r="V144" s="59">
        <v>100</v>
      </c>
      <c r="W144" s="25"/>
      <c r="X144" s="59">
        <v>100</v>
      </c>
      <c r="Y144" s="25"/>
    </row>
    <row r="145" spans="1:25" ht="210" x14ac:dyDescent="0.25">
      <c r="A145" s="4">
        <v>79</v>
      </c>
      <c r="B145" s="4"/>
      <c r="C145" s="4"/>
      <c r="D145" s="8" t="s">
        <v>650</v>
      </c>
      <c r="E145" s="8"/>
      <c r="F145" s="7" t="s">
        <v>649</v>
      </c>
      <c r="G145" s="7" t="s">
        <v>648</v>
      </c>
      <c r="H145" s="7" t="s">
        <v>647</v>
      </c>
      <c r="I145" s="7" t="s">
        <v>646</v>
      </c>
      <c r="J145" s="59">
        <v>100</v>
      </c>
      <c r="K145" s="5" t="s">
        <v>645</v>
      </c>
      <c r="L145" s="59">
        <v>100</v>
      </c>
      <c r="M145" s="25"/>
      <c r="N145" s="59">
        <v>100</v>
      </c>
      <c r="O145" s="25"/>
      <c r="P145" s="59">
        <v>100</v>
      </c>
      <c r="Q145" s="25"/>
      <c r="R145" s="59">
        <v>100</v>
      </c>
      <c r="S145" s="25"/>
      <c r="T145" s="59">
        <v>100</v>
      </c>
      <c r="U145" s="25"/>
      <c r="V145" s="59">
        <v>100</v>
      </c>
      <c r="W145" s="25"/>
      <c r="X145" s="59">
        <v>100</v>
      </c>
      <c r="Y145" s="25"/>
    </row>
    <row r="146" spans="1:25" s="48" customFormat="1" ht="60" x14ac:dyDescent="0.25">
      <c r="A146" s="19"/>
      <c r="B146" s="20" t="s">
        <v>644</v>
      </c>
      <c r="C146" s="19"/>
      <c r="D146" s="19"/>
      <c r="E146" s="19"/>
      <c r="F146" s="19" t="s">
        <v>643</v>
      </c>
      <c r="G146" s="84"/>
      <c r="H146" s="84"/>
      <c r="I146" s="84"/>
      <c r="J146" s="50">
        <f>AVERAGE(J147,J152,J163,J172)</f>
        <v>49.479166666666671</v>
      </c>
      <c r="K146" s="49"/>
      <c r="L146" s="50">
        <f>AVERAGE(L147,L152,L163,L172)</f>
        <v>49.479166666666671</v>
      </c>
      <c r="M146" s="49"/>
      <c r="N146" s="50">
        <f>AVERAGE(N147,N152,N163,N172)</f>
        <v>49.479166666666671</v>
      </c>
      <c r="O146" s="49"/>
      <c r="P146" s="50">
        <f>AVERAGE(P147,P152,P163,P172)</f>
        <v>49.479166666666671</v>
      </c>
      <c r="Q146" s="49"/>
      <c r="R146" s="50">
        <f>AVERAGE(R147,R152,R163,R172)</f>
        <v>49.479166666666671</v>
      </c>
      <c r="S146" s="49"/>
      <c r="T146" s="50">
        <f>AVERAGE(T147,T152,T163,T172)</f>
        <v>49.479166666666671</v>
      </c>
      <c r="U146" s="49"/>
      <c r="V146" s="50">
        <f>AVERAGE(V147,V152,V163,V172)</f>
        <v>49.479166666666671</v>
      </c>
      <c r="W146" s="17"/>
      <c r="X146" s="50">
        <f>AVERAGE(X147,X152,X163,X172)</f>
        <v>49.479166666666671</v>
      </c>
      <c r="Y146" s="49"/>
    </row>
    <row r="147" spans="1:25" s="48" customFormat="1" ht="45" x14ac:dyDescent="0.25">
      <c r="A147" s="19"/>
      <c r="B147" s="19"/>
      <c r="C147" s="20" t="s">
        <v>642</v>
      </c>
      <c r="D147" s="19"/>
      <c r="E147" s="19"/>
      <c r="F147" s="19" t="s">
        <v>641</v>
      </c>
      <c r="G147" s="83"/>
      <c r="H147" s="83"/>
      <c r="I147" s="83"/>
      <c r="J147" s="50">
        <f>AVERAGE(J148:J151)</f>
        <v>12.5</v>
      </c>
      <c r="K147" s="49"/>
      <c r="L147" s="50">
        <f>AVERAGE(L148:L151)</f>
        <v>12.5</v>
      </c>
      <c r="M147" s="49"/>
      <c r="N147" s="50">
        <f>AVERAGE(N148:N151)</f>
        <v>12.5</v>
      </c>
      <c r="O147" s="49"/>
      <c r="P147" s="50">
        <f>AVERAGE(P148:P151)</f>
        <v>12.5</v>
      </c>
      <c r="Q147" s="49"/>
      <c r="R147" s="50">
        <f>AVERAGE(R148:R151)</f>
        <v>12.5</v>
      </c>
      <c r="S147" s="49"/>
      <c r="T147" s="50">
        <f>AVERAGE(T148:T151)</f>
        <v>12.5</v>
      </c>
      <c r="U147" s="49"/>
      <c r="V147" s="50">
        <f>AVERAGE(V148:V151)</f>
        <v>12.5</v>
      </c>
      <c r="W147" s="17"/>
      <c r="X147" s="50">
        <f>AVERAGE(X148:X151)</f>
        <v>12.5</v>
      </c>
      <c r="Y147" s="49"/>
    </row>
    <row r="148" spans="1:25" ht="345" x14ac:dyDescent="0.25">
      <c r="A148" s="4">
        <v>80</v>
      </c>
      <c r="B148" s="4"/>
      <c r="C148" s="4"/>
      <c r="D148" s="8" t="s">
        <v>640</v>
      </c>
      <c r="E148" s="8"/>
      <c r="F148" s="7" t="s">
        <v>639</v>
      </c>
      <c r="G148" s="7" t="s">
        <v>573</v>
      </c>
      <c r="H148" s="7" t="s">
        <v>574</v>
      </c>
      <c r="I148" s="7" t="s">
        <v>575</v>
      </c>
      <c r="J148" s="54">
        <v>0</v>
      </c>
      <c r="K148" s="5" t="s">
        <v>638</v>
      </c>
      <c r="L148" s="54">
        <v>0</v>
      </c>
      <c r="M148" s="82"/>
      <c r="N148" s="54">
        <v>0</v>
      </c>
      <c r="O148" s="82"/>
      <c r="P148" s="54">
        <v>0</v>
      </c>
      <c r="Q148" s="82"/>
      <c r="R148" s="54">
        <v>0</v>
      </c>
      <c r="S148" s="82"/>
      <c r="T148" s="54">
        <v>0</v>
      </c>
      <c r="U148" s="82"/>
      <c r="V148" s="54">
        <v>0</v>
      </c>
      <c r="W148" s="5"/>
      <c r="X148" s="54">
        <v>0</v>
      </c>
      <c r="Y148" s="82"/>
    </row>
    <row r="149" spans="1:25" ht="60" x14ac:dyDescent="0.25">
      <c r="A149" s="4">
        <v>81</v>
      </c>
      <c r="B149" s="4"/>
      <c r="C149" s="4"/>
      <c r="D149" s="8" t="s">
        <v>637</v>
      </c>
      <c r="E149" s="8"/>
      <c r="F149" s="7" t="s">
        <v>636</v>
      </c>
      <c r="G149" s="7" t="s">
        <v>635</v>
      </c>
      <c r="H149" s="7" t="s">
        <v>634</v>
      </c>
      <c r="I149" s="7" t="s">
        <v>633</v>
      </c>
      <c r="J149" s="54">
        <v>0</v>
      </c>
      <c r="K149" s="5" t="s">
        <v>632</v>
      </c>
      <c r="L149" s="54">
        <v>0</v>
      </c>
      <c r="M149" s="82"/>
      <c r="N149" s="54">
        <v>0</v>
      </c>
      <c r="O149" s="82"/>
      <c r="P149" s="54">
        <v>0</v>
      </c>
      <c r="Q149" s="82"/>
      <c r="R149" s="54">
        <v>0</v>
      </c>
      <c r="S149" s="82"/>
      <c r="T149" s="54">
        <v>0</v>
      </c>
      <c r="U149" s="82"/>
      <c r="V149" s="54">
        <v>0</v>
      </c>
      <c r="W149" s="5"/>
      <c r="X149" s="54">
        <v>0</v>
      </c>
      <c r="Y149" s="82"/>
    </row>
    <row r="150" spans="1:25" ht="60" x14ac:dyDescent="0.25">
      <c r="A150" s="4">
        <v>82</v>
      </c>
      <c r="B150" s="4"/>
      <c r="C150" s="4"/>
      <c r="D150" s="8" t="s">
        <v>631</v>
      </c>
      <c r="E150" s="8"/>
      <c r="F150" s="7" t="s">
        <v>630</v>
      </c>
      <c r="G150" s="7" t="s">
        <v>629</v>
      </c>
      <c r="H150" s="7" t="s">
        <v>628</v>
      </c>
      <c r="I150" s="7" t="s">
        <v>315</v>
      </c>
      <c r="J150" s="54">
        <v>0</v>
      </c>
      <c r="K150" s="5" t="s">
        <v>627</v>
      </c>
      <c r="L150" s="54">
        <v>0</v>
      </c>
      <c r="M150" s="82"/>
      <c r="N150" s="54">
        <v>0</v>
      </c>
      <c r="O150" s="82"/>
      <c r="P150" s="54">
        <v>0</v>
      </c>
      <c r="Q150" s="82"/>
      <c r="R150" s="54">
        <v>0</v>
      </c>
      <c r="S150" s="82"/>
      <c r="T150" s="54">
        <v>0</v>
      </c>
      <c r="U150" s="82"/>
      <c r="V150" s="54">
        <v>0</v>
      </c>
      <c r="W150" s="5"/>
      <c r="X150" s="54">
        <v>0</v>
      </c>
      <c r="Y150" s="82"/>
    </row>
    <row r="151" spans="1:25" ht="165" x14ac:dyDescent="0.25">
      <c r="A151" s="4">
        <v>83</v>
      </c>
      <c r="B151" s="4"/>
      <c r="C151" s="4"/>
      <c r="D151" s="8" t="s">
        <v>506</v>
      </c>
      <c r="E151" s="8"/>
      <c r="F151" s="7" t="s">
        <v>626</v>
      </c>
      <c r="G151" s="7" t="s">
        <v>504</v>
      </c>
      <c r="H151" s="7" t="s">
        <v>625</v>
      </c>
      <c r="I151" s="7" t="s">
        <v>624</v>
      </c>
      <c r="J151" s="54">
        <v>50</v>
      </c>
      <c r="K151" s="25" t="s">
        <v>623</v>
      </c>
      <c r="L151" s="54">
        <v>50</v>
      </c>
      <c r="M151" s="5"/>
      <c r="N151" s="54">
        <v>50</v>
      </c>
      <c r="O151" s="5"/>
      <c r="P151" s="54">
        <v>50</v>
      </c>
      <c r="Q151" s="5"/>
      <c r="R151" s="54">
        <v>50</v>
      </c>
      <c r="S151" s="5" t="s">
        <v>622</v>
      </c>
      <c r="T151" s="54">
        <v>50</v>
      </c>
      <c r="U151" s="5"/>
      <c r="V151" s="54">
        <v>50</v>
      </c>
      <c r="W151" s="5"/>
      <c r="X151" s="54">
        <v>50</v>
      </c>
      <c r="Y151" s="5"/>
    </row>
    <row r="152" spans="1:25" s="48" customFormat="1" ht="99.75" customHeight="1" x14ac:dyDescent="0.25">
      <c r="A152" s="19"/>
      <c r="B152" s="19"/>
      <c r="C152" s="20" t="s">
        <v>621</v>
      </c>
      <c r="D152" s="19"/>
      <c r="E152" s="53"/>
      <c r="F152" s="52" t="s">
        <v>620</v>
      </c>
      <c r="G152" s="51"/>
      <c r="H152" s="51"/>
      <c r="I152" s="51"/>
      <c r="J152" s="50">
        <f>AVERAGE(J153,J161:J162)</f>
        <v>66.666666666666671</v>
      </c>
      <c r="K152" s="17"/>
      <c r="L152" s="50">
        <f>AVERAGE(L153,L161:L162)</f>
        <v>66.666666666666671</v>
      </c>
      <c r="M152" s="49"/>
      <c r="N152" s="50">
        <f>AVERAGE(N153,N161:N162)</f>
        <v>66.666666666666671</v>
      </c>
      <c r="O152" s="49"/>
      <c r="P152" s="50">
        <f>AVERAGE(P153,P161:P162)</f>
        <v>66.666666666666671</v>
      </c>
      <c r="Q152" s="49"/>
      <c r="R152" s="50">
        <f>AVERAGE(R153,R161:R162)</f>
        <v>66.666666666666671</v>
      </c>
      <c r="S152" s="49"/>
      <c r="T152" s="50">
        <f>AVERAGE(T153,T161:T162)</f>
        <v>66.666666666666671</v>
      </c>
      <c r="U152" s="49"/>
      <c r="V152" s="50">
        <f>AVERAGE(V153,V161:V162)</f>
        <v>66.666666666666671</v>
      </c>
      <c r="W152" s="17"/>
      <c r="X152" s="50">
        <f>AVERAGE(X153,X161:X162)</f>
        <v>66.666666666666671</v>
      </c>
      <c r="Y152" s="49"/>
    </row>
    <row r="153" spans="1:25" s="61" customFormat="1" ht="99.75" customHeight="1" x14ac:dyDescent="0.25">
      <c r="A153" s="15">
        <v>84</v>
      </c>
      <c r="B153" s="15"/>
      <c r="C153" s="14"/>
      <c r="D153" s="64" t="s">
        <v>619</v>
      </c>
      <c r="E153" s="64"/>
      <c r="F153" s="21" t="s">
        <v>475</v>
      </c>
      <c r="G153" s="12"/>
      <c r="H153" s="12"/>
      <c r="I153" s="12"/>
      <c r="J153" s="63">
        <f>AVERAGE(J154:J160)</f>
        <v>100</v>
      </c>
      <c r="K153" s="10"/>
      <c r="L153" s="63">
        <f>AVERAGE(L154:L160)</f>
        <v>100</v>
      </c>
      <c r="M153" s="62"/>
      <c r="N153" s="63">
        <f>AVERAGE(N154:N160)</f>
        <v>100</v>
      </c>
      <c r="O153" s="62"/>
      <c r="P153" s="63">
        <f>AVERAGE(P154:P160)</f>
        <v>100</v>
      </c>
      <c r="Q153" s="62"/>
      <c r="R153" s="63">
        <f>AVERAGE(R154:R160)</f>
        <v>100</v>
      </c>
      <c r="S153" s="62"/>
      <c r="T153" s="63">
        <f>AVERAGE(T154:T160)</f>
        <v>100</v>
      </c>
      <c r="U153" s="62"/>
      <c r="V153" s="63">
        <f>AVERAGE(V154:V160)</f>
        <v>100</v>
      </c>
      <c r="W153" s="10"/>
      <c r="X153" s="63">
        <f>AVERAGE(X154:X160)</f>
        <v>100</v>
      </c>
      <c r="Y153" s="62"/>
    </row>
    <row r="154" spans="1:25" ht="90" x14ac:dyDescent="0.25">
      <c r="A154" s="4" t="s">
        <v>618</v>
      </c>
      <c r="B154" s="4"/>
      <c r="C154" s="4"/>
      <c r="D154" s="4"/>
      <c r="E154" s="8" t="s">
        <v>617</v>
      </c>
      <c r="F154" s="7" t="s">
        <v>616</v>
      </c>
      <c r="G154" s="7" t="s">
        <v>605</v>
      </c>
      <c r="H154" s="7" t="s">
        <v>615</v>
      </c>
      <c r="I154" s="7" t="s">
        <v>614</v>
      </c>
      <c r="J154" s="54">
        <v>100</v>
      </c>
      <c r="K154" s="5"/>
      <c r="L154" s="54">
        <v>100</v>
      </c>
      <c r="M154" s="5"/>
      <c r="N154" s="54">
        <v>100</v>
      </c>
      <c r="O154" s="5"/>
      <c r="P154" s="54">
        <v>100</v>
      </c>
      <c r="Q154" s="5"/>
      <c r="R154" s="54">
        <v>100</v>
      </c>
      <c r="S154" s="5"/>
      <c r="T154" s="54">
        <v>100</v>
      </c>
      <c r="U154" s="5"/>
      <c r="V154" s="54">
        <v>100</v>
      </c>
      <c r="W154" s="25"/>
      <c r="X154" s="54">
        <v>100</v>
      </c>
      <c r="Y154" s="5"/>
    </row>
    <row r="155" spans="1:25" ht="90" x14ac:dyDescent="0.25">
      <c r="A155" s="4" t="s">
        <v>613</v>
      </c>
      <c r="B155" s="4"/>
      <c r="C155" s="4"/>
      <c r="D155" s="4"/>
      <c r="E155" s="8" t="s">
        <v>612</v>
      </c>
      <c r="F155" s="7" t="s">
        <v>611</v>
      </c>
      <c r="G155" s="7" t="s">
        <v>610</v>
      </c>
      <c r="H155" s="7" t="s">
        <v>470</v>
      </c>
      <c r="I155" s="7" t="s">
        <v>609</v>
      </c>
      <c r="J155" s="54"/>
      <c r="K155" s="5"/>
      <c r="L155" s="30"/>
      <c r="M155" s="30"/>
      <c r="N155" s="30"/>
      <c r="O155" s="30"/>
      <c r="P155" s="30"/>
      <c r="Q155" s="30"/>
      <c r="R155" s="30"/>
      <c r="S155" s="30"/>
      <c r="T155" s="30"/>
      <c r="U155" s="30"/>
      <c r="V155" s="30"/>
      <c r="W155" s="25"/>
      <c r="X155" s="30"/>
      <c r="Y155" s="30"/>
    </row>
    <row r="156" spans="1:25" ht="60" x14ac:dyDescent="0.25">
      <c r="A156" s="4" t="s">
        <v>608</v>
      </c>
      <c r="B156" s="4"/>
      <c r="C156" s="4"/>
      <c r="D156" s="4"/>
      <c r="E156" s="8" t="s">
        <v>607</v>
      </c>
      <c r="F156" s="7" t="s">
        <v>606</v>
      </c>
      <c r="G156" s="7" t="s">
        <v>605</v>
      </c>
      <c r="H156" s="7" t="s">
        <v>604</v>
      </c>
      <c r="I156" s="7" t="s">
        <v>603</v>
      </c>
      <c r="J156" s="54">
        <v>100</v>
      </c>
      <c r="K156" s="5"/>
      <c r="L156" s="54">
        <v>100</v>
      </c>
      <c r="M156" s="5"/>
      <c r="N156" s="54">
        <v>100</v>
      </c>
      <c r="O156" s="5"/>
      <c r="P156" s="54">
        <v>100</v>
      </c>
      <c r="Q156" s="5"/>
      <c r="R156" s="54">
        <v>100</v>
      </c>
      <c r="S156" s="5"/>
      <c r="T156" s="54">
        <v>100</v>
      </c>
      <c r="U156" s="5"/>
      <c r="V156" s="54">
        <v>100</v>
      </c>
      <c r="W156" s="25"/>
      <c r="X156" s="54">
        <v>100</v>
      </c>
      <c r="Y156" s="5"/>
    </row>
    <row r="157" spans="1:25" ht="120" x14ac:dyDescent="0.25">
      <c r="A157" s="4" t="s">
        <v>602</v>
      </c>
      <c r="B157" s="4"/>
      <c r="C157" s="4"/>
      <c r="D157" s="4"/>
      <c r="E157" s="8" t="s">
        <v>601</v>
      </c>
      <c r="F157" s="7" t="s">
        <v>600</v>
      </c>
      <c r="G157" s="7" t="s">
        <v>447</v>
      </c>
      <c r="H157" s="7" t="s">
        <v>446</v>
      </c>
      <c r="I157" s="7" t="s">
        <v>216</v>
      </c>
      <c r="J157" s="54"/>
      <c r="K157" s="5"/>
      <c r="L157" s="30"/>
      <c r="M157" s="30"/>
      <c r="N157" s="30"/>
      <c r="O157" s="30"/>
      <c r="P157" s="30"/>
      <c r="Q157" s="30"/>
      <c r="R157" s="30"/>
      <c r="S157" s="30"/>
      <c r="T157" s="30"/>
      <c r="U157" s="30"/>
      <c r="V157" s="30"/>
      <c r="W157" s="25"/>
      <c r="X157" s="30"/>
      <c r="Y157" s="30"/>
    </row>
    <row r="158" spans="1:25" ht="75" x14ac:dyDescent="0.25">
      <c r="A158" s="4" t="s">
        <v>599</v>
      </c>
      <c r="B158" s="4"/>
      <c r="C158" s="4"/>
      <c r="D158" s="4"/>
      <c r="E158" s="8" t="s">
        <v>598</v>
      </c>
      <c r="F158" s="7" t="s">
        <v>443</v>
      </c>
      <c r="G158" s="7" t="s">
        <v>442</v>
      </c>
      <c r="H158" s="7" t="s">
        <v>441</v>
      </c>
      <c r="I158" s="7" t="s">
        <v>440</v>
      </c>
      <c r="J158" s="54"/>
      <c r="K158" s="5"/>
      <c r="L158" s="30"/>
      <c r="M158" s="30"/>
      <c r="N158" s="30"/>
      <c r="O158" s="30"/>
      <c r="P158" s="30"/>
      <c r="Q158" s="30"/>
      <c r="R158" s="30"/>
      <c r="S158" s="30"/>
      <c r="T158" s="30"/>
      <c r="U158" s="30"/>
      <c r="V158" s="30"/>
      <c r="W158" s="5"/>
      <c r="X158" s="30"/>
      <c r="Y158" s="30"/>
    </row>
    <row r="159" spans="1:25" ht="90" x14ac:dyDescent="0.25">
      <c r="A159" s="4" t="s">
        <v>597</v>
      </c>
      <c r="B159" s="4"/>
      <c r="C159" s="4"/>
      <c r="D159" s="4"/>
      <c r="E159" s="8" t="s">
        <v>596</v>
      </c>
      <c r="F159" s="7" t="s">
        <v>595</v>
      </c>
      <c r="G159" s="7" t="s">
        <v>232</v>
      </c>
      <c r="H159" s="7" t="s">
        <v>269</v>
      </c>
      <c r="I159" s="7" t="s">
        <v>436</v>
      </c>
      <c r="J159" s="54"/>
      <c r="K159" s="5"/>
      <c r="L159" s="30"/>
      <c r="M159" s="30"/>
      <c r="N159" s="30"/>
      <c r="O159" s="30"/>
      <c r="P159" s="30"/>
      <c r="Q159" s="30"/>
      <c r="R159" s="30"/>
      <c r="S159" s="30"/>
      <c r="T159" s="30"/>
      <c r="U159" s="30"/>
      <c r="V159" s="30"/>
      <c r="W159" s="25"/>
      <c r="X159" s="30"/>
      <c r="Y159" s="30"/>
    </row>
    <row r="160" spans="1:25" ht="45" x14ac:dyDescent="0.25">
      <c r="A160" s="4" t="s">
        <v>594</v>
      </c>
      <c r="B160" s="4"/>
      <c r="C160" s="4"/>
      <c r="D160" s="4"/>
      <c r="E160" s="8" t="s">
        <v>593</v>
      </c>
      <c r="F160" s="7" t="s">
        <v>433</v>
      </c>
      <c r="G160" s="7" t="s">
        <v>432</v>
      </c>
      <c r="H160" s="7" t="s">
        <v>431</v>
      </c>
      <c r="I160" s="7" t="s">
        <v>430</v>
      </c>
      <c r="J160" s="54"/>
      <c r="K160" s="5"/>
      <c r="L160" s="30"/>
      <c r="M160" s="30"/>
      <c r="N160" s="30"/>
      <c r="O160" s="30"/>
      <c r="P160" s="30"/>
      <c r="Q160" s="30"/>
      <c r="R160" s="30"/>
      <c r="S160" s="30"/>
      <c r="T160" s="30"/>
      <c r="U160" s="30"/>
      <c r="V160" s="30"/>
      <c r="W160" s="25"/>
      <c r="X160" s="30"/>
      <c r="Y160" s="30"/>
    </row>
    <row r="161" spans="1:25" ht="225" x14ac:dyDescent="0.25">
      <c r="A161" s="4">
        <v>85</v>
      </c>
      <c r="B161" s="4"/>
      <c r="C161" s="4"/>
      <c r="D161" s="8" t="s">
        <v>592</v>
      </c>
      <c r="E161" s="8"/>
      <c r="F161" s="7" t="s">
        <v>591</v>
      </c>
      <c r="G161" s="7" t="s">
        <v>590</v>
      </c>
      <c r="H161" s="7" t="s">
        <v>589</v>
      </c>
      <c r="I161" s="7" t="s">
        <v>588</v>
      </c>
      <c r="J161" s="54">
        <v>100</v>
      </c>
      <c r="K161" s="5" t="s">
        <v>587</v>
      </c>
      <c r="L161" s="54">
        <v>100</v>
      </c>
      <c r="M161" s="5"/>
      <c r="N161" s="54">
        <v>100</v>
      </c>
      <c r="O161" s="5"/>
      <c r="P161" s="54">
        <v>100</v>
      </c>
      <c r="Q161" s="5"/>
      <c r="R161" s="54">
        <v>100</v>
      </c>
      <c r="S161" s="5"/>
      <c r="T161" s="54">
        <v>100</v>
      </c>
      <c r="U161" s="5"/>
      <c r="V161" s="54">
        <v>100</v>
      </c>
      <c r="W161" s="5"/>
      <c r="X161" s="54">
        <v>100</v>
      </c>
      <c r="Y161" s="5"/>
    </row>
    <row r="162" spans="1:25" ht="120" x14ac:dyDescent="0.25">
      <c r="A162" s="4">
        <v>86</v>
      </c>
      <c r="B162" s="4"/>
      <c r="C162" s="4"/>
      <c r="D162" s="8" t="s">
        <v>412</v>
      </c>
      <c r="E162" s="8"/>
      <c r="F162" s="7" t="s">
        <v>586</v>
      </c>
      <c r="G162" s="7" t="s">
        <v>410</v>
      </c>
      <c r="H162" s="7" t="s">
        <v>585</v>
      </c>
      <c r="I162" s="7" t="s">
        <v>584</v>
      </c>
      <c r="J162" s="54">
        <v>0</v>
      </c>
      <c r="K162" s="25" t="s">
        <v>583</v>
      </c>
      <c r="L162" s="54">
        <v>0</v>
      </c>
      <c r="M162" s="82"/>
      <c r="N162" s="54">
        <v>0</v>
      </c>
      <c r="O162" s="82"/>
      <c r="P162" s="54">
        <v>0</v>
      </c>
      <c r="Q162" s="82"/>
      <c r="R162" s="54">
        <v>0</v>
      </c>
      <c r="S162" s="5"/>
      <c r="T162" s="54">
        <v>0</v>
      </c>
      <c r="U162" s="82"/>
      <c r="V162" s="54">
        <v>0</v>
      </c>
      <c r="W162" s="5"/>
      <c r="X162" s="54">
        <v>0</v>
      </c>
      <c r="Y162" s="82"/>
    </row>
    <row r="163" spans="1:25" s="71" customFormat="1" ht="95.25" customHeight="1" x14ac:dyDescent="0.25">
      <c r="A163" s="19"/>
      <c r="B163" s="19"/>
      <c r="C163" s="20" t="s">
        <v>582</v>
      </c>
      <c r="D163" s="19"/>
      <c r="E163" s="53"/>
      <c r="F163" s="52" t="s">
        <v>581</v>
      </c>
      <c r="G163" s="51"/>
      <c r="H163" s="51"/>
      <c r="I163" s="51"/>
      <c r="J163" s="50">
        <f>AVERAGE(J164:J171)</f>
        <v>18.75</v>
      </c>
      <c r="K163" s="17"/>
      <c r="L163" s="50">
        <f>AVERAGE(L164:L171)</f>
        <v>18.75</v>
      </c>
      <c r="M163" s="49"/>
      <c r="N163" s="50">
        <f>AVERAGE(N164:N171)</f>
        <v>18.75</v>
      </c>
      <c r="O163" s="49"/>
      <c r="P163" s="50">
        <f>AVERAGE(P164:P171)</f>
        <v>18.75</v>
      </c>
      <c r="Q163" s="49"/>
      <c r="R163" s="50">
        <f>AVERAGE(R164:R171)</f>
        <v>18.75</v>
      </c>
      <c r="S163" s="49"/>
      <c r="T163" s="50">
        <f>AVERAGE(T164:T171)</f>
        <v>18.75</v>
      </c>
      <c r="U163" s="49"/>
      <c r="V163" s="50">
        <f>AVERAGE(V164:V171)</f>
        <v>18.75</v>
      </c>
      <c r="W163" s="17"/>
      <c r="X163" s="50">
        <f>AVERAGE(X164:X171)</f>
        <v>18.75</v>
      </c>
      <c r="Y163" s="49"/>
    </row>
    <row r="164" spans="1:25" ht="90" x14ac:dyDescent="0.25">
      <c r="A164" s="4">
        <v>87</v>
      </c>
      <c r="B164" s="4"/>
      <c r="C164" s="4"/>
      <c r="D164" s="8" t="s">
        <v>580</v>
      </c>
      <c r="E164" s="8"/>
      <c r="F164" s="7" t="s">
        <v>402</v>
      </c>
      <c r="G164" s="7" t="s">
        <v>579</v>
      </c>
      <c r="H164" s="7" t="s">
        <v>400</v>
      </c>
      <c r="I164" s="7" t="s">
        <v>399</v>
      </c>
      <c r="J164" s="54">
        <v>0</v>
      </c>
      <c r="K164" s="5" t="s">
        <v>578</v>
      </c>
      <c r="L164" s="54">
        <v>0</v>
      </c>
      <c r="M164" s="82"/>
      <c r="N164" s="54">
        <v>0</v>
      </c>
      <c r="O164" s="82"/>
      <c r="P164" s="54">
        <v>0</v>
      </c>
      <c r="Q164" s="82"/>
      <c r="R164" s="54">
        <v>0</v>
      </c>
      <c r="S164" s="82"/>
      <c r="T164" s="54">
        <v>0</v>
      </c>
      <c r="U164" s="82"/>
      <c r="V164" s="54">
        <v>0</v>
      </c>
      <c r="W164" s="5"/>
      <c r="X164" s="54">
        <v>0</v>
      </c>
      <c r="Y164" s="82"/>
    </row>
    <row r="165" spans="1:25" ht="105" x14ac:dyDescent="0.25">
      <c r="A165" s="4">
        <v>88</v>
      </c>
      <c r="B165" s="4"/>
      <c r="C165" s="4"/>
      <c r="D165" s="8" t="s">
        <v>577</v>
      </c>
      <c r="E165" s="8"/>
      <c r="F165" s="7" t="s">
        <v>576</v>
      </c>
      <c r="G165" s="7" t="s">
        <v>575</v>
      </c>
      <c r="H165" s="7" t="s">
        <v>574</v>
      </c>
      <c r="I165" s="7" t="s">
        <v>573</v>
      </c>
      <c r="J165" s="30">
        <v>50</v>
      </c>
      <c r="K165" s="25" t="s">
        <v>572</v>
      </c>
      <c r="L165" s="30">
        <v>50</v>
      </c>
      <c r="M165" s="5"/>
      <c r="N165" s="30">
        <v>50</v>
      </c>
      <c r="O165" s="5"/>
      <c r="P165" s="30">
        <v>50</v>
      </c>
      <c r="Q165" s="5"/>
      <c r="R165" s="30">
        <v>50</v>
      </c>
      <c r="S165" s="5" t="s">
        <v>571</v>
      </c>
      <c r="T165" s="30">
        <v>50</v>
      </c>
      <c r="U165" s="5"/>
      <c r="V165" s="30">
        <v>50</v>
      </c>
      <c r="W165" s="5"/>
      <c r="X165" s="30">
        <v>50</v>
      </c>
      <c r="Y165" s="5"/>
    </row>
    <row r="166" spans="1:25" ht="120" x14ac:dyDescent="0.25">
      <c r="A166" s="4">
        <v>89</v>
      </c>
      <c r="B166" s="4"/>
      <c r="C166" s="4"/>
      <c r="D166" s="8" t="s">
        <v>570</v>
      </c>
      <c r="E166" s="8"/>
      <c r="F166" s="7" t="s">
        <v>570</v>
      </c>
      <c r="G166" s="7" t="s">
        <v>569</v>
      </c>
      <c r="H166" s="7" t="s">
        <v>568</v>
      </c>
      <c r="I166" s="7" t="s">
        <v>567</v>
      </c>
      <c r="J166" s="30">
        <v>0</v>
      </c>
      <c r="K166" s="5" t="s">
        <v>566</v>
      </c>
      <c r="L166" s="30">
        <v>0</v>
      </c>
      <c r="M166" s="5"/>
      <c r="N166" s="30">
        <v>0</v>
      </c>
      <c r="O166" s="5"/>
      <c r="P166" s="30">
        <v>0</v>
      </c>
      <c r="Q166" s="5"/>
      <c r="R166" s="30">
        <v>0</v>
      </c>
      <c r="S166" s="5"/>
      <c r="T166" s="30">
        <v>0</v>
      </c>
      <c r="U166" s="5"/>
      <c r="V166" s="30">
        <v>0</v>
      </c>
      <c r="W166" s="65"/>
      <c r="X166" s="30">
        <v>0</v>
      </c>
      <c r="Y166" s="5"/>
    </row>
    <row r="167" spans="1:25" ht="75" x14ac:dyDescent="0.25">
      <c r="A167" s="4">
        <v>90</v>
      </c>
      <c r="B167" s="4"/>
      <c r="C167" s="4"/>
      <c r="D167" s="8" t="s">
        <v>565</v>
      </c>
      <c r="E167" s="8"/>
      <c r="F167" s="7" t="s">
        <v>564</v>
      </c>
      <c r="G167" s="7" t="s">
        <v>563</v>
      </c>
      <c r="H167" s="7" t="s">
        <v>562</v>
      </c>
      <c r="I167" s="7" t="s">
        <v>561</v>
      </c>
      <c r="J167" s="30">
        <v>0</v>
      </c>
      <c r="K167" s="5" t="s">
        <v>560</v>
      </c>
      <c r="L167" s="30">
        <v>0</v>
      </c>
      <c r="M167" s="5"/>
      <c r="N167" s="30">
        <v>0</v>
      </c>
      <c r="O167" s="5"/>
      <c r="P167" s="30">
        <v>0</v>
      </c>
      <c r="Q167" s="5"/>
      <c r="R167" s="30">
        <v>0</v>
      </c>
      <c r="S167" s="5"/>
      <c r="T167" s="30">
        <v>0</v>
      </c>
      <c r="U167" s="5"/>
      <c r="V167" s="30">
        <v>0</v>
      </c>
      <c r="W167" s="5"/>
      <c r="X167" s="30">
        <v>0</v>
      </c>
      <c r="Y167" s="5"/>
    </row>
    <row r="168" spans="1:25" ht="360" x14ac:dyDescent="0.25">
      <c r="A168" s="4">
        <v>91</v>
      </c>
      <c r="B168" s="4"/>
      <c r="C168" s="4"/>
      <c r="D168" s="8" t="s">
        <v>559</v>
      </c>
      <c r="E168" s="8"/>
      <c r="F168" s="7" t="s">
        <v>558</v>
      </c>
      <c r="G168" s="7" t="s">
        <v>557</v>
      </c>
      <c r="H168" s="7" t="s">
        <v>556</v>
      </c>
      <c r="I168" s="7" t="s">
        <v>555</v>
      </c>
      <c r="J168" s="30">
        <v>0</v>
      </c>
      <c r="K168" s="5" t="s">
        <v>554</v>
      </c>
      <c r="L168" s="30">
        <v>0</v>
      </c>
      <c r="M168" s="5"/>
      <c r="N168" s="30">
        <v>0</v>
      </c>
      <c r="O168" s="5"/>
      <c r="P168" s="30">
        <v>0</v>
      </c>
      <c r="Q168" s="5"/>
      <c r="R168" s="30">
        <v>0</v>
      </c>
      <c r="S168" s="5" t="s">
        <v>553</v>
      </c>
      <c r="T168" s="30">
        <v>0</v>
      </c>
      <c r="U168" s="5"/>
      <c r="V168" s="30">
        <v>0</v>
      </c>
      <c r="W168" s="5"/>
      <c r="X168" s="30">
        <v>0</v>
      </c>
      <c r="Y168" s="5"/>
    </row>
    <row r="169" spans="1:25" ht="195" x14ac:dyDescent="0.25">
      <c r="A169" s="4">
        <v>92</v>
      </c>
      <c r="B169" s="4"/>
      <c r="C169" s="4"/>
      <c r="D169" s="8" t="s">
        <v>552</v>
      </c>
      <c r="E169" s="8"/>
      <c r="F169" s="7" t="s">
        <v>551</v>
      </c>
      <c r="G169" s="7" t="s">
        <v>550</v>
      </c>
      <c r="H169" s="7" t="s">
        <v>549</v>
      </c>
      <c r="I169" s="7" t="s">
        <v>548</v>
      </c>
      <c r="J169" s="30">
        <v>100</v>
      </c>
      <c r="K169" s="5" t="s">
        <v>547</v>
      </c>
      <c r="L169" s="30">
        <v>100</v>
      </c>
      <c r="M169" s="81"/>
      <c r="N169" s="30">
        <v>100</v>
      </c>
      <c r="O169" s="81"/>
      <c r="P169" s="30">
        <v>100</v>
      </c>
      <c r="Q169" s="81"/>
      <c r="R169" s="30">
        <v>100</v>
      </c>
      <c r="S169" s="81"/>
      <c r="T169" s="30">
        <v>100</v>
      </c>
      <c r="U169" s="81"/>
      <c r="V169" s="30">
        <v>100</v>
      </c>
      <c r="W169" s="5"/>
      <c r="X169" s="30">
        <v>100</v>
      </c>
      <c r="Y169" s="81"/>
    </row>
    <row r="170" spans="1:25" ht="120" x14ac:dyDescent="0.25">
      <c r="A170" s="4">
        <v>93</v>
      </c>
      <c r="B170" s="4"/>
      <c r="C170" s="4"/>
      <c r="D170" s="8" t="s">
        <v>546</v>
      </c>
      <c r="E170" s="8"/>
      <c r="F170" s="7" t="s">
        <v>545</v>
      </c>
      <c r="G170" s="7" t="s">
        <v>544</v>
      </c>
      <c r="H170" s="7" t="s">
        <v>543</v>
      </c>
      <c r="I170" s="7" t="s">
        <v>274</v>
      </c>
      <c r="J170" s="30">
        <v>0</v>
      </c>
      <c r="K170" s="5" t="s">
        <v>542</v>
      </c>
      <c r="L170" s="30">
        <v>0</v>
      </c>
      <c r="M170" s="80"/>
      <c r="N170" s="30">
        <v>0</v>
      </c>
      <c r="O170" s="80"/>
      <c r="P170" s="30">
        <v>0</v>
      </c>
      <c r="Q170" s="80"/>
      <c r="R170" s="30">
        <v>0</v>
      </c>
      <c r="S170" s="80"/>
      <c r="T170" s="30">
        <v>0</v>
      </c>
      <c r="U170" s="80"/>
      <c r="V170" s="30">
        <v>0</v>
      </c>
      <c r="W170" s="5"/>
      <c r="X170" s="30">
        <v>0</v>
      </c>
      <c r="Y170" s="80"/>
    </row>
    <row r="171" spans="1:25" ht="120" x14ac:dyDescent="0.25">
      <c r="A171" s="4">
        <v>94</v>
      </c>
      <c r="B171" s="4"/>
      <c r="C171" s="4"/>
      <c r="D171" s="8" t="s">
        <v>387</v>
      </c>
      <c r="E171" s="8"/>
      <c r="F171" s="7" t="s">
        <v>541</v>
      </c>
      <c r="G171" s="7" t="s">
        <v>540</v>
      </c>
      <c r="H171" s="7" t="s">
        <v>384</v>
      </c>
      <c r="I171" s="7" t="s">
        <v>383</v>
      </c>
      <c r="J171" s="30">
        <v>0</v>
      </c>
      <c r="K171" s="25" t="s">
        <v>539</v>
      </c>
      <c r="L171" s="30">
        <v>0</v>
      </c>
      <c r="M171" s="80"/>
      <c r="N171" s="30">
        <v>0</v>
      </c>
      <c r="O171" s="80"/>
      <c r="P171" s="30">
        <v>0</v>
      </c>
      <c r="Q171" s="80"/>
      <c r="R171" s="30">
        <v>0</v>
      </c>
      <c r="S171" s="80"/>
      <c r="T171" s="30">
        <v>0</v>
      </c>
      <c r="U171" s="80"/>
      <c r="V171" s="30">
        <v>0</v>
      </c>
      <c r="W171" s="5"/>
      <c r="X171" s="30">
        <v>0</v>
      </c>
      <c r="Y171" s="80"/>
    </row>
    <row r="172" spans="1:25" s="48" customFormat="1" ht="90" customHeight="1" x14ac:dyDescent="0.25">
      <c r="A172" s="19"/>
      <c r="B172" s="19"/>
      <c r="C172" s="20" t="s">
        <v>538</v>
      </c>
      <c r="D172" s="19"/>
      <c r="E172" s="53"/>
      <c r="F172" s="52" t="s">
        <v>537</v>
      </c>
      <c r="G172" s="51"/>
      <c r="H172" s="51"/>
      <c r="I172" s="51"/>
      <c r="J172" s="50">
        <f>AVERAGE(J173:J175)</f>
        <v>100</v>
      </c>
      <c r="K172" s="17"/>
      <c r="L172" s="50">
        <f>AVERAGE(L173:L175)</f>
        <v>100</v>
      </c>
      <c r="M172" s="49"/>
      <c r="N172" s="50">
        <f>AVERAGE(N173:N175)</f>
        <v>100</v>
      </c>
      <c r="O172" s="49"/>
      <c r="P172" s="50">
        <f>AVERAGE(P173:P175)</f>
        <v>100</v>
      </c>
      <c r="Q172" s="49"/>
      <c r="R172" s="50">
        <f>AVERAGE(R173:R175)</f>
        <v>100</v>
      </c>
      <c r="S172" s="49"/>
      <c r="T172" s="50">
        <f>AVERAGE(T173:T175)</f>
        <v>100</v>
      </c>
      <c r="U172" s="49"/>
      <c r="V172" s="50">
        <f>AVERAGE(V173:V175)</f>
        <v>100</v>
      </c>
      <c r="W172" s="17"/>
      <c r="X172" s="50">
        <f>AVERAGE(X173:X175)</f>
        <v>100</v>
      </c>
      <c r="Y172" s="49"/>
    </row>
    <row r="173" spans="1:25" ht="120" x14ac:dyDescent="0.25">
      <c r="A173" s="4">
        <v>95</v>
      </c>
      <c r="B173" s="4"/>
      <c r="C173" s="4"/>
      <c r="D173" s="8" t="s">
        <v>536</v>
      </c>
      <c r="E173" s="8"/>
      <c r="F173" s="7" t="s">
        <v>535</v>
      </c>
      <c r="G173" s="7" t="s">
        <v>534</v>
      </c>
      <c r="H173" s="7" t="s">
        <v>533</v>
      </c>
      <c r="I173" s="7" t="s">
        <v>524</v>
      </c>
      <c r="J173" s="59">
        <v>100</v>
      </c>
      <c r="K173" s="25" t="s">
        <v>532</v>
      </c>
      <c r="L173" s="59">
        <v>100</v>
      </c>
      <c r="M173" s="25"/>
      <c r="N173" s="59">
        <v>100</v>
      </c>
      <c r="O173" s="25"/>
      <c r="P173" s="59">
        <v>100</v>
      </c>
      <c r="Q173" s="25"/>
      <c r="R173" s="59">
        <v>100</v>
      </c>
      <c r="S173" s="25"/>
      <c r="T173" s="59">
        <v>100</v>
      </c>
      <c r="U173" s="25"/>
      <c r="V173" s="59">
        <v>100</v>
      </c>
      <c r="W173" s="25"/>
      <c r="X173" s="59">
        <v>100</v>
      </c>
      <c r="Y173" s="25"/>
    </row>
    <row r="174" spans="1:25" ht="75" x14ac:dyDescent="0.25">
      <c r="A174" s="4">
        <v>96</v>
      </c>
      <c r="B174" s="4"/>
      <c r="C174" s="4"/>
      <c r="D174" s="8" t="s">
        <v>531</v>
      </c>
      <c r="E174" s="8"/>
      <c r="F174" s="7" t="s">
        <v>530</v>
      </c>
      <c r="G174" s="7" t="s">
        <v>526</v>
      </c>
      <c r="H174" s="7" t="s">
        <v>525</v>
      </c>
      <c r="I174" s="7" t="s">
        <v>524</v>
      </c>
      <c r="J174" s="59">
        <v>100</v>
      </c>
      <c r="K174" s="79" t="s">
        <v>529</v>
      </c>
      <c r="L174" s="59">
        <v>100</v>
      </c>
      <c r="M174" s="25"/>
      <c r="N174" s="59">
        <v>100</v>
      </c>
      <c r="O174" s="25"/>
      <c r="P174" s="59">
        <v>100</v>
      </c>
      <c r="Q174" s="25"/>
      <c r="R174" s="59">
        <v>100</v>
      </c>
      <c r="S174" s="25"/>
      <c r="T174" s="59">
        <v>100</v>
      </c>
      <c r="U174" s="25"/>
      <c r="V174" s="59">
        <v>100</v>
      </c>
      <c r="W174" s="25"/>
      <c r="X174" s="59">
        <v>100</v>
      </c>
      <c r="Y174" s="25"/>
    </row>
    <row r="175" spans="1:25" ht="210" x14ac:dyDescent="0.25">
      <c r="A175" s="4">
        <v>97</v>
      </c>
      <c r="B175" s="4"/>
      <c r="C175" s="4"/>
      <c r="D175" s="8" t="s">
        <v>528</v>
      </c>
      <c r="E175" s="8"/>
      <c r="F175" s="7" t="s">
        <v>527</v>
      </c>
      <c r="G175" s="7" t="s">
        <v>526</v>
      </c>
      <c r="H175" s="7" t="s">
        <v>525</v>
      </c>
      <c r="I175" s="7" t="s">
        <v>524</v>
      </c>
      <c r="J175" s="59">
        <v>100</v>
      </c>
      <c r="K175" s="2" t="s">
        <v>523</v>
      </c>
      <c r="L175" s="59">
        <v>100</v>
      </c>
      <c r="M175" s="5"/>
      <c r="N175" s="59">
        <v>100</v>
      </c>
      <c r="O175" s="5"/>
      <c r="P175" s="59">
        <v>100</v>
      </c>
      <c r="Q175" s="5"/>
      <c r="R175" s="59">
        <v>100</v>
      </c>
      <c r="S175" s="5"/>
      <c r="T175" s="59">
        <v>100</v>
      </c>
      <c r="U175" s="5"/>
      <c r="V175" s="59">
        <v>100</v>
      </c>
      <c r="W175" s="25"/>
      <c r="X175" s="59">
        <v>100</v>
      </c>
      <c r="Y175" s="5"/>
    </row>
    <row r="176" spans="1:25" s="48" customFormat="1" ht="130.5" customHeight="1" x14ac:dyDescent="0.25">
      <c r="A176" s="19"/>
      <c r="B176" s="20" t="s">
        <v>522</v>
      </c>
      <c r="C176" s="19"/>
      <c r="D176" s="19"/>
      <c r="E176" s="19"/>
      <c r="F176" s="19" t="s">
        <v>521</v>
      </c>
      <c r="G176" s="19"/>
      <c r="H176" s="19"/>
      <c r="I176" s="19"/>
      <c r="J176" s="50">
        <f>AVERAGE(J177,J186,J203,J212)</f>
        <v>58.958333333333329</v>
      </c>
      <c r="K176" s="78"/>
      <c r="L176" s="50">
        <f>AVERAGE(L177,L186,L203,L212)</f>
        <v>58.958333333333329</v>
      </c>
      <c r="M176" s="49"/>
      <c r="N176" s="50">
        <f>AVERAGE(N177,N186,N203,N212)</f>
        <v>58.958333333333329</v>
      </c>
      <c r="O176" s="49"/>
      <c r="P176" s="50">
        <f>AVERAGE(P177,P186,P203,P212)</f>
        <v>58.958333333333329</v>
      </c>
      <c r="Q176" s="49"/>
      <c r="R176" s="50">
        <f>AVERAGE(R177,R186,R203,R212)</f>
        <v>56.875</v>
      </c>
      <c r="S176" s="49"/>
      <c r="T176" s="50">
        <f>AVERAGE(T177,T186,T203,T212)</f>
        <v>56.875</v>
      </c>
      <c r="U176" s="49"/>
      <c r="V176" s="50">
        <f>AVERAGE(V177,V186,V203,V212)</f>
        <v>56.875</v>
      </c>
      <c r="W176" s="17"/>
      <c r="X176" s="50">
        <f>AVERAGE(X177,X186,X203,X212)</f>
        <v>58.958333333333329</v>
      </c>
      <c r="Y176" s="49"/>
    </row>
    <row r="177" spans="1:25" s="48" customFormat="1" ht="60" x14ac:dyDescent="0.25">
      <c r="A177" s="19"/>
      <c r="B177" s="19"/>
      <c r="C177" s="20" t="s">
        <v>520</v>
      </c>
      <c r="D177" s="19"/>
      <c r="E177" s="19"/>
      <c r="F177" s="19" t="s">
        <v>519</v>
      </c>
      <c r="G177" s="19"/>
      <c r="H177" s="19"/>
      <c r="I177" s="19"/>
      <c r="J177" s="50">
        <f>AVERAGE(J178:J181,J184,J185)</f>
        <v>95.833333333333329</v>
      </c>
      <c r="K177" s="49"/>
      <c r="L177" s="50">
        <f>AVERAGE(L178:L181,L184,L185)</f>
        <v>95.833333333333329</v>
      </c>
      <c r="M177" s="49"/>
      <c r="N177" s="50">
        <f>AVERAGE(N178:N181,N184,N185)</f>
        <v>95.833333333333329</v>
      </c>
      <c r="O177" s="49"/>
      <c r="P177" s="50">
        <f>AVERAGE(P178:P181,P184,P185)</f>
        <v>95.833333333333329</v>
      </c>
      <c r="Q177" s="49"/>
      <c r="R177" s="50">
        <f>AVERAGE(R178:R181,R184,R185)</f>
        <v>87.5</v>
      </c>
      <c r="S177" s="49"/>
      <c r="T177" s="50">
        <f>AVERAGE(T178:T181,T184,T185)</f>
        <v>87.5</v>
      </c>
      <c r="U177" s="49"/>
      <c r="V177" s="50">
        <f>AVERAGE(V178:V181,V184,V185)</f>
        <v>87.5</v>
      </c>
      <c r="W177" s="17"/>
      <c r="X177" s="50">
        <f>AVERAGE(X178:X181,X184,X185)</f>
        <v>87.5</v>
      </c>
      <c r="Y177" s="49"/>
    </row>
    <row r="178" spans="1:25" ht="165" x14ac:dyDescent="0.25">
      <c r="A178" s="4">
        <v>98</v>
      </c>
      <c r="B178" s="4"/>
      <c r="C178" s="4"/>
      <c r="D178" s="8" t="s">
        <v>518</v>
      </c>
      <c r="E178" s="8"/>
      <c r="F178" s="7" t="s">
        <v>517</v>
      </c>
      <c r="G178" s="7" t="s">
        <v>516</v>
      </c>
      <c r="H178" s="7" t="s">
        <v>515</v>
      </c>
      <c r="I178" s="7" t="s">
        <v>514</v>
      </c>
      <c r="J178" s="59">
        <v>100</v>
      </c>
      <c r="K178" s="5" t="s">
        <v>513</v>
      </c>
      <c r="L178" s="59">
        <v>100</v>
      </c>
      <c r="M178" s="5"/>
      <c r="N178" s="59">
        <v>100</v>
      </c>
      <c r="O178" s="5"/>
      <c r="P178" s="59">
        <v>100</v>
      </c>
      <c r="Q178" s="5"/>
      <c r="R178" s="59">
        <v>100</v>
      </c>
      <c r="S178" s="5"/>
      <c r="T178" s="59">
        <v>100</v>
      </c>
      <c r="U178" s="5"/>
      <c r="V178" s="59">
        <v>100</v>
      </c>
      <c r="W178" s="77"/>
      <c r="X178" s="59">
        <v>100</v>
      </c>
      <c r="Y178" s="5"/>
    </row>
    <row r="179" spans="1:25" ht="60" x14ac:dyDescent="0.25">
      <c r="A179" s="4">
        <v>99</v>
      </c>
      <c r="B179" s="4"/>
      <c r="C179" s="4"/>
      <c r="D179" s="8" t="s">
        <v>512</v>
      </c>
      <c r="E179" s="8"/>
      <c r="F179" s="7" t="s">
        <v>511</v>
      </c>
      <c r="G179" s="7" t="s">
        <v>510</v>
      </c>
      <c r="H179" s="7" t="s">
        <v>509</v>
      </c>
      <c r="I179" s="7" t="s">
        <v>508</v>
      </c>
      <c r="J179" s="59">
        <v>100</v>
      </c>
      <c r="K179" s="65" t="s">
        <v>507</v>
      </c>
      <c r="L179" s="59">
        <v>100</v>
      </c>
      <c r="M179" s="5"/>
      <c r="N179" s="59">
        <v>100</v>
      </c>
      <c r="O179" s="5"/>
      <c r="P179" s="59">
        <v>100</v>
      </c>
      <c r="Q179" s="5"/>
      <c r="R179" s="59">
        <v>100</v>
      </c>
      <c r="S179" s="5"/>
      <c r="T179" s="59">
        <v>100</v>
      </c>
      <c r="U179" s="5"/>
      <c r="V179" s="59">
        <v>100</v>
      </c>
      <c r="W179" s="25"/>
      <c r="X179" s="59">
        <v>100</v>
      </c>
      <c r="Y179" s="5"/>
    </row>
    <row r="180" spans="1:25" ht="120" x14ac:dyDescent="0.25">
      <c r="A180" s="4">
        <v>100</v>
      </c>
      <c r="B180" s="4"/>
      <c r="C180" s="4"/>
      <c r="D180" s="8" t="s">
        <v>506</v>
      </c>
      <c r="E180" s="8"/>
      <c r="F180" s="7" t="s">
        <v>505</v>
      </c>
      <c r="G180" s="7" t="s">
        <v>504</v>
      </c>
      <c r="H180" s="7" t="s">
        <v>503</v>
      </c>
      <c r="I180" s="7" t="s">
        <v>502</v>
      </c>
      <c r="J180" s="59">
        <v>100</v>
      </c>
      <c r="K180" s="30"/>
      <c r="L180" s="59">
        <v>100</v>
      </c>
      <c r="M180" s="5"/>
      <c r="N180" s="59">
        <v>100</v>
      </c>
      <c r="O180" s="5"/>
      <c r="P180" s="59">
        <v>100</v>
      </c>
      <c r="Q180" s="5"/>
      <c r="R180" s="59">
        <v>100</v>
      </c>
      <c r="S180" s="5"/>
      <c r="T180" s="59">
        <v>100</v>
      </c>
      <c r="U180" s="5"/>
      <c r="V180" s="59">
        <v>100</v>
      </c>
      <c r="W180" s="25"/>
      <c r="X180" s="59">
        <v>100</v>
      </c>
      <c r="Y180" s="5"/>
    </row>
    <row r="181" spans="1:25" s="61" customFormat="1" ht="51.75" x14ac:dyDescent="0.25">
      <c r="A181" s="15">
        <v>101</v>
      </c>
      <c r="B181" s="15"/>
      <c r="C181" s="15"/>
      <c r="D181" s="70" t="s">
        <v>501</v>
      </c>
      <c r="E181" s="70"/>
      <c r="F181" s="12" t="s">
        <v>501</v>
      </c>
      <c r="G181" s="12"/>
      <c r="H181" s="12"/>
      <c r="I181" s="12"/>
      <c r="J181" s="63">
        <f>AVERAGE(J182:J183)</f>
        <v>75</v>
      </c>
      <c r="K181" s="10"/>
      <c r="L181" s="63">
        <f>AVERAGE(L182:L183)</f>
        <v>75</v>
      </c>
      <c r="M181" s="62"/>
      <c r="N181" s="63">
        <f>AVERAGE(N182:N183)</f>
        <v>75</v>
      </c>
      <c r="O181" s="62"/>
      <c r="P181" s="63">
        <f>AVERAGE(P182:P183)</f>
        <v>75</v>
      </c>
      <c r="Q181" s="62"/>
      <c r="R181" s="63">
        <f>AVERAGE(R182:R183)</f>
        <v>25</v>
      </c>
      <c r="S181" s="62"/>
      <c r="T181" s="63">
        <f>AVERAGE(T182:T183)</f>
        <v>25</v>
      </c>
      <c r="U181" s="62"/>
      <c r="V181" s="63">
        <f>AVERAGE(V182:V183)</f>
        <v>25</v>
      </c>
      <c r="W181" s="10"/>
      <c r="X181" s="63">
        <f>AVERAGE(X182:X183)</f>
        <v>25</v>
      </c>
      <c r="Y181" s="62"/>
    </row>
    <row r="182" spans="1:25" ht="285" x14ac:dyDescent="0.25">
      <c r="A182" s="4" t="s">
        <v>500</v>
      </c>
      <c r="B182" s="4"/>
      <c r="C182" s="4"/>
      <c r="D182" s="4"/>
      <c r="E182" s="8" t="s">
        <v>499</v>
      </c>
      <c r="F182" s="7" t="s">
        <v>498</v>
      </c>
      <c r="G182" s="7" t="s">
        <v>497</v>
      </c>
      <c r="H182" s="7" t="s">
        <v>496</v>
      </c>
      <c r="I182" s="7" t="s">
        <v>60</v>
      </c>
      <c r="J182" s="59">
        <v>50</v>
      </c>
      <c r="K182" s="25" t="s">
        <v>495</v>
      </c>
      <c r="L182" s="59">
        <v>50</v>
      </c>
      <c r="M182" s="25"/>
      <c r="N182" s="59">
        <v>50</v>
      </c>
      <c r="O182" s="25"/>
      <c r="P182" s="59">
        <v>50</v>
      </c>
      <c r="Q182" s="25"/>
      <c r="R182" s="59">
        <v>50</v>
      </c>
      <c r="S182" s="25"/>
      <c r="T182" s="59">
        <v>50</v>
      </c>
      <c r="U182" s="25"/>
      <c r="V182" s="59">
        <v>50</v>
      </c>
      <c r="W182" s="25"/>
      <c r="X182" s="59">
        <v>50</v>
      </c>
      <c r="Y182" s="25" t="s">
        <v>494</v>
      </c>
    </row>
    <row r="183" spans="1:25" ht="270" x14ac:dyDescent="0.25">
      <c r="A183" s="4" t="s">
        <v>493</v>
      </c>
      <c r="B183" s="4"/>
      <c r="C183" s="4"/>
      <c r="D183" s="4"/>
      <c r="E183" s="8" t="s">
        <v>492</v>
      </c>
      <c r="F183" s="7" t="s">
        <v>491</v>
      </c>
      <c r="G183" s="7" t="s">
        <v>490</v>
      </c>
      <c r="H183" s="7" t="s">
        <v>489</v>
      </c>
      <c r="I183" s="7" t="s">
        <v>488</v>
      </c>
      <c r="J183" s="59">
        <v>100</v>
      </c>
      <c r="K183" s="25" t="s">
        <v>487</v>
      </c>
      <c r="L183" s="59">
        <v>100</v>
      </c>
      <c r="M183" s="25"/>
      <c r="N183" s="59">
        <v>100</v>
      </c>
      <c r="O183" s="25"/>
      <c r="P183" s="59">
        <v>100</v>
      </c>
      <c r="Q183" s="25" t="s">
        <v>487</v>
      </c>
      <c r="R183" s="59">
        <v>0</v>
      </c>
      <c r="S183" s="25"/>
      <c r="T183" s="59">
        <v>0</v>
      </c>
      <c r="U183" s="25"/>
      <c r="V183" s="59">
        <v>0</v>
      </c>
      <c r="W183" s="25"/>
      <c r="X183" s="59">
        <v>0</v>
      </c>
      <c r="Y183" s="25"/>
    </row>
    <row r="184" spans="1:25" ht="135" x14ac:dyDescent="0.25">
      <c r="A184" s="4">
        <v>102</v>
      </c>
      <c r="B184" s="4"/>
      <c r="C184" s="4"/>
      <c r="D184" s="8" t="s">
        <v>486</v>
      </c>
      <c r="E184" s="8"/>
      <c r="F184" s="7" t="s">
        <v>485</v>
      </c>
      <c r="G184" s="7" t="s">
        <v>481</v>
      </c>
      <c r="H184" s="7" t="s">
        <v>480</v>
      </c>
      <c r="I184" s="7" t="s">
        <v>479</v>
      </c>
      <c r="J184" s="59">
        <v>100</v>
      </c>
      <c r="K184" s="5" t="s">
        <v>484</v>
      </c>
      <c r="L184" s="59">
        <v>100</v>
      </c>
      <c r="M184" s="76"/>
      <c r="N184" s="59">
        <v>100</v>
      </c>
      <c r="O184" s="76"/>
      <c r="P184" s="59">
        <v>100</v>
      </c>
      <c r="Q184" s="76"/>
      <c r="R184" s="59">
        <v>100</v>
      </c>
      <c r="S184" s="76"/>
      <c r="T184" s="59">
        <v>100</v>
      </c>
      <c r="U184" s="76"/>
      <c r="V184" s="59">
        <v>100</v>
      </c>
      <c r="W184" s="25"/>
      <c r="X184" s="59">
        <v>100</v>
      </c>
      <c r="Y184" s="76"/>
    </row>
    <row r="185" spans="1:25" ht="90" x14ac:dyDescent="0.25">
      <c r="A185" s="4">
        <v>103</v>
      </c>
      <c r="B185" s="4"/>
      <c r="C185" s="4"/>
      <c r="D185" s="8" t="s">
        <v>483</v>
      </c>
      <c r="E185" s="8"/>
      <c r="F185" s="7" t="s">
        <v>482</v>
      </c>
      <c r="G185" s="7" t="s">
        <v>481</v>
      </c>
      <c r="H185" s="7" t="s">
        <v>480</v>
      </c>
      <c r="I185" s="7" t="s">
        <v>479</v>
      </c>
      <c r="J185" s="59">
        <v>100</v>
      </c>
      <c r="K185" s="76"/>
      <c r="L185" s="59">
        <v>100</v>
      </c>
      <c r="M185" s="76"/>
      <c r="N185" s="59">
        <v>100</v>
      </c>
      <c r="O185" s="76"/>
      <c r="P185" s="59">
        <v>100</v>
      </c>
      <c r="Q185" s="76"/>
      <c r="R185" s="59">
        <v>100</v>
      </c>
      <c r="S185" s="76"/>
      <c r="T185" s="59">
        <v>100</v>
      </c>
      <c r="U185" s="76"/>
      <c r="V185" s="59">
        <v>100</v>
      </c>
      <c r="W185" s="25"/>
      <c r="X185" s="59">
        <v>100</v>
      </c>
      <c r="Y185" s="76"/>
    </row>
    <row r="186" spans="1:25" s="48" customFormat="1" ht="91.5" customHeight="1" x14ac:dyDescent="0.25">
      <c r="A186" s="19"/>
      <c r="B186" s="19"/>
      <c r="C186" s="20" t="s">
        <v>478</v>
      </c>
      <c r="D186" s="51"/>
      <c r="E186" s="52"/>
      <c r="F186" s="52" t="s">
        <v>477</v>
      </c>
      <c r="G186" s="51"/>
      <c r="H186" s="51"/>
      <c r="I186" s="51"/>
      <c r="J186" s="50">
        <f>AVERAGE(J187,J193,J199:J202)</f>
        <v>33.333333333333336</v>
      </c>
      <c r="K186" s="17"/>
      <c r="L186" s="50">
        <f>AVERAGE(L187,L193,L199:L202)</f>
        <v>33.333333333333336</v>
      </c>
      <c r="M186" s="49"/>
      <c r="N186" s="50">
        <f>AVERAGE(N187,N193,N199:N202)</f>
        <v>33.333333333333336</v>
      </c>
      <c r="O186" s="49"/>
      <c r="P186" s="50">
        <f>AVERAGE(P187,P193,P199:P202)</f>
        <v>33.333333333333336</v>
      </c>
      <c r="Q186" s="49"/>
      <c r="R186" s="50">
        <f>AVERAGE(R187,R193,R199:R202)</f>
        <v>33.333333333333336</v>
      </c>
      <c r="S186" s="49"/>
      <c r="T186" s="50">
        <f>AVERAGE(T187,T193,T199:T202)</f>
        <v>33.333333333333336</v>
      </c>
      <c r="U186" s="49"/>
      <c r="V186" s="50">
        <f>AVERAGE(V187,V193,V199:V202)</f>
        <v>33.333333333333336</v>
      </c>
      <c r="W186" s="17"/>
      <c r="X186" s="50">
        <f>AVERAGE(X187,X193,X199:X202)</f>
        <v>41.666666666666664</v>
      </c>
      <c r="Y186" s="49"/>
    </row>
    <row r="187" spans="1:25" s="61" customFormat="1" ht="91.5" customHeight="1" x14ac:dyDescent="0.25">
      <c r="A187" s="15">
        <v>104</v>
      </c>
      <c r="B187" s="15"/>
      <c r="C187" s="14"/>
      <c r="D187" s="64" t="s">
        <v>476</v>
      </c>
      <c r="E187" s="64"/>
      <c r="F187" s="21" t="s">
        <v>475</v>
      </c>
      <c r="G187" s="12"/>
      <c r="H187" s="12"/>
      <c r="I187" s="12"/>
      <c r="J187" s="63">
        <f>AVERAGE(J188:J192)</f>
        <v>100</v>
      </c>
      <c r="K187" s="10"/>
      <c r="L187" s="63">
        <f>AVERAGE(L188:L192)</f>
        <v>100</v>
      </c>
      <c r="M187" s="62"/>
      <c r="N187" s="63">
        <f>AVERAGE(N188:N192)</f>
        <v>100</v>
      </c>
      <c r="O187" s="62"/>
      <c r="P187" s="63">
        <f>AVERAGE(P188:P192)</f>
        <v>100</v>
      </c>
      <c r="Q187" s="62"/>
      <c r="R187" s="63">
        <f>AVERAGE(R188:R192)</f>
        <v>100</v>
      </c>
      <c r="S187" s="62"/>
      <c r="T187" s="63">
        <f>AVERAGE(T188:T192)</f>
        <v>100</v>
      </c>
      <c r="U187" s="62"/>
      <c r="V187" s="63">
        <f>AVERAGE(V188:V192)</f>
        <v>100</v>
      </c>
      <c r="W187" s="10"/>
      <c r="X187" s="63">
        <f>AVERAGE(X188:X192)</f>
        <v>100</v>
      </c>
      <c r="Y187" s="62"/>
    </row>
    <row r="188" spans="1:25" ht="90" x14ac:dyDescent="0.25">
      <c r="A188" s="4" t="s">
        <v>474</v>
      </c>
      <c r="B188" s="4"/>
      <c r="C188" s="4"/>
      <c r="D188" s="4"/>
      <c r="E188" s="8" t="s">
        <v>473</v>
      </c>
      <c r="F188" s="7" t="s">
        <v>472</v>
      </c>
      <c r="G188" s="7" t="s">
        <v>471</v>
      </c>
      <c r="H188" s="7" t="s">
        <v>470</v>
      </c>
      <c r="I188" s="7" t="s">
        <v>469</v>
      </c>
      <c r="J188" s="59">
        <v>100</v>
      </c>
      <c r="K188" s="75"/>
      <c r="L188" s="59">
        <v>100</v>
      </c>
      <c r="M188" s="75"/>
      <c r="N188" s="59">
        <v>100</v>
      </c>
      <c r="O188" s="75"/>
      <c r="P188" s="59">
        <v>100</v>
      </c>
      <c r="Q188" s="75"/>
      <c r="R188" s="59">
        <v>100</v>
      </c>
      <c r="S188" s="75"/>
      <c r="T188" s="59">
        <v>100</v>
      </c>
      <c r="U188" s="75"/>
      <c r="V188" s="59">
        <v>100</v>
      </c>
      <c r="W188" s="25"/>
      <c r="X188" s="59">
        <v>100</v>
      </c>
      <c r="Y188" s="75"/>
    </row>
    <row r="189" spans="1:25" ht="240" customHeight="1" x14ac:dyDescent="0.25">
      <c r="A189" s="4" t="s">
        <v>468</v>
      </c>
      <c r="B189" s="4"/>
      <c r="C189" s="4"/>
      <c r="D189" s="4"/>
      <c r="E189" s="8" t="s">
        <v>467</v>
      </c>
      <c r="F189" s="7" t="s">
        <v>466</v>
      </c>
      <c r="G189" s="7" t="s">
        <v>447</v>
      </c>
      <c r="H189" s="7" t="s">
        <v>446</v>
      </c>
      <c r="I189" s="7" t="s">
        <v>216</v>
      </c>
      <c r="J189" s="59">
        <v>100</v>
      </c>
      <c r="K189" s="75"/>
      <c r="L189" s="59">
        <v>100</v>
      </c>
      <c r="M189" s="75"/>
      <c r="N189" s="59">
        <v>100</v>
      </c>
      <c r="O189" s="75"/>
      <c r="P189" s="59">
        <v>100</v>
      </c>
      <c r="Q189" s="75"/>
      <c r="R189" s="59">
        <v>100</v>
      </c>
      <c r="S189" s="75"/>
      <c r="T189" s="59">
        <v>100</v>
      </c>
      <c r="U189" s="75"/>
      <c r="V189" s="59">
        <v>100</v>
      </c>
      <c r="W189" s="25"/>
      <c r="X189" s="59">
        <v>100</v>
      </c>
      <c r="Y189" s="75"/>
    </row>
    <row r="190" spans="1:25" ht="75" x14ac:dyDescent="0.25">
      <c r="A190" s="4" t="s">
        <v>465</v>
      </c>
      <c r="B190" s="4"/>
      <c r="C190" s="4"/>
      <c r="D190" s="4"/>
      <c r="E190" s="8" t="s">
        <v>464</v>
      </c>
      <c r="F190" s="72" t="s">
        <v>443</v>
      </c>
      <c r="G190" s="7" t="s">
        <v>442</v>
      </c>
      <c r="H190" s="7" t="s">
        <v>441</v>
      </c>
      <c r="I190" s="7" t="s">
        <v>440</v>
      </c>
      <c r="J190" s="59"/>
      <c r="K190" s="60"/>
      <c r="L190" s="60"/>
      <c r="M190" s="60"/>
      <c r="N190" s="60"/>
      <c r="O190" s="60"/>
      <c r="P190" s="60"/>
      <c r="Q190" s="25"/>
      <c r="R190" s="60"/>
      <c r="S190" s="25"/>
      <c r="T190" s="60"/>
      <c r="U190" s="25"/>
      <c r="V190" s="60"/>
      <c r="W190" s="25"/>
      <c r="X190" s="60"/>
      <c r="Y190" s="60"/>
    </row>
    <row r="191" spans="1:25" ht="251.25" customHeight="1" x14ac:dyDescent="0.25">
      <c r="A191" s="4" t="s">
        <v>463</v>
      </c>
      <c r="B191" s="4"/>
      <c r="C191" s="4"/>
      <c r="D191" s="4"/>
      <c r="E191" s="8" t="s">
        <v>462</v>
      </c>
      <c r="F191" s="72" t="s">
        <v>461</v>
      </c>
      <c r="G191" s="7" t="s">
        <v>232</v>
      </c>
      <c r="H191" s="7" t="s">
        <v>269</v>
      </c>
      <c r="I191" s="7" t="s">
        <v>436</v>
      </c>
      <c r="J191" s="59"/>
      <c r="K191" s="25"/>
      <c r="L191" s="60"/>
      <c r="M191" s="60"/>
      <c r="N191" s="60"/>
      <c r="O191" s="60"/>
      <c r="P191" s="60"/>
      <c r="Q191" s="60"/>
      <c r="R191" s="60"/>
      <c r="S191" s="60"/>
      <c r="T191" s="60"/>
      <c r="U191" s="60"/>
      <c r="V191" s="60"/>
      <c r="W191" s="25"/>
      <c r="X191" s="60"/>
      <c r="Y191" s="60"/>
    </row>
    <row r="192" spans="1:25" ht="243.75" customHeight="1" x14ac:dyDescent="0.25">
      <c r="A192" s="4" t="s">
        <v>460</v>
      </c>
      <c r="B192" s="4"/>
      <c r="C192" s="4"/>
      <c r="D192" s="4"/>
      <c r="E192" s="8" t="s">
        <v>459</v>
      </c>
      <c r="F192" s="7" t="s">
        <v>433</v>
      </c>
      <c r="G192" s="7" t="s">
        <v>432</v>
      </c>
      <c r="H192" s="7" t="s">
        <v>431</v>
      </c>
      <c r="I192" s="7" t="s">
        <v>430</v>
      </c>
      <c r="J192" s="59"/>
      <c r="K192" s="25"/>
      <c r="L192" s="60"/>
      <c r="M192" s="60"/>
      <c r="N192" s="60"/>
      <c r="O192" s="60"/>
      <c r="P192" s="60"/>
      <c r="Q192" s="60"/>
      <c r="R192" s="60"/>
      <c r="S192" s="60"/>
      <c r="T192" s="60"/>
      <c r="U192" s="60"/>
      <c r="V192" s="60"/>
      <c r="W192" s="25"/>
      <c r="X192" s="60"/>
      <c r="Y192" s="60"/>
    </row>
    <row r="193" spans="1:25" s="61" customFormat="1" ht="91.5" customHeight="1" x14ac:dyDescent="0.25">
      <c r="A193" s="15">
        <v>105</v>
      </c>
      <c r="B193" s="15"/>
      <c r="C193" s="14"/>
      <c r="D193" s="64" t="s">
        <v>458</v>
      </c>
      <c r="E193" s="64"/>
      <c r="F193" s="21" t="s">
        <v>457</v>
      </c>
      <c r="G193" s="12"/>
      <c r="H193" s="12"/>
      <c r="I193" s="12"/>
      <c r="J193" s="63">
        <f>AVERAGE(J194:J198)</f>
        <v>100</v>
      </c>
      <c r="K193" s="10"/>
      <c r="L193" s="63">
        <f>AVERAGE(L194:L198)</f>
        <v>100</v>
      </c>
      <c r="M193" s="62"/>
      <c r="N193" s="63">
        <f>AVERAGE(N194:N198)</f>
        <v>100</v>
      </c>
      <c r="O193" s="62"/>
      <c r="P193" s="63">
        <f>AVERAGE(P194:P198)</f>
        <v>100</v>
      </c>
      <c r="Q193" s="62"/>
      <c r="R193" s="63">
        <f>AVERAGE(R194:R198)</f>
        <v>100</v>
      </c>
      <c r="S193" s="62"/>
      <c r="T193" s="63">
        <f>AVERAGE(T194:T198)</f>
        <v>100</v>
      </c>
      <c r="U193" s="62"/>
      <c r="V193" s="63">
        <f>AVERAGE(V194:V198)</f>
        <v>100</v>
      </c>
      <c r="W193" s="10"/>
      <c r="X193" s="63">
        <f>AVERAGE(X194:X198)</f>
        <v>100</v>
      </c>
      <c r="Y193" s="62"/>
    </row>
    <row r="194" spans="1:25" ht="75" x14ac:dyDescent="0.25">
      <c r="A194" s="4" t="s">
        <v>456</v>
      </c>
      <c r="B194" s="4"/>
      <c r="C194" s="4"/>
      <c r="D194" s="4"/>
      <c r="E194" s="8" t="s">
        <v>455</v>
      </c>
      <c r="F194" s="7" t="s">
        <v>454</v>
      </c>
      <c r="G194" s="7" t="s">
        <v>453</v>
      </c>
      <c r="H194" s="7" t="s">
        <v>452</v>
      </c>
      <c r="I194" s="7" t="s">
        <v>451</v>
      </c>
      <c r="J194" s="59">
        <v>100</v>
      </c>
      <c r="K194" s="75"/>
      <c r="L194" s="59">
        <v>100</v>
      </c>
      <c r="M194" s="75"/>
      <c r="N194" s="59">
        <v>100</v>
      </c>
      <c r="O194" s="75"/>
      <c r="P194" s="59">
        <v>100</v>
      </c>
      <c r="Q194" s="75"/>
      <c r="R194" s="59">
        <v>100</v>
      </c>
      <c r="S194" s="75"/>
      <c r="T194" s="59">
        <v>100</v>
      </c>
      <c r="U194" s="75"/>
      <c r="V194" s="59">
        <v>100</v>
      </c>
      <c r="W194" s="25"/>
      <c r="X194" s="59">
        <v>100</v>
      </c>
      <c r="Y194" s="75"/>
    </row>
    <row r="195" spans="1:25" ht="135" x14ac:dyDescent="0.25">
      <c r="A195" s="4" t="s">
        <v>450</v>
      </c>
      <c r="B195" s="4"/>
      <c r="C195" s="4"/>
      <c r="D195" s="4"/>
      <c r="E195" s="8" t="s">
        <v>449</v>
      </c>
      <c r="F195" s="7" t="s">
        <v>448</v>
      </c>
      <c r="G195" s="7" t="s">
        <v>447</v>
      </c>
      <c r="H195" s="7" t="s">
        <v>446</v>
      </c>
      <c r="I195" s="7" t="s">
        <v>216</v>
      </c>
      <c r="J195" s="59"/>
      <c r="K195" s="25"/>
      <c r="L195" s="60"/>
      <c r="M195" s="60"/>
      <c r="N195" s="60"/>
      <c r="O195" s="60"/>
      <c r="P195" s="60"/>
      <c r="Q195" s="60"/>
      <c r="R195" s="60"/>
      <c r="S195" s="60"/>
      <c r="T195" s="60"/>
      <c r="U195" s="60"/>
      <c r="V195" s="60"/>
      <c r="W195" s="25"/>
      <c r="X195" s="60"/>
      <c r="Y195" s="60"/>
    </row>
    <row r="196" spans="1:25" ht="75" x14ac:dyDescent="0.25">
      <c r="A196" s="4" t="s">
        <v>445</v>
      </c>
      <c r="B196" s="4"/>
      <c r="C196" s="4"/>
      <c r="D196" s="4"/>
      <c r="E196" s="8" t="s">
        <v>444</v>
      </c>
      <c r="F196" s="7" t="s">
        <v>443</v>
      </c>
      <c r="G196" s="7" t="s">
        <v>442</v>
      </c>
      <c r="H196" s="7" t="s">
        <v>441</v>
      </c>
      <c r="I196" s="7" t="s">
        <v>440</v>
      </c>
      <c r="J196" s="59"/>
      <c r="K196" s="25"/>
      <c r="L196" s="60"/>
      <c r="M196" s="25"/>
      <c r="N196" s="60"/>
      <c r="O196" s="60"/>
      <c r="P196" s="60"/>
      <c r="Q196" s="25"/>
      <c r="R196" s="60"/>
      <c r="S196" s="60"/>
      <c r="T196" s="60"/>
      <c r="U196" s="60"/>
      <c r="V196" s="60"/>
      <c r="W196" s="25"/>
      <c r="X196" s="60"/>
      <c r="Y196" s="60"/>
    </row>
    <row r="197" spans="1:25" ht="90" x14ac:dyDescent="0.25">
      <c r="A197" s="4" t="s">
        <v>439</v>
      </c>
      <c r="B197" s="4"/>
      <c r="C197" s="4"/>
      <c r="D197" s="4"/>
      <c r="E197" s="8" t="s">
        <v>438</v>
      </c>
      <c r="F197" s="7" t="s">
        <v>437</v>
      </c>
      <c r="G197" s="7" t="s">
        <v>232</v>
      </c>
      <c r="H197" s="7" t="s">
        <v>269</v>
      </c>
      <c r="I197" s="7" t="s">
        <v>436</v>
      </c>
      <c r="J197" s="59"/>
      <c r="K197" s="25"/>
      <c r="L197" s="60"/>
      <c r="M197" s="60"/>
      <c r="N197" s="60"/>
      <c r="O197" s="60"/>
      <c r="P197" s="60"/>
      <c r="Q197" s="60"/>
      <c r="R197" s="60"/>
      <c r="S197" s="60"/>
      <c r="T197" s="60"/>
      <c r="U197" s="60"/>
      <c r="V197" s="60"/>
      <c r="W197" s="25"/>
      <c r="X197" s="60"/>
      <c r="Y197" s="60"/>
    </row>
    <row r="198" spans="1:25" ht="45" x14ac:dyDescent="0.25">
      <c r="A198" s="4" t="s">
        <v>435</v>
      </c>
      <c r="B198" s="4"/>
      <c r="C198" s="4"/>
      <c r="D198" s="4"/>
      <c r="E198" s="8" t="s">
        <v>434</v>
      </c>
      <c r="F198" s="7" t="s">
        <v>433</v>
      </c>
      <c r="G198" s="7" t="s">
        <v>432</v>
      </c>
      <c r="H198" s="7" t="s">
        <v>431</v>
      </c>
      <c r="I198" s="7" t="s">
        <v>430</v>
      </c>
      <c r="J198" s="59"/>
      <c r="K198" s="25"/>
      <c r="L198" s="60"/>
      <c r="M198" s="25"/>
      <c r="N198" s="60"/>
      <c r="O198" s="60"/>
      <c r="P198" s="60"/>
      <c r="Q198" s="60"/>
      <c r="R198" s="60"/>
      <c r="S198" s="60"/>
      <c r="T198" s="60"/>
      <c r="U198" s="60"/>
      <c r="V198" s="60"/>
      <c r="W198" s="25"/>
      <c r="X198" s="60"/>
      <c r="Y198" s="60"/>
    </row>
    <row r="199" spans="1:25" ht="90" x14ac:dyDescent="0.25">
      <c r="A199" s="4">
        <v>106</v>
      </c>
      <c r="B199" s="4"/>
      <c r="C199" s="4"/>
      <c r="D199" s="8" t="s">
        <v>429</v>
      </c>
      <c r="E199" s="8"/>
      <c r="F199" s="7" t="s">
        <v>428</v>
      </c>
      <c r="G199" s="7" t="s">
        <v>8</v>
      </c>
      <c r="H199" s="7" t="s">
        <v>427</v>
      </c>
      <c r="I199" s="7" t="s">
        <v>426</v>
      </c>
      <c r="J199" s="26">
        <v>0</v>
      </c>
      <c r="K199" s="5" t="s">
        <v>425</v>
      </c>
      <c r="L199" s="26">
        <v>0</v>
      </c>
      <c r="M199" s="25"/>
      <c r="N199" s="26">
        <v>0</v>
      </c>
      <c r="O199" s="25"/>
      <c r="P199" s="26">
        <v>0</v>
      </c>
      <c r="Q199" s="25"/>
      <c r="R199" s="26">
        <v>0</v>
      </c>
      <c r="S199" s="25"/>
      <c r="T199" s="26">
        <v>0</v>
      </c>
      <c r="U199" s="25"/>
      <c r="V199" s="26">
        <v>0</v>
      </c>
      <c r="W199" s="25"/>
      <c r="X199" s="26">
        <v>0</v>
      </c>
      <c r="Y199" s="25"/>
    </row>
    <row r="200" spans="1:25" ht="90" x14ac:dyDescent="0.25">
      <c r="A200" s="4">
        <v>107</v>
      </c>
      <c r="B200" s="4"/>
      <c r="C200" s="4"/>
      <c r="D200" s="8" t="s">
        <v>424</v>
      </c>
      <c r="E200" s="8"/>
      <c r="F200" s="7" t="s">
        <v>423</v>
      </c>
      <c r="G200" s="7" t="s">
        <v>422</v>
      </c>
      <c r="H200" s="7" t="s">
        <v>421</v>
      </c>
      <c r="I200" s="7" t="s">
        <v>420</v>
      </c>
      <c r="J200" s="26">
        <v>0</v>
      </c>
      <c r="K200" s="5" t="s">
        <v>419</v>
      </c>
      <c r="L200" s="26">
        <v>0</v>
      </c>
      <c r="M200" s="25"/>
      <c r="N200" s="26">
        <v>0</v>
      </c>
      <c r="O200" s="25"/>
      <c r="P200" s="26">
        <v>0</v>
      </c>
      <c r="Q200" s="25"/>
      <c r="R200" s="26">
        <v>0</v>
      </c>
      <c r="S200" s="25"/>
      <c r="T200" s="26">
        <v>0</v>
      </c>
      <c r="U200" s="25"/>
      <c r="V200" s="26">
        <v>0</v>
      </c>
      <c r="W200" s="25"/>
      <c r="X200" s="26">
        <v>0</v>
      </c>
      <c r="Y200" s="5" t="s">
        <v>418</v>
      </c>
    </row>
    <row r="201" spans="1:25" ht="60" x14ac:dyDescent="0.25">
      <c r="A201" s="4">
        <v>108</v>
      </c>
      <c r="B201" s="4"/>
      <c r="C201" s="4"/>
      <c r="D201" s="8" t="s">
        <v>417</v>
      </c>
      <c r="E201" s="8"/>
      <c r="F201" s="7" t="s">
        <v>416</v>
      </c>
      <c r="G201" s="7" t="s">
        <v>8</v>
      </c>
      <c r="H201" s="7" t="s">
        <v>415</v>
      </c>
      <c r="I201" s="7" t="s">
        <v>414</v>
      </c>
      <c r="J201" s="26">
        <v>0</v>
      </c>
      <c r="K201" s="5" t="s">
        <v>413</v>
      </c>
      <c r="L201" s="26">
        <v>0</v>
      </c>
      <c r="M201" s="25"/>
      <c r="N201" s="26">
        <v>0</v>
      </c>
      <c r="O201" s="25"/>
      <c r="P201" s="26">
        <v>0</v>
      </c>
      <c r="Q201" s="25"/>
      <c r="R201" s="26">
        <v>0</v>
      </c>
      <c r="S201" s="25"/>
      <c r="T201" s="26">
        <v>0</v>
      </c>
      <c r="U201" s="25"/>
      <c r="V201" s="26">
        <v>0</v>
      </c>
      <c r="W201" s="25"/>
      <c r="X201" s="26">
        <v>0</v>
      </c>
      <c r="Y201" s="25"/>
    </row>
    <row r="202" spans="1:25" ht="120" x14ac:dyDescent="0.25">
      <c r="A202" s="4">
        <v>109</v>
      </c>
      <c r="B202" s="4"/>
      <c r="C202" s="4"/>
      <c r="D202" s="8" t="s">
        <v>412</v>
      </c>
      <c r="E202" s="8"/>
      <c r="F202" s="7" t="s">
        <v>411</v>
      </c>
      <c r="G202" s="7" t="s">
        <v>410</v>
      </c>
      <c r="H202" s="7" t="s">
        <v>409</v>
      </c>
      <c r="I202" s="7" t="s">
        <v>408</v>
      </c>
      <c r="J202" s="26">
        <v>0</v>
      </c>
      <c r="K202" s="5" t="s">
        <v>407</v>
      </c>
      <c r="L202" s="26">
        <v>0</v>
      </c>
      <c r="M202" s="25"/>
      <c r="N202" s="26">
        <v>0</v>
      </c>
      <c r="O202" s="25"/>
      <c r="P202" s="26">
        <v>0</v>
      </c>
      <c r="Q202" s="25"/>
      <c r="R202" s="26">
        <v>0</v>
      </c>
      <c r="S202" s="25"/>
      <c r="T202" s="26">
        <v>0</v>
      </c>
      <c r="U202" s="25"/>
      <c r="V202" s="60">
        <v>0</v>
      </c>
      <c r="W202" s="5" t="s">
        <v>407</v>
      </c>
      <c r="X202" s="60">
        <v>50</v>
      </c>
      <c r="Y202" s="55" t="s">
        <v>406</v>
      </c>
    </row>
    <row r="203" spans="1:25" s="48" customFormat="1" ht="84.75" customHeight="1" x14ac:dyDescent="0.25">
      <c r="A203" s="19"/>
      <c r="B203" s="19"/>
      <c r="C203" s="20" t="s">
        <v>405</v>
      </c>
      <c r="D203" s="19"/>
      <c r="E203" s="53"/>
      <c r="F203" s="52" t="s">
        <v>404</v>
      </c>
      <c r="G203" s="51"/>
      <c r="H203" s="51"/>
      <c r="I203" s="51"/>
      <c r="J203" s="50">
        <f>AVERAGE(J204:J208)</f>
        <v>6.666666666666667</v>
      </c>
      <c r="K203" s="17"/>
      <c r="L203" s="50">
        <f>AVERAGE(L204:L208)</f>
        <v>6.666666666666667</v>
      </c>
      <c r="M203" s="49"/>
      <c r="N203" s="50">
        <f>AVERAGE(N204:N208)</f>
        <v>6.666666666666667</v>
      </c>
      <c r="O203" s="49"/>
      <c r="P203" s="50">
        <f>AVERAGE(P204:P208)</f>
        <v>6.666666666666667</v>
      </c>
      <c r="Q203" s="49"/>
      <c r="R203" s="50">
        <f>AVERAGE(R204:R208)</f>
        <v>6.666666666666667</v>
      </c>
      <c r="S203" s="49"/>
      <c r="T203" s="50">
        <f>AVERAGE(T204:T208)</f>
        <v>6.666666666666667</v>
      </c>
      <c r="U203" s="49"/>
      <c r="V203" s="50">
        <f>AVERAGE(V204:V208)</f>
        <v>6.666666666666667</v>
      </c>
      <c r="W203" s="17"/>
      <c r="X203" s="50">
        <f>AVERAGE(X204:X208)</f>
        <v>6.666666666666667</v>
      </c>
      <c r="Y203" s="49"/>
    </row>
    <row r="204" spans="1:25" ht="60" x14ac:dyDescent="0.25">
      <c r="A204" s="4">
        <v>110</v>
      </c>
      <c r="B204" s="4"/>
      <c r="C204" s="4"/>
      <c r="D204" s="8" t="s">
        <v>403</v>
      </c>
      <c r="E204" s="8"/>
      <c r="F204" s="7" t="s">
        <v>402</v>
      </c>
      <c r="G204" s="7" t="s">
        <v>401</v>
      </c>
      <c r="H204" s="7" t="s">
        <v>400</v>
      </c>
      <c r="I204" s="7" t="s">
        <v>399</v>
      </c>
      <c r="J204" s="26">
        <v>0</v>
      </c>
      <c r="K204" s="5" t="s">
        <v>398</v>
      </c>
      <c r="L204" s="26">
        <v>0</v>
      </c>
      <c r="M204" s="25"/>
      <c r="N204" s="26">
        <v>0</v>
      </c>
      <c r="O204" s="25"/>
      <c r="P204" s="26">
        <v>0</v>
      </c>
      <c r="Q204" s="25"/>
      <c r="R204" s="26">
        <v>0</v>
      </c>
      <c r="S204" s="25"/>
      <c r="T204" s="26">
        <v>0</v>
      </c>
      <c r="U204" s="25"/>
      <c r="V204" s="26">
        <v>0</v>
      </c>
      <c r="W204" s="25"/>
      <c r="X204" s="26">
        <v>0</v>
      </c>
      <c r="Y204" s="25"/>
    </row>
    <row r="205" spans="1:25" s="71" customFormat="1" ht="105" x14ac:dyDescent="0.25">
      <c r="A205" s="74">
        <v>111</v>
      </c>
      <c r="B205" s="74"/>
      <c r="C205" s="74"/>
      <c r="D205" s="73" t="s">
        <v>397</v>
      </c>
      <c r="E205" s="73"/>
      <c r="F205" s="72" t="s">
        <v>396</v>
      </c>
      <c r="G205" s="72" t="s">
        <v>377</v>
      </c>
      <c r="H205" s="72" t="s">
        <v>376</v>
      </c>
      <c r="I205" s="72" t="s">
        <v>395</v>
      </c>
      <c r="J205" s="67">
        <v>0</v>
      </c>
      <c r="K205" s="5" t="s">
        <v>394</v>
      </c>
      <c r="L205" s="67">
        <v>0</v>
      </c>
      <c r="M205" s="33"/>
      <c r="N205" s="67">
        <v>0</v>
      </c>
      <c r="O205" s="33"/>
      <c r="P205" s="67">
        <v>0</v>
      </c>
      <c r="Q205" s="33"/>
      <c r="R205" s="67">
        <v>0</v>
      </c>
      <c r="S205" s="33"/>
      <c r="T205" s="67">
        <v>0</v>
      </c>
      <c r="U205" s="33"/>
      <c r="V205" s="67">
        <v>0</v>
      </c>
      <c r="W205" s="65"/>
      <c r="X205" s="67">
        <v>0</v>
      </c>
      <c r="Y205" s="33"/>
    </row>
    <row r="206" spans="1:25" ht="90" x14ac:dyDescent="0.25">
      <c r="A206" s="4">
        <v>112</v>
      </c>
      <c r="B206" s="4"/>
      <c r="C206" s="4"/>
      <c r="D206" s="8" t="s">
        <v>393</v>
      </c>
      <c r="E206" s="8"/>
      <c r="F206" s="7" t="s">
        <v>392</v>
      </c>
      <c r="G206" s="7" t="s">
        <v>391</v>
      </c>
      <c r="H206" s="7" t="s">
        <v>390</v>
      </c>
      <c r="I206" s="7" t="s">
        <v>389</v>
      </c>
      <c r="J206" s="67">
        <v>0</v>
      </c>
      <c r="K206" s="5" t="s">
        <v>388</v>
      </c>
      <c r="L206" s="67">
        <v>0</v>
      </c>
      <c r="M206" s="33"/>
      <c r="N206" s="67">
        <v>0</v>
      </c>
      <c r="O206" s="33"/>
      <c r="P206" s="67">
        <v>0</v>
      </c>
      <c r="Q206" s="33"/>
      <c r="R206" s="67">
        <v>0</v>
      </c>
      <c r="S206" s="33"/>
      <c r="T206" s="67">
        <v>0</v>
      </c>
      <c r="U206" s="33"/>
      <c r="V206" s="67">
        <v>0</v>
      </c>
      <c r="W206" s="25"/>
      <c r="X206" s="67">
        <v>0</v>
      </c>
      <c r="Y206" s="33"/>
    </row>
    <row r="207" spans="1:25" ht="105" x14ac:dyDescent="0.25">
      <c r="A207" s="4">
        <v>113</v>
      </c>
      <c r="B207" s="4"/>
      <c r="C207" s="4"/>
      <c r="D207" s="8" t="s">
        <v>387</v>
      </c>
      <c r="E207" s="8"/>
      <c r="F207" s="7" t="s">
        <v>386</v>
      </c>
      <c r="G207" s="7" t="s">
        <v>385</v>
      </c>
      <c r="H207" s="7" t="s">
        <v>384</v>
      </c>
      <c r="I207" s="7" t="s">
        <v>383</v>
      </c>
      <c r="J207" s="67">
        <v>0</v>
      </c>
      <c r="K207" s="5" t="s">
        <v>382</v>
      </c>
      <c r="L207" s="67">
        <v>0</v>
      </c>
      <c r="M207" s="33"/>
      <c r="N207" s="67">
        <v>0</v>
      </c>
      <c r="O207" s="33"/>
      <c r="P207" s="67">
        <v>0</v>
      </c>
      <c r="Q207" s="33"/>
      <c r="R207" s="67">
        <v>0</v>
      </c>
      <c r="S207" s="33"/>
      <c r="T207" s="67">
        <v>0</v>
      </c>
      <c r="U207" s="33"/>
      <c r="V207" s="67">
        <v>0</v>
      </c>
      <c r="W207" s="25"/>
      <c r="X207" s="67">
        <v>0</v>
      </c>
      <c r="Y207" s="33"/>
    </row>
    <row r="208" spans="1:25" s="61" customFormat="1" ht="69" x14ac:dyDescent="0.25">
      <c r="A208" s="15">
        <v>114</v>
      </c>
      <c r="B208" s="15"/>
      <c r="C208" s="15"/>
      <c r="D208" s="70" t="s">
        <v>381</v>
      </c>
      <c r="E208" s="70"/>
      <c r="F208" s="12" t="s">
        <v>381</v>
      </c>
      <c r="G208" s="69"/>
      <c r="H208" s="69"/>
      <c r="I208" s="69"/>
      <c r="J208" s="63">
        <f>AVERAGE(J209:J211)</f>
        <v>33.333333333333336</v>
      </c>
      <c r="K208" s="10"/>
      <c r="L208" s="63">
        <f>AVERAGE(L209:L211)</f>
        <v>33.333333333333336</v>
      </c>
      <c r="M208" s="62"/>
      <c r="N208" s="63">
        <f>AVERAGE(N209:N211)</f>
        <v>33.333333333333336</v>
      </c>
      <c r="O208" s="62"/>
      <c r="P208" s="63">
        <f>AVERAGE(P209:P211)</f>
        <v>33.333333333333336</v>
      </c>
      <c r="Q208" s="62"/>
      <c r="R208" s="63">
        <f>AVERAGE(R209:R211)</f>
        <v>33.333333333333336</v>
      </c>
      <c r="S208" s="10"/>
      <c r="T208" s="63">
        <f>AVERAGE(T209:T211)</f>
        <v>33.333333333333336</v>
      </c>
      <c r="U208" s="10"/>
      <c r="V208" s="63">
        <f>AVERAGE(V209:V211)</f>
        <v>33.333333333333336</v>
      </c>
      <c r="W208" s="10"/>
      <c r="X208" s="63">
        <f>AVERAGE(X209:X211)</f>
        <v>33.333333333333336</v>
      </c>
      <c r="Y208" s="62"/>
    </row>
    <row r="209" spans="1:25" ht="90" x14ac:dyDescent="0.25">
      <c r="A209" s="4" t="s">
        <v>380</v>
      </c>
      <c r="B209" s="4"/>
      <c r="C209" s="4"/>
      <c r="D209" s="4"/>
      <c r="E209" s="8" t="s">
        <v>379</v>
      </c>
      <c r="F209" s="7" t="s">
        <v>378</v>
      </c>
      <c r="G209" s="68" t="s">
        <v>377</v>
      </c>
      <c r="H209" s="68" t="s">
        <v>376</v>
      </c>
      <c r="I209" s="68" t="s">
        <v>375</v>
      </c>
      <c r="J209" s="67">
        <v>0</v>
      </c>
      <c r="K209" s="5" t="s">
        <v>374</v>
      </c>
      <c r="L209" s="67">
        <v>0</v>
      </c>
      <c r="M209" s="33"/>
      <c r="N209" s="67">
        <v>0</v>
      </c>
      <c r="O209" s="33"/>
      <c r="P209" s="67">
        <v>0</v>
      </c>
      <c r="Q209" s="33"/>
      <c r="R209" s="67">
        <v>0</v>
      </c>
      <c r="S209" s="33"/>
      <c r="T209" s="67">
        <v>0</v>
      </c>
      <c r="U209" s="33"/>
      <c r="V209" s="67">
        <v>0</v>
      </c>
      <c r="W209" s="65"/>
      <c r="X209" s="67">
        <v>0</v>
      </c>
      <c r="Y209" s="55" t="s">
        <v>373</v>
      </c>
    </row>
    <row r="210" spans="1:25" ht="45" x14ac:dyDescent="0.3">
      <c r="A210" s="4" t="s">
        <v>372</v>
      </c>
      <c r="B210" s="4"/>
      <c r="C210" s="4"/>
      <c r="D210" s="4"/>
      <c r="E210" s="66" t="s">
        <v>371</v>
      </c>
      <c r="F210" s="7" t="s">
        <v>370</v>
      </c>
      <c r="G210" s="7" t="s">
        <v>369</v>
      </c>
      <c r="H210" s="7" t="s">
        <v>368</v>
      </c>
      <c r="I210" s="7" t="s">
        <v>367</v>
      </c>
      <c r="J210" s="67">
        <v>0</v>
      </c>
      <c r="K210" s="33"/>
      <c r="L210" s="67">
        <v>0</v>
      </c>
      <c r="M210" s="33"/>
      <c r="N210" s="67">
        <v>0</v>
      </c>
      <c r="O210" s="33"/>
      <c r="P210" s="67">
        <v>0</v>
      </c>
      <c r="Q210" s="33"/>
      <c r="R210" s="67">
        <v>0</v>
      </c>
      <c r="S210" s="33"/>
      <c r="T210" s="67">
        <v>0</v>
      </c>
      <c r="U210" s="33"/>
      <c r="V210" s="67">
        <v>0</v>
      </c>
      <c r="W210" s="65"/>
      <c r="X210" s="67">
        <v>0</v>
      </c>
      <c r="Y210" s="33"/>
    </row>
    <row r="211" spans="1:25" ht="178.5" customHeight="1" x14ac:dyDescent="0.3">
      <c r="A211" s="4" t="s">
        <v>366</v>
      </c>
      <c r="B211" s="4"/>
      <c r="C211" s="4"/>
      <c r="D211" s="4"/>
      <c r="E211" s="66" t="s">
        <v>365</v>
      </c>
      <c r="F211" s="7" t="s">
        <v>364</v>
      </c>
      <c r="G211" s="7" t="s">
        <v>363</v>
      </c>
      <c r="H211" s="7" t="s">
        <v>362</v>
      </c>
      <c r="I211" s="7" t="s">
        <v>361</v>
      </c>
      <c r="J211" s="59">
        <v>100</v>
      </c>
      <c r="K211" s="58"/>
      <c r="L211" s="59">
        <v>100</v>
      </c>
      <c r="M211" s="58"/>
      <c r="N211" s="59">
        <v>100</v>
      </c>
      <c r="O211" s="58"/>
      <c r="P211" s="59">
        <v>100</v>
      </c>
      <c r="Q211" s="58"/>
      <c r="R211" s="59">
        <v>100</v>
      </c>
      <c r="S211" s="58"/>
      <c r="T211" s="59">
        <v>100</v>
      </c>
      <c r="U211" s="58"/>
      <c r="V211" s="59">
        <v>100</v>
      </c>
      <c r="W211" s="65"/>
      <c r="X211" s="59">
        <v>100</v>
      </c>
      <c r="Y211" s="58"/>
    </row>
    <row r="212" spans="1:25" s="48" customFormat="1" ht="80.25" customHeight="1" x14ac:dyDescent="0.25">
      <c r="A212" s="19"/>
      <c r="B212" s="19"/>
      <c r="C212" s="20" t="s">
        <v>360</v>
      </c>
      <c r="D212" s="19"/>
      <c r="E212" s="53"/>
      <c r="F212" s="52" t="s">
        <v>359</v>
      </c>
      <c r="G212" s="51"/>
      <c r="H212" s="51"/>
      <c r="I212" s="51"/>
      <c r="J212" s="50">
        <f>AVERAGE(J213,J216)</f>
        <v>100</v>
      </c>
      <c r="K212" s="17"/>
      <c r="L212" s="50">
        <f>AVERAGE(L213,L216)</f>
        <v>100</v>
      </c>
      <c r="M212" s="49"/>
      <c r="N212" s="50">
        <f>AVERAGE(N213,N216)</f>
        <v>100</v>
      </c>
      <c r="O212" s="49"/>
      <c r="P212" s="50">
        <f>AVERAGE(P213,P216)</f>
        <v>100</v>
      </c>
      <c r="Q212" s="49"/>
      <c r="R212" s="50">
        <f>AVERAGE(R213,R216)</f>
        <v>100</v>
      </c>
      <c r="S212" s="49"/>
      <c r="T212" s="50">
        <f>AVERAGE(T213,T216)</f>
        <v>100</v>
      </c>
      <c r="U212" s="49"/>
      <c r="V212" s="50">
        <f>AVERAGE(V213,V216)</f>
        <v>100</v>
      </c>
      <c r="W212" s="17"/>
      <c r="X212" s="50">
        <f>AVERAGE(X213,X216)</f>
        <v>100</v>
      </c>
      <c r="Y212" s="49"/>
    </row>
    <row r="213" spans="1:25" s="61" customFormat="1" ht="80.25" customHeight="1" x14ac:dyDescent="0.25">
      <c r="A213" s="15">
        <v>115</v>
      </c>
      <c r="B213" s="15"/>
      <c r="C213" s="14"/>
      <c r="D213" s="64" t="s">
        <v>358</v>
      </c>
      <c r="E213" s="64"/>
      <c r="F213" s="21" t="s">
        <v>358</v>
      </c>
      <c r="G213" s="12"/>
      <c r="H213" s="12"/>
      <c r="I213" s="12"/>
      <c r="J213" s="63">
        <f>AVERAGE(J214:J215)</f>
        <v>100</v>
      </c>
      <c r="K213" s="10"/>
      <c r="L213" s="63">
        <f>AVERAGE(L214:L215)</f>
        <v>100</v>
      </c>
      <c r="M213" s="62"/>
      <c r="N213" s="63">
        <f>AVERAGE(N214:N215)</f>
        <v>100</v>
      </c>
      <c r="O213" s="62"/>
      <c r="P213" s="63">
        <f>AVERAGE(P214:P215)</f>
        <v>100</v>
      </c>
      <c r="Q213" s="62"/>
      <c r="R213" s="63">
        <f>AVERAGE(R214:R215)</f>
        <v>100</v>
      </c>
      <c r="S213" s="62"/>
      <c r="T213" s="63">
        <f>AVERAGE(T214:T215)</f>
        <v>100</v>
      </c>
      <c r="U213" s="62"/>
      <c r="V213" s="63">
        <f>AVERAGE(V214:V215)</f>
        <v>100</v>
      </c>
      <c r="W213" s="10"/>
      <c r="X213" s="63">
        <f>AVERAGE(X214:X215)</f>
        <v>100</v>
      </c>
      <c r="Y213" s="62"/>
    </row>
    <row r="214" spans="1:25" ht="312" customHeight="1" x14ac:dyDescent="0.25">
      <c r="A214" s="4" t="s">
        <v>357</v>
      </c>
      <c r="B214" s="4"/>
      <c r="C214" s="4"/>
      <c r="D214" s="4"/>
      <c r="E214" s="8" t="s">
        <v>356</v>
      </c>
      <c r="F214" s="7" t="s">
        <v>355</v>
      </c>
      <c r="G214" s="7" t="s">
        <v>354</v>
      </c>
      <c r="H214" s="7" t="s">
        <v>353</v>
      </c>
      <c r="I214" s="7" t="s">
        <v>352</v>
      </c>
      <c r="J214" s="59">
        <v>100</v>
      </c>
      <c r="K214" s="58"/>
      <c r="L214" s="59">
        <v>100</v>
      </c>
      <c r="M214" s="58"/>
      <c r="N214" s="59">
        <v>100</v>
      </c>
      <c r="O214" s="58"/>
      <c r="P214" s="59">
        <v>100</v>
      </c>
      <c r="Q214" s="58"/>
      <c r="R214" s="59">
        <v>100</v>
      </c>
      <c r="S214" s="58"/>
      <c r="T214" s="59">
        <v>100</v>
      </c>
      <c r="U214" s="58"/>
      <c r="V214" s="59">
        <v>100</v>
      </c>
      <c r="W214" s="25"/>
      <c r="X214" s="59">
        <v>100</v>
      </c>
      <c r="Y214" s="58"/>
    </row>
    <row r="215" spans="1:25" ht="105" x14ac:dyDescent="0.25">
      <c r="A215" s="4" t="s">
        <v>351</v>
      </c>
      <c r="B215" s="4"/>
      <c r="C215" s="4"/>
      <c r="D215" s="4"/>
      <c r="E215" s="8" t="s">
        <v>350</v>
      </c>
      <c r="F215" s="7" t="s">
        <v>349</v>
      </c>
      <c r="G215" s="7" t="s">
        <v>348</v>
      </c>
      <c r="H215" s="7" t="s">
        <v>347</v>
      </c>
      <c r="I215" s="7" t="s">
        <v>346</v>
      </c>
      <c r="J215" s="59"/>
      <c r="K215" s="25"/>
      <c r="L215" s="60"/>
      <c r="M215" s="60"/>
      <c r="N215" s="60"/>
      <c r="O215" s="60"/>
      <c r="P215" s="60"/>
      <c r="Q215" s="60"/>
      <c r="R215" s="60"/>
      <c r="S215" s="60"/>
      <c r="T215" s="60"/>
      <c r="U215" s="60"/>
      <c r="V215" s="60"/>
      <c r="W215" s="25"/>
      <c r="X215" s="60"/>
      <c r="Y215" s="60"/>
    </row>
    <row r="216" spans="1:25" ht="51.75" x14ac:dyDescent="0.25">
      <c r="A216" s="4">
        <v>116</v>
      </c>
      <c r="B216" s="4"/>
      <c r="C216" s="4"/>
      <c r="D216" s="8" t="s">
        <v>345</v>
      </c>
      <c r="E216" s="8"/>
      <c r="F216" s="7" t="s">
        <v>344</v>
      </c>
      <c r="G216" s="7" t="s">
        <v>343</v>
      </c>
      <c r="H216" s="7" t="s">
        <v>342</v>
      </c>
      <c r="I216" s="7" t="s">
        <v>341</v>
      </c>
      <c r="J216" s="59">
        <v>100</v>
      </c>
      <c r="K216" s="58"/>
      <c r="L216" s="59">
        <v>100</v>
      </c>
      <c r="M216" s="58"/>
      <c r="N216" s="59">
        <v>100</v>
      </c>
      <c r="O216" s="58"/>
      <c r="P216" s="59">
        <v>100</v>
      </c>
      <c r="Q216" s="58"/>
      <c r="R216" s="59">
        <v>100</v>
      </c>
      <c r="S216" s="58"/>
      <c r="T216" s="59">
        <v>100</v>
      </c>
      <c r="U216" s="58"/>
      <c r="V216" s="59">
        <v>100</v>
      </c>
      <c r="W216" s="25"/>
      <c r="X216" s="59">
        <v>100</v>
      </c>
      <c r="Y216" s="58"/>
    </row>
    <row r="217" spans="1:25" s="48" customFormat="1" ht="60" x14ac:dyDescent="0.25">
      <c r="A217" s="19"/>
      <c r="B217" s="20" t="s">
        <v>340</v>
      </c>
      <c r="C217" s="19"/>
      <c r="D217" s="19"/>
      <c r="E217" s="19"/>
      <c r="F217" s="19" t="s">
        <v>339</v>
      </c>
      <c r="G217" s="19"/>
      <c r="H217" s="19"/>
      <c r="I217" s="19"/>
      <c r="J217" s="50">
        <f>AVERAGE(J218,J225,J231,J240)</f>
        <v>65.972222222222229</v>
      </c>
      <c r="K217" s="49"/>
      <c r="L217" s="50">
        <f>AVERAGE(L218,L225,L231,L240)</f>
        <v>65.972222222222229</v>
      </c>
      <c r="M217" s="49"/>
      <c r="N217" s="50">
        <f>AVERAGE(N218,N225,N231,N240)</f>
        <v>65.972222222222229</v>
      </c>
      <c r="O217" s="49"/>
      <c r="P217" s="50">
        <f>AVERAGE(P218,P225,P231,P240)</f>
        <v>65.972222222222229</v>
      </c>
      <c r="Q217" s="49"/>
      <c r="R217" s="50">
        <f>AVERAGE(R218,R225,R231,R240)</f>
        <v>65.972222222222229</v>
      </c>
      <c r="S217" s="49"/>
      <c r="T217" s="50">
        <f>AVERAGE(T218,T225,T231,T240)</f>
        <v>65.972222222222229</v>
      </c>
      <c r="U217" s="49"/>
      <c r="V217" s="50">
        <f>AVERAGE(V218,V225,V231,V240)</f>
        <v>65.972222222222229</v>
      </c>
      <c r="W217" s="17"/>
      <c r="X217" s="50">
        <f>AVERAGE(X218,X225,X231,X240)</f>
        <v>60.972222222222229</v>
      </c>
      <c r="Y217" s="49"/>
    </row>
    <row r="218" spans="1:25" s="48" customFormat="1" ht="45" x14ac:dyDescent="0.25">
      <c r="A218" s="19"/>
      <c r="B218" s="19"/>
      <c r="C218" s="20" t="s">
        <v>338</v>
      </c>
      <c r="D218" s="19"/>
      <c r="E218" s="19"/>
      <c r="F218" s="19" t="s">
        <v>337</v>
      </c>
      <c r="G218" s="19"/>
      <c r="H218" s="19"/>
      <c r="I218" s="19"/>
      <c r="J218" s="50">
        <f>AVERAGE(J219:J224)</f>
        <v>58.333333333333336</v>
      </c>
      <c r="K218" s="49"/>
      <c r="L218" s="57">
        <f>AVERAGE(L219:L224)</f>
        <v>58.333333333333336</v>
      </c>
      <c r="M218" s="49"/>
      <c r="N218" s="50">
        <f>AVERAGE(N219:N224)</f>
        <v>58.333333333333336</v>
      </c>
      <c r="O218" s="49"/>
      <c r="P218" s="50">
        <f>AVERAGE(P219:P224)</f>
        <v>58.333333333333336</v>
      </c>
      <c r="Q218" s="49"/>
      <c r="R218" s="50">
        <f>AVERAGE(R219:R224)</f>
        <v>58.333333333333336</v>
      </c>
      <c r="S218" s="49"/>
      <c r="T218" s="50">
        <f>AVERAGE(T219:T224)</f>
        <v>58.333333333333336</v>
      </c>
      <c r="U218" s="49"/>
      <c r="V218" s="50">
        <f>AVERAGE(V219:V224)</f>
        <v>58.333333333333336</v>
      </c>
      <c r="W218" s="17"/>
      <c r="X218" s="50">
        <f>AVERAGE(X219:X224)</f>
        <v>58.333333333333336</v>
      </c>
      <c r="Y218" s="49"/>
    </row>
    <row r="219" spans="1:25" ht="195" x14ac:dyDescent="0.25">
      <c r="A219" s="4">
        <v>117</v>
      </c>
      <c r="B219" s="4"/>
      <c r="C219" s="4"/>
      <c r="D219" s="8" t="s">
        <v>336</v>
      </c>
      <c r="E219" s="8"/>
      <c r="F219" s="7" t="s">
        <v>335</v>
      </c>
      <c r="G219" s="7" t="s">
        <v>251</v>
      </c>
      <c r="H219" s="7" t="s">
        <v>250</v>
      </c>
      <c r="I219" s="7" t="s">
        <v>298</v>
      </c>
      <c r="J219" s="30">
        <v>100</v>
      </c>
      <c r="K219" s="5" t="s">
        <v>334</v>
      </c>
      <c r="L219" s="30">
        <v>100</v>
      </c>
      <c r="M219" s="29"/>
      <c r="N219" s="30">
        <v>100</v>
      </c>
      <c r="O219" s="29"/>
      <c r="P219" s="30">
        <v>100</v>
      </c>
      <c r="Q219" s="29"/>
      <c r="R219" s="30">
        <v>100</v>
      </c>
      <c r="S219" s="29"/>
      <c r="T219" s="30">
        <v>100</v>
      </c>
      <c r="U219" s="29"/>
      <c r="V219" s="30">
        <v>100</v>
      </c>
      <c r="W219" s="5"/>
      <c r="X219" s="30">
        <v>100</v>
      </c>
      <c r="Y219" s="29"/>
    </row>
    <row r="220" spans="1:25" ht="168.75" x14ac:dyDescent="0.25">
      <c r="A220" s="4">
        <v>118</v>
      </c>
      <c r="B220" s="4"/>
      <c r="C220" s="4"/>
      <c r="D220" s="8" t="s">
        <v>333</v>
      </c>
      <c r="E220" s="8"/>
      <c r="F220" s="56" t="s">
        <v>332</v>
      </c>
      <c r="G220" s="7" t="s">
        <v>251</v>
      </c>
      <c r="H220" s="7" t="s">
        <v>250</v>
      </c>
      <c r="I220" s="7" t="s">
        <v>298</v>
      </c>
      <c r="J220" s="30">
        <v>100</v>
      </c>
      <c r="K220" s="29"/>
      <c r="L220" s="30">
        <v>100</v>
      </c>
      <c r="M220" s="29"/>
      <c r="N220" s="30">
        <v>100</v>
      </c>
      <c r="O220" s="29"/>
      <c r="P220" s="30">
        <v>100</v>
      </c>
      <c r="Q220" s="29"/>
      <c r="R220" s="30">
        <v>100</v>
      </c>
      <c r="S220" s="29"/>
      <c r="T220" s="30">
        <v>100</v>
      </c>
      <c r="U220" s="29"/>
      <c r="V220" s="30">
        <v>100</v>
      </c>
      <c r="W220" s="5"/>
      <c r="X220" s="30">
        <v>100</v>
      </c>
      <c r="Y220" s="29"/>
    </row>
    <row r="221" spans="1:25" ht="75" x14ac:dyDescent="0.25">
      <c r="A221" s="4">
        <v>119</v>
      </c>
      <c r="B221" s="4"/>
      <c r="C221" s="4"/>
      <c r="D221" s="8" t="s">
        <v>331</v>
      </c>
      <c r="E221" s="8"/>
      <c r="F221" s="7" t="s">
        <v>330</v>
      </c>
      <c r="G221" s="7" t="s">
        <v>232</v>
      </c>
      <c r="H221" s="7" t="s">
        <v>275</v>
      </c>
      <c r="I221" s="7" t="s">
        <v>8</v>
      </c>
      <c r="J221" s="30">
        <v>100</v>
      </c>
      <c r="K221" s="29"/>
      <c r="L221" s="30">
        <v>100</v>
      </c>
      <c r="M221" s="29"/>
      <c r="N221" s="30">
        <v>100</v>
      </c>
      <c r="O221" s="29"/>
      <c r="P221" s="30">
        <v>100</v>
      </c>
      <c r="Q221" s="29"/>
      <c r="R221" s="30">
        <v>100</v>
      </c>
      <c r="S221" s="29"/>
      <c r="T221" s="30">
        <v>100</v>
      </c>
      <c r="U221" s="29"/>
      <c r="V221" s="30">
        <v>100</v>
      </c>
      <c r="W221" s="5"/>
      <c r="X221" s="30">
        <v>100</v>
      </c>
      <c r="Y221" s="29"/>
    </row>
    <row r="222" spans="1:25" ht="60" x14ac:dyDescent="0.25">
      <c r="A222" s="4">
        <v>120</v>
      </c>
      <c r="B222" s="4"/>
      <c r="C222" s="4"/>
      <c r="D222" s="8" t="s">
        <v>329</v>
      </c>
      <c r="E222" s="8"/>
      <c r="F222" s="7" t="s">
        <v>328</v>
      </c>
      <c r="G222" s="7" t="s">
        <v>232</v>
      </c>
      <c r="H222" s="7" t="s">
        <v>275</v>
      </c>
      <c r="I222" s="7" t="s">
        <v>8</v>
      </c>
      <c r="J222" s="30">
        <v>50</v>
      </c>
      <c r="K222" s="5" t="s">
        <v>327</v>
      </c>
      <c r="L222" s="30">
        <v>50</v>
      </c>
      <c r="M222" s="29"/>
      <c r="N222" s="30">
        <v>50</v>
      </c>
      <c r="O222" s="29"/>
      <c r="P222" s="30">
        <v>50</v>
      </c>
      <c r="Q222" s="29"/>
      <c r="R222" s="30">
        <v>50</v>
      </c>
      <c r="S222" s="29"/>
      <c r="T222" s="30">
        <v>50</v>
      </c>
      <c r="U222" s="29"/>
      <c r="V222" s="30">
        <v>50</v>
      </c>
      <c r="W222" s="5"/>
      <c r="X222" s="30">
        <v>50</v>
      </c>
      <c r="Y222" s="5"/>
    </row>
    <row r="223" spans="1:25" ht="150" x14ac:dyDescent="0.25">
      <c r="A223" s="4">
        <v>121</v>
      </c>
      <c r="B223" s="4"/>
      <c r="C223" s="4"/>
      <c r="D223" s="8" t="s">
        <v>326</v>
      </c>
      <c r="E223" s="8"/>
      <c r="F223" s="7" t="s">
        <v>325</v>
      </c>
      <c r="G223" s="7" t="s">
        <v>324</v>
      </c>
      <c r="H223" s="7" t="s">
        <v>323</v>
      </c>
      <c r="I223" s="7" t="s">
        <v>322</v>
      </c>
      <c r="J223" s="30">
        <v>0</v>
      </c>
      <c r="K223" s="5" t="s">
        <v>321</v>
      </c>
      <c r="L223" s="30">
        <v>0</v>
      </c>
      <c r="M223" s="29"/>
      <c r="N223" s="30">
        <v>0</v>
      </c>
      <c r="O223" s="29"/>
      <c r="P223" s="30">
        <v>0</v>
      </c>
      <c r="Q223" s="29"/>
      <c r="R223" s="30">
        <v>0</v>
      </c>
      <c r="S223" s="29"/>
      <c r="T223" s="30">
        <v>0</v>
      </c>
      <c r="U223" s="29"/>
      <c r="V223" s="30">
        <v>0</v>
      </c>
      <c r="W223" s="5"/>
      <c r="X223" s="30">
        <v>0</v>
      </c>
      <c r="Y223" s="5" t="s">
        <v>320</v>
      </c>
    </row>
    <row r="224" spans="1:25" ht="75" x14ac:dyDescent="0.25">
      <c r="A224" s="4">
        <v>122</v>
      </c>
      <c r="B224" s="4"/>
      <c r="C224" s="4"/>
      <c r="D224" s="8" t="s">
        <v>319</v>
      </c>
      <c r="E224" s="8"/>
      <c r="F224" s="7" t="s">
        <v>318</v>
      </c>
      <c r="G224" s="7" t="s">
        <v>317</v>
      </c>
      <c r="H224" s="7" t="s">
        <v>316</v>
      </c>
      <c r="I224" s="7" t="s">
        <v>315</v>
      </c>
      <c r="J224" s="30">
        <v>0</v>
      </c>
      <c r="K224" s="5"/>
      <c r="L224" s="30">
        <v>0</v>
      </c>
      <c r="M224" s="29"/>
      <c r="N224" s="30">
        <v>0</v>
      </c>
      <c r="O224" s="29"/>
      <c r="P224" s="30">
        <v>0</v>
      </c>
      <c r="Q224" s="29"/>
      <c r="R224" s="30">
        <v>0</v>
      </c>
      <c r="S224" s="29"/>
      <c r="T224" s="30">
        <v>0</v>
      </c>
      <c r="U224" s="29"/>
      <c r="V224" s="30">
        <v>0</v>
      </c>
      <c r="W224" s="5"/>
      <c r="X224" s="30">
        <v>0</v>
      </c>
      <c r="Y224" s="55"/>
    </row>
    <row r="225" spans="1:25" s="48" customFormat="1" ht="77.25" customHeight="1" x14ac:dyDescent="0.25">
      <c r="A225" s="19"/>
      <c r="B225" s="19"/>
      <c r="C225" s="20" t="s">
        <v>314</v>
      </c>
      <c r="D225" s="19"/>
      <c r="E225" s="53"/>
      <c r="F225" s="52" t="s">
        <v>313</v>
      </c>
      <c r="G225" s="51"/>
      <c r="H225" s="51"/>
      <c r="I225" s="51"/>
      <c r="J225" s="50">
        <f>AVERAGE(J226:J230)</f>
        <v>100</v>
      </c>
      <c r="K225" s="17"/>
      <c r="L225" s="50">
        <f>AVERAGE(L226:L230)</f>
        <v>100</v>
      </c>
      <c r="M225" s="49"/>
      <c r="N225" s="50">
        <f>AVERAGE(N226:N230)</f>
        <v>100</v>
      </c>
      <c r="O225" s="49"/>
      <c r="P225" s="50">
        <f>AVERAGE(P226:P230)</f>
        <v>100</v>
      </c>
      <c r="Q225" s="49"/>
      <c r="R225" s="50">
        <f>AVERAGE(R226:R230)</f>
        <v>100</v>
      </c>
      <c r="S225" s="49"/>
      <c r="T225" s="50">
        <f>AVERAGE(T226:T230)</f>
        <v>100</v>
      </c>
      <c r="U225" s="49"/>
      <c r="V225" s="50">
        <f>AVERAGE(V226:V230)</f>
        <v>100</v>
      </c>
      <c r="W225" s="17"/>
      <c r="X225" s="50">
        <f>AVERAGE(X226:X230)</f>
        <v>80</v>
      </c>
      <c r="Y225" s="49"/>
    </row>
    <row r="226" spans="1:25" ht="105" x14ac:dyDescent="0.25">
      <c r="A226" s="4">
        <v>123</v>
      </c>
      <c r="B226" s="4"/>
      <c r="C226" s="4"/>
      <c r="D226" s="8" t="s">
        <v>312</v>
      </c>
      <c r="E226" s="8"/>
      <c r="F226" s="7" t="s">
        <v>311</v>
      </c>
      <c r="G226" s="7" t="s">
        <v>251</v>
      </c>
      <c r="H226" s="7" t="s">
        <v>250</v>
      </c>
      <c r="I226" s="7" t="s">
        <v>298</v>
      </c>
      <c r="J226" s="54">
        <v>100</v>
      </c>
      <c r="K226" s="29"/>
      <c r="L226" s="54">
        <v>100</v>
      </c>
      <c r="M226" s="29"/>
      <c r="N226" s="54">
        <v>100</v>
      </c>
      <c r="O226" s="29"/>
      <c r="P226" s="54">
        <v>100</v>
      </c>
      <c r="Q226" s="29"/>
      <c r="R226" s="54">
        <v>100</v>
      </c>
      <c r="S226" s="29"/>
      <c r="T226" s="54">
        <v>100</v>
      </c>
      <c r="U226" s="29"/>
      <c r="V226" s="54">
        <v>100</v>
      </c>
      <c r="W226" s="5"/>
      <c r="X226" s="54">
        <v>100</v>
      </c>
      <c r="Y226" s="29"/>
    </row>
    <row r="227" spans="1:25" ht="360" x14ac:dyDescent="0.25">
      <c r="A227" s="4">
        <v>124</v>
      </c>
      <c r="B227" s="4"/>
      <c r="C227" s="4"/>
      <c r="D227" s="8" t="s">
        <v>310</v>
      </c>
      <c r="E227" s="8"/>
      <c r="F227" s="7" t="s">
        <v>309</v>
      </c>
      <c r="G227" s="7" t="s">
        <v>251</v>
      </c>
      <c r="H227" s="7" t="s">
        <v>250</v>
      </c>
      <c r="I227" s="7" t="s">
        <v>298</v>
      </c>
      <c r="J227" s="54">
        <v>100</v>
      </c>
      <c r="K227" s="5" t="s">
        <v>308</v>
      </c>
      <c r="L227" s="54">
        <v>100</v>
      </c>
      <c r="M227" s="29"/>
      <c r="N227" s="54">
        <v>100</v>
      </c>
      <c r="O227" s="29"/>
      <c r="P227" s="54">
        <v>100</v>
      </c>
      <c r="Q227" s="29"/>
      <c r="R227" s="54">
        <v>100</v>
      </c>
      <c r="S227" s="29"/>
      <c r="T227" s="54">
        <v>100</v>
      </c>
      <c r="U227" s="29"/>
      <c r="V227" s="54">
        <v>100</v>
      </c>
      <c r="W227" s="5"/>
      <c r="X227" s="54">
        <v>100</v>
      </c>
      <c r="Y227" s="29"/>
    </row>
    <row r="228" spans="1:25" ht="105" x14ac:dyDescent="0.25">
      <c r="A228" s="4">
        <v>125</v>
      </c>
      <c r="B228" s="4"/>
      <c r="C228" s="4"/>
      <c r="D228" s="8" t="s">
        <v>307</v>
      </c>
      <c r="E228" s="8"/>
      <c r="F228" s="7" t="s">
        <v>306</v>
      </c>
      <c r="G228" s="7" t="s">
        <v>251</v>
      </c>
      <c r="H228" s="7" t="s">
        <v>250</v>
      </c>
      <c r="I228" s="7" t="s">
        <v>298</v>
      </c>
      <c r="J228" s="54">
        <v>100</v>
      </c>
      <c r="K228" s="5" t="s">
        <v>305</v>
      </c>
      <c r="L228" s="54">
        <v>100</v>
      </c>
      <c r="M228" s="29"/>
      <c r="N228" s="54">
        <v>100</v>
      </c>
      <c r="O228" s="29"/>
      <c r="P228" s="54">
        <v>100</v>
      </c>
      <c r="Q228" s="29"/>
      <c r="R228" s="54">
        <v>100</v>
      </c>
      <c r="S228" s="29"/>
      <c r="T228" s="30">
        <v>100</v>
      </c>
      <c r="U228" s="29"/>
      <c r="V228" s="30">
        <v>100</v>
      </c>
      <c r="W228" s="5" t="s">
        <v>304</v>
      </c>
      <c r="X228" s="30">
        <v>0</v>
      </c>
      <c r="Y228" s="5" t="s">
        <v>303</v>
      </c>
    </row>
    <row r="229" spans="1:25" ht="105" x14ac:dyDescent="0.25">
      <c r="A229" s="4">
        <v>126</v>
      </c>
      <c r="B229" s="4"/>
      <c r="C229" s="4"/>
      <c r="D229" s="8" t="s">
        <v>302</v>
      </c>
      <c r="E229" s="8"/>
      <c r="F229" s="7" t="s">
        <v>301</v>
      </c>
      <c r="G229" s="7" t="s">
        <v>251</v>
      </c>
      <c r="H229" s="7" t="s">
        <v>250</v>
      </c>
      <c r="I229" s="7" t="s">
        <v>298</v>
      </c>
      <c r="J229" s="54">
        <v>100</v>
      </c>
      <c r="K229" s="29"/>
      <c r="L229" s="54">
        <v>100</v>
      </c>
      <c r="M229" s="29"/>
      <c r="N229" s="54">
        <v>100</v>
      </c>
      <c r="O229" s="29"/>
      <c r="P229" s="54">
        <v>100</v>
      </c>
      <c r="Q229" s="29"/>
      <c r="R229" s="54">
        <v>100</v>
      </c>
      <c r="S229" s="29"/>
      <c r="T229" s="54">
        <v>100</v>
      </c>
      <c r="U229" s="29"/>
      <c r="V229" s="54">
        <v>100</v>
      </c>
      <c r="W229" s="5"/>
      <c r="X229" s="54">
        <v>100</v>
      </c>
      <c r="Y229" s="29"/>
    </row>
    <row r="230" spans="1:25" ht="120" x14ac:dyDescent="0.25">
      <c r="A230" s="4">
        <v>127</v>
      </c>
      <c r="B230" s="4"/>
      <c r="C230" s="4"/>
      <c r="D230" s="8" t="s">
        <v>300</v>
      </c>
      <c r="E230" s="8"/>
      <c r="F230" s="7" t="s">
        <v>299</v>
      </c>
      <c r="G230" s="7" t="s">
        <v>251</v>
      </c>
      <c r="H230" s="7" t="s">
        <v>250</v>
      </c>
      <c r="I230" s="7" t="s">
        <v>298</v>
      </c>
      <c r="J230" s="54">
        <v>100</v>
      </c>
      <c r="K230" s="5" t="s">
        <v>297</v>
      </c>
      <c r="L230" s="54">
        <v>100</v>
      </c>
      <c r="M230" s="29"/>
      <c r="N230" s="54">
        <v>100</v>
      </c>
      <c r="O230" s="29"/>
      <c r="P230" s="54">
        <v>100</v>
      </c>
      <c r="Q230" s="29"/>
      <c r="R230" s="54">
        <v>100</v>
      </c>
      <c r="S230" s="29"/>
      <c r="T230" s="54">
        <v>100</v>
      </c>
      <c r="U230" s="29"/>
      <c r="V230" s="54">
        <v>100</v>
      </c>
      <c r="W230" s="5"/>
      <c r="X230" s="54">
        <v>100</v>
      </c>
      <c r="Y230" s="29"/>
    </row>
    <row r="231" spans="1:25" s="48" customFormat="1" ht="140.25" customHeight="1" x14ac:dyDescent="0.25">
      <c r="A231" s="19"/>
      <c r="B231" s="19"/>
      <c r="C231" s="20" t="s">
        <v>296</v>
      </c>
      <c r="D231" s="19"/>
      <c r="E231" s="53"/>
      <c r="F231" s="52" t="s">
        <v>295</v>
      </c>
      <c r="G231" s="51"/>
      <c r="H231" s="51"/>
      <c r="I231" s="51"/>
      <c r="J231" s="50">
        <f>AVERAGE(J232:J239)</f>
        <v>50</v>
      </c>
      <c r="K231" s="17"/>
      <c r="L231" s="50">
        <f>AVERAGE(L232:L239)</f>
        <v>50</v>
      </c>
      <c r="M231" s="49"/>
      <c r="N231" s="50">
        <f>AVERAGE(N232:N239)</f>
        <v>50</v>
      </c>
      <c r="O231" s="49"/>
      <c r="P231" s="50">
        <f>AVERAGE(P232:P239)</f>
        <v>50</v>
      </c>
      <c r="Q231" s="49"/>
      <c r="R231" s="50">
        <f>AVERAGE(R232:R239)</f>
        <v>50</v>
      </c>
      <c r="S231" s="49"/>
      <c r="T231" s="50">
        <f>AVERAGE(T232:T239)</f>
        <v>50</v>
      </c>
      <c r="U231" s="49"/>
      <c r="V231" s="50">
        <f>AVERAGE(V232:V239)</f>
        <v>50</v>
      </c>
      <c r="W231" s="17"/>
      <c r="X231" s="50">
        <f>AVERAGE(X232:X239)</f>
        <v>50</v>
      </c>
      <c r="Y231" s="49"/>
    </row>
    <row r="232" spans="1:25" ht="180" x14ac:dyDescent="0.25">
      <c r="A232" s="4">
        <v>128</v>
      </c>
      <c r="B232" s="4"/>
      <c r="C232" s="4"/>
      <c r="D232" s="31" t="s">
        <v>294</v>
      </c>
      <c r="E232" s="31"/>
      <c r="F232" s="7" t="s">
        <v>293</v>
      </c>
      <c r="G232" s="7" t="s">
        <v>227</v>
      </c>
      <c r="H232" s="7" t="s">
        <v>292</v>
      </c>
      <c r="I232" s="7" t="s">
        <v>73</v>
      </c>
      <c r="J232" s="30">
        <v>50</v>
      </c>
      <c r="K232" s="5" t="s">
        <v>291</v>
      </c>
      <c r="L232" s="30">
        <v>50</v>
      </c>
      <c r="M232" s="29"/>
      <c r="N232" s="30">
        <v>50</v>
      </c>
      <c r="O232" s="29"/>
      <c r="P232" s="30">
        <v>50</v>
      </c>
      <c r="Q232" s="29"/>
      <c r="R232" s="30">
        <v>50</v>
      </c>
      <c r="S232" s="29"/>
      <c r="T232" s="30">
        <v>50</v>
      </c>
      <c r="U232" s="29"/>
      <c r="V232" s="30">
        <v>50</v>
      </c>
      <c r="W232" s="5"/>
      <c r="X232" s="30">
        <v>50</v>
      </c>
      <c r="Y232" s="29"/>
    </row>
    <row r="233" spans="1:25" ht="60" x14ac:dyDescent="0.25">
      <c r="A233" s="4">
        <v>129</v>
      </c>
      <c r="B233" s="4"/>
      <c r="C233" s="4"/>
      <c r="D233" s="31" t="s">
        <v>290</v>
      </c>
      <c r="E233" s="31"/>
      <c r="F233" s="7" t="s">
        <v>289</v>
      </c>
      <c r="G233" s="7" t="s">
        <v>232</v>
      </c>
      <c r="H233" s="7" t="s">
        <v>288</v>
      </c>
      <c r="I233" s="7" t="s">
        <v>8</v>
      </c>
      <c r="J233" s="30">
        <v>50</v>
      </c>
      <c r="K233" s="5" t="s">
        <v>287</v>
      </c>
      <c r="L233" s="30">
        <v>50</v>
      </c>
      <c r="M233" s="29"/>
      <c r="N233" s="30">
        <v>50</v>
      </c>
      <c r="O233" s="29"/>
      <c r="P233" s="30">
        <v>50</v>
      </c>
      <c r="Q233" s="29"/>
      <c r="R233" s="30">
        <v>50</v>
      </c>
      <c r="S233" s="29"/>
      <c r="T233" s="30">
        <v>50</v>
      </c>
      <c r="U233" s="29"/>
      <c r="V233" s="30">
        <v>50</v>
      </c>
      <c r="W233" s="5"/>
      <c r="X233" s="30">
        <v>50</v>
      </c>
      <c r="Y233" s="29"/>
    </row>
    <row r="234" spans="1:25" ht="75" x14ac:dyDescent="0.25">
      <c r="A234" s="4">
        <v>130</v>
      </c>
      <c r="B234" s="4"/>
      <c r="C234" s="4"/>
      <c r="D234" s="31" t="s">
        <v>286</v>
      </c>
      <c r="E234" s="31"/>
      <c r="F234" s="7" t="s">
        <v>285</v>
      </c>
      <c r="G234" s="7" t="s">
        <v>284</v>
      </c>
      <c r="H234" s="7" t="s">
        <v>283</v>
      </c>
      <c r="I234" s="7" t="s">
        <v>216</v>
      </c>
      <c r="J234" s="30">
        <v>50</v>
      </c>
      <c r="K234" s="5" t="s">
        <v>282</v>
      </c>
      <c r="L234" s="30">
        <v>50</v>
      </c>
      <c r="M234" s="29"/>
      <c r="N234" s="30">
        <v>50</v>
      </c>
      <c r="O234" s="29"/>
      <c r="P234" s="30">
        <v>50</v>
      </c>
      <c r="Q234" s="29"/>
      <c r="R234" s="30">
        <v>50</v>
      </c>
      <c r="S234" s="29"/>
      <c r="T234" s="30">
        <v>50</v>
      </c>
      <c r="U234" s="29"/>
      <c r="V234" s="30">
        <v>50</v>
      </c>
      <c r="W234" s="5"/>
      <c r="X234" s="30">
        <v>50</v>
      </c>
      <c r="Y234" s="29"/>
    </row>
    <row r="235" spans="1:25" ht="90" x14ac:dyDescent="0.25">
      <c r="A235" s="4">
        <v>131</v>
      </c>
      <c r="B235" s="4"/>
      <c r="C235" s="4"/>
      <c r="D235" s="31" t="s">
        <v>281</v>
      </c>
      <c r="E235" s="31"/>
      <c r="F235" s="7" t="s">
        <v>280</v>
      </c>
      <c r="G235" s="7" t="s">
        <v>279</v>
      </c>
      <c r="H235" s="7" t="s">
        <v>232</v>
      </c>
      <c r="I235" s="7" t="s">
        <v>278</v>
      </c>
      <c r="J235" s="30">
        <v>100</v>
      </c>
      <c r="K235" s="29"/>
      <c r="L235" s="30">
        <v>100</v>
      </c>
      <c r="M235" s="29"/>
      <c r="N235" s="30">
        <v>100</v>
      </c>
      <c r="O235" s="29"/>
      <c r="P235" s="30">
        <v>100</v>
      </c>
      <c r="Q235" s="29"/>
      <c r="R235" s="30">
        <v>100</v>
      </c>
      <c r="S235" s="29"/>
      <c r="T235" s="30">
        <v>100</v>
      </c>
      <c r="U235" s="29"/>
      <c r="V235" s="30">
        <v>100</v>
      </c>
      <c r="W235" s="5"/>
      <c r="X235" s="30">
        <v>100</v>
      </c>
      <c r="Y235" s="29"/>
    </row>
    <row r="236" spans="1:25" ht="240" x14ac:dyDescent="0.25">
      <c r="A236" s="4">
        <v>132</v>
      </c>
      <c r="B236" s="4"/>
      <c r="C236" s="4"/>
      <c r="D236" s="31" t="s">
        <v>277</v>
      </c>
      <c r="E236" s="31"/>
      <c r="F236" s="7" t="s">
        <v>276</v>
      </c>
      <c r="G236" s="7" t="s">
        <v>232</v>
      </c>
      <c r="H236" s="7" t="s">
        <v>275</v>
      </c>
      <c r="I236" s="7" t="s">
        <v>274</v>
      </c>
      <c r="J236" s="30">
        <v>50</v>
      </c>
      <c r="K236" s="5" t="s">
        <v>267</v>
      </c>
      <c r="L236" s="30">
        <v>50</v>
      </c>
      <c r="M236" s="29"/>
      <c r="N236" s="30">
        <v>50</v>
      </c>
      <c r="O236" s="29"/>
      <c r="P236" s="30">
        <v>50</v>
      </c>
      <c r="Q236" s="29"/>
      <c r="R236" s="30">
        <v>50</v>
      </c>
      <c r="S236" s="29"/>
      <c r="T236" s="30">
        <v>50</v>
      </c>
      <c r="U236" s="29"/>
      <c r="V236" s="30">
        <v>50</v>
      </c>
      <c r="W236" s="5"/>
      <c r="X236" s="30">
        <v>50</v>
      </c>
      <c r="Y236" s="5" t="s">
        <v>273</v>
      </c>
    </row>
    <row r="237" spans="1:25" ht="225" x14ac:dyDescent="0.25">
      <c r="A237" s="4">
        <v>133</v>
      </c>
      <c r="B237" s="4"/>
      <c r="C237" s="4"/>
      <c r="D237" s="31" t="s">
        <v>272</v>
      </c>
      <c r="E237" s="31"/>
      <c r="F237" s="7" t="s">
        <v>271</v>
      </c>
      <c r="G237" s="7" t="s">
        <v>270</v>
      </c>
      <c r="H237" s="7" t="s">
        <v>269</v>
      </c>
      <c r="I237" s="7" t="s">
        <v>268</v>
      </c>
      <c r="J237" s="30">
        <v>0</v>
      </c>
      <c r="K237" s="5" t="s">
        <v>267</v>
      </c>
      <c r="L237" s="30">
        <v>0</v>
      </c>
      <c r="M237" s="29"/>
      <c r="N237" s="30">
        <v>0</v>
      </c>
      <c r="O237" s="29"/>
      <c r="P237" s="30">
        <v>0</v>
      </c>
      <c r="Q237" s="29"/>
      <c r="R237" s="30">
        <v>0</v>
      </c>
      <c r="S237" s="29"/>
      <c r="T237" s="30">
        <v>0</v>
      </c>
      <c r="U237" s="29"/>
      <c r="V237" s="30">
        <v>0</v>
      </c>
      <c r="W237" s="5"/>
      <c r="X237" s="30">
        <v>0</v>
      </c>
      <c r="Y237" s="5" t="s">
        <v>266</v>
      </c>
    </row>
    <row r="238" spans="1:25" ht="135" x14ac:dyDescent="0.25">
      <c r="A238" s="4">
        <v>134</v>
      </c>
      <c r="B238" s="4"/>
      <c r="C238" s="4"/>
      <c r="D238" s="31" t="s">
        <v>265</v>
      </c>
      <c r="E238" s="31"/>
      <c r="F238" s="7" t="s">
        <v>264</v>
      </c>
      <c r="G238" s="7" t="s">
        <v>227</v>
      </c>
      <c r="H238" s="7" t="s">
        <v>107</v>
      </c>
      <c r="I238" s="7" t="s">
        <v>263</v>
      </c>
      <c r="J238" s="30">
        <v>0</v>
      </c>
      <c r="K238" s="5" t="s">
        <v>262</v>
      </c>
      <c r="L238" s="30">
        <v>0</v>
      </c>
      <c r="M238" s="29"/>
      <c r="N238" s="30">
        <v>0</v>
      </c>
      <c r="O238" s="29"/>
      <c r="P238" s="30">
        <v>0</v>
      </c>
      <c r="Q238" s="29"/>
      <c r="R238" s="30">
        <v>0</v>
      </c>
      <c r="S238" s="29"/>
      <c r="T238" s="30">
        <v>0</v>
      </c>
      <c r="U238" s="29"/>
      <c r="V238" s="30">
        <v>0</v>
      </c>
      <c r="W238" s="5"/>
      <c r="X238" s="30">
        <v>0</v>
      </c>
      <c r="Y238" s="29"/>
    </row>
    <row r="239" spans="1:25" ht="285" x14ac:dyDescent="0.25">
      <c r="A239" s="4">
        <v>135</v>
      </c>
      <c r="B239" s="4"/>
      <c r="C239" s="4"/>
      <c r="D239" s="31" t="s">
        <v>261</v>
      </c>
      <c r="E239" s="31"/>
      <c r="F239" s="7" t="s">
        <v>260</v>
      </c>
      <c r="G239" s="7" t="s">
        <v>259</v>
      </c>
      <c r="H239" s="7" t="s">
        <v>258</v>
      </c>
      <c r="I239" s="7" t="s">
        <v>257</v>
      </c>
      <c r="J239" s="30">
        <v>100</v>
      </c>
      <c r="K239" s="30" t="s">
        <v>256</v>
      </c>
      <c r="L239" s="30">
        <v>100</v>
      </c>
      <c r="M239" s="29"/>
      <c r="N239" s="30">
        <v>100</v>
      </c>
      <c r="O239" s="29"/>
      <c r="P239" s="30">
        <v>100</v>
      </c>
      <c r="Q239" s="29"/>
      <c r="R239" s="30">
        <v>100</v>
      </c>
      <c r="S239" s="29"/>
      <c r="T239" s="30">
        <v>100</v>
      </c>
      <c r="U239" s="29"/>
      <c r="V239" s="30">
        <v>100</v>
      </c>
      <c r="W239" s="5"/>
      <c r="X239" s="30">
        <v>100</v>
      </c>
      <c r="Y239" s="29"/>
    </row>
    <row r="240" spans="1:25" s="38" customFormat="1" ht="120.75" x14ac:dyDescent="0.25">
      <c r="A240" s="46"/>
      <c r="B240" s="46"/>
      <c r="C240" s="47" t="s">
        <v>255</v>
      </c>
      <c r="D240" s="46"/>
      <c r="E240" s="45"/>
      <c r="F240" s="44" t="s">
        <v>254</v>
      </c>
      <c r="G240" s="43"/>
      <c r="H240" s="43"/>
      <c r="I240" s="43"/>
      <c r="J240" s="40">
        <f>AVERAGE(J241:J249)</f>
        <v>55.555555555555557</v>
      </c>
      <c r="K240" s="42"/>
      <c r="L240" s="40">
        <f>AVERAGE(L241:L249)</f>
        <v>55.555555555555557</v>
      </c>
      <c r="M240" s="41"/>
      <c r="N240" s="40">
        <f>AVERAGE(N241:N249)</f>
        <v>55.555555555555557</v>
      </c>
      <c r="O240" s="41"/>
      <c r="P240" s="40">
        <f>AVERAGE(P241:P249)</f>
        <v>55.555555555555557</v>
      </c>
      <c r="Q240" s="41"/>
      <c r="R240" s="40">
        <f>AVERAGE(R241:R249)</f>
        <v>55.555555555555557</v>
      </c>
      <c r="S240" s="41"/>
      <c r="T240" s="40">
        <f>AVERAGE(T241:T249)</f>
        <v>55.555555555555557</v>
      </c>
      <c r="U240" s="41"/>
      <c r="V240" s="40">
        <f>AVERAGE(V241:V249)</f>
        <v>55.555555555555557</v>
      </c>
      <c r="W240" s="39"/>
      <c r="X240" s="40">
        <f>AVERAGE(X241:X249)</f>
        <v>55.555555555555557</v>
      </c>
      <c r="Y240" s="39"/>
    </row>
    <row r="241" spans="1:25" ht="191.25" customHeight="1" x14ac:dyDescent="0.25">
      <c r="A241" s="4">
        <v>136</v>
      </c>
      <c r="B241" s="4"/>
      <c r="C241" s="4"/>
      <c r="D241" s="31" t="s">
        <v>253</v>
      </c>
      <c r="E241" s="31"/>
      <c r="F241" s="7" t="s">
        <v>252</v>
      </c>
      <c r="G241" s="7" t="s">
        <v>251</v>
      </c>
      <c r="H241" s="7" t="s">
        <v>250</v>
      </c>
      <c r="I241" s="7" t="s">
        <v>249</v>
      </c>
      <c r="J241" s="30">
        <v>100</v>
      </c>
      <c r="K241" s="5" t="s">
        <v>248</v>
      </c>
      <c r="L241" s="30">
        <v>100</v>
      </c>
      <c r="M241" s="29"/>
      <c r="N241" s="30">
        <v>100</v>
      </c>
      <c r="O241" s="29"/>
      <c r="P241" s="30">
        <v>100</v>
      </c>
      <c r="Q241" s="29"/>
      <c r="R241" s="30">
        <v>100</v>
      </c>
      <c r="S241" s="29"/>
      <c r="T241" s="30">
        <v>100</v>
      </c>
      <c r="U241" s="29"/>
      <c r="V241" s="30">
        <v>100</v>
      </c>
      <c r="W241" s="5"/>
      <c r="X241" s="30">
        <v>100</v>
      </c>
      <c r="Y241" s="29"/>
    </row>
    <row r="242" spans="1:25" s="35" customFormat="1" ht="300" x14ac:dyDescent="0.25">
      <c r="A242" s="4">
        <v>137</v>
      </c>
      <c r="B242" s="34"/>
      <c r="C242" s="34"/>
      <c r="D242" s="37" t="s">
        <v>247</v>
      </c>
      <c r="E242" s="37"/>
      <c r="F242" s="36" t="s">
        <v>246</v>
      </c>
      <c r="G242" s="36" t="s">
        <v>241</v>
      </c>
      <c r="H242" s="36" t="s">
        <v>245</v>
      </c>
      <c r="I242" s="36" t="s">
        <v>8</v>
      </c>
      <c r="J242" s="30">
        <v>100</v>
      </c>
      <c r="K242" s="5" t="s">
        <v>244</v>
      </c>
      <c r="L242" s="30">
        <v>100</v>
      </c>
      <c r="M242" s="29"/>
      <c r="N242" s="30">
        <v>100</v>
      </c>
      <c r="O242" s="29"/>
      <c r="P242" s="30">
        <v>100</v>
      </c>
      <c r="Q242" s="29"/>
      <c r="R242" s="30">
        <v>100</v>
      </c>
      <c r="S242" s="29"/>
      <c r="T242" s="30">
        <v>100</v>
      </c>
      <c r="U242" s="29"/>
      <c r="V242" s="30">
        <v>100</v>
      </c>
      <c r="W242" s="25"/>
      <c r="X242" s="30">
        <v>100</v>
      </c>
      <c r="Y242" s="5" t="s">
        <v>235</v>
      </c>
    </row>
    <row r="243" spans="1:25" ht="75" x14ac:dyDescent="0.25">
      <c r="A243" s="34">
        <v>138</v>
      </c>
      <c r="B243" s="4"/>
      <c r="C243" s="4"/>
      <c r="D243" s="31" t="s">
        <v>243</v>
      </c>
      <c r="E243" s="31"/>
      <c r="F243" s="7" t="s">
        <v>242</v>
      </c>
      <c r="G243" s="7" t="s">
        <v>241</v>
      </c>
      <c r="H243" s="7" t="s">
        <v>73</v>
      </c>
      <c r="I243" s="7" t="s">
        <v>216</v>
      </c>
      <c r="J243" s="30">
        <v>100</v>
      </c>
      <c r="K243" s="5" t="s">
        <v>240</v>
      </c>
      <c r="L243" s="30">
        <v>100</v>
      </c>
      <c r="M243" s="29"/>
      <c r="N243" s="30">
        <v>100</v>
      </c>
      <c r="O243" s="29"/>
      <c r="P243" s="30">
        <v>100</v>
      </c>
      <c r="Q243" s="29"/>
      <c r="R243" s="30">
        <v>100</v>
      </c>
      <c r="S243" s="29"/>
      <c r="T243" s="30">
        <v>100</v>
      </c>
      <c r="U243" s="29"/>
      <c r="V243" s="30">
        <v>100</v>
      </c>
      <c r="W243" s="5"/>
      <c r="X243" s="30">
        <v>100</v>
      </c>
      <c r="Y243" s="5"/>
    </row>
    <row r="244" spans="1:25" ht="90" x14ac:dyDescent="0.25">
      <c r="A244" s="4">
        <v>139</v>
      </c>
      <c r="B244" s="4"/>
      <c r="C244" s="4"/>
      <c r="D244" s="31" t="s">
        <v>239</v>
      </c>
      <c r="E244" s="31"/>
      <c r="F244" s="7" t="s">
        <v>238</v>
      </c>
      <c r="G244" s="7" t="s">
        <v>232</v>
      </c>
      <c r="H244" s="7" t="s">
        <v>237</v>
      </c>
      <c r="I244" s="7" t="s">
        <v>236</v>
      </c>
      <c r="J244" s="30">
        <v>50</v>
      </c>
      <c r="K244" s="5" t="s">
        <v>235</v>
      </c>
      <c r="L244" s="30">
        <v>50</v>
      </c>
      <c r="M244" s="33"/>
      <c r="N244" s="30">
        <v>50</v>
      </c>
      <c r="O244" s="33"/>
      <c r="P244" s="30">
        <v>50</v>
      </c>
      <c r="Q244" s="33"/>
      <c r="R244" s="30">
        <v>50</v>
      </c>
      <c r="S244" s="33"/>
      <c r="T244" s="30">
        <v>50</v>
      </c>
      <c r="U244" s="33"/>
      <c r="V244" s="30">
        <v>50</v>
      </c>
      <c r="W244" s="5"/>
      <c r="X244" s="30">
        <v>50</v>
      </c>
      <c r="Y244" s="33"/>
    </row>
    <row r="245" spans="1:25" ht="75" x14ac:dyDescent="0.25">
      <c r="A245" s="4">
        <v>140</v>
      </c>
      <c r="B245" s="4"/>
      <c r="C245" s="4"/>
      <c r="D245" s="31" t="s">
        <v>234</v>
      </c>
      <c r="E245" s="31"/>
      <c r="F245" s="7" t="s">
        <v>233</v>
      </c>
      <c r="G245" s="7" t="s">
        <v>232</v>
      </c>
      <c r="H245" s="7" t="s">
        <v>231</v>
      </c>
      <c r="I245" s="7" t="s">
        <v>8</v>
      </c>
      <c r="J245" s="30">
        <v>100</v>
      </c>
      <c r="K245" s="5" t="s">
        <v>230</v>
      </c>
      <c r="L245" s="30">
        <v>100</v>
      </c>
      <c r="M245" s="33"/>
      <c r="N245" s="30">
        <v>100</v>
      </c>
      <c r="O245" s="33"/>
      <c r="P245" s="30">
        <v>100</v>
      </c>
      <c r="Q245" s="33"/>
      <c r="R245" s="30">
        <v>100</v>
      </c>
      <c r="S245" s="33"/>
      <c r="T245" s="30">
        <v>100</v>
      </c>
      <c r="U245" s="33"/>
      <c r="V245" s="30">
        <v>100</v>
      </c>
      <c r="W245" s="5"/>
      <c r="X245" s="30">
        <v>100</v>
      </c>
      <c r="Y245" s="33"/>
    </row>
    <row r="246" spans="1:25" ht="105" x14ac:dyDescent="0.25">
      <c r="A246" s="4">
        <v>141</v>
      </c>
      <c r="B246" s="4"/>
      <c r="C246" s="4"/>
      <c r="D246" s="31" t="s">
        <v>229</v>
      </c>
      <c r="E246" s="31"/>
      <c r="F246" s="7" t="s">
        <v>228</v>
      </c>
      <c r="G246" s="7" t="s">
        <v>227</v>
      </c>
      <c r="H246" s="7" t="s">
        <v>226</v>
      </c>
      <c r="I246" s="7" t="s">
        <v>8</v>
      </c>
      <c r="J246" s="30">
        <v>0</v>
      </c>
      <c r="K246" s="5" t="s">
        <v>225</v>
      </c>
      <c r="L246" s="30">
        <v>0</v>
      </c>
      <c r="M246" s="33"/>
      <c r="N246" s="30">
        <v>0</v>
      </c>
      <c r="O246" s="33"/>
      <c r="P246" s="30">
        <v>0</v>
      </c>
      <c r="Q246" s="33"/>
      <c r="R246" s="30">
        <v>0</v>
      </c>
      <c r="S246" s="33"/>
      <c r="T246" s="30">
        <v>0</v>
      </c>
      <c r="U246" s="33"/>
      <c r="V246" s="30">
        <v>0</v>
      </c>
      <c r="W246" s="5"/>
      <c r="X246" s="30">
        <v>0</v>
      </c>
      <c r="Y246" s="5" t="s">
        <v>224</v>
      </c>
    </row>
    <row r="247" spans="1:25" ht="409.5" x14ac:dyDescent="0.25">
      <c r="A247" s="4">
        <v>142</v>
      </c>
      <c r="B247" s="4"/>
      <c r="C247" s="4"/>
      <c r="D247" s="31" t="s">
        <v>223</v>
      </c>
      <c r="E247" s="31"/>
      <c r="F247" s="7" t="s">
        <v>222</v>
      </c>
      <c r="G247" s="7" t="s">
        <v>213</v>
      </c>
      <c r="H247" s="7" t="s">
        <v>73</v>
      </c>
      <c r="I247" s="7" t="s">
        <v>216</v>
      </c>
      <c r="J247" s="30">
        <v>0</v>
      </c>
      <c r="K247" s="32" t="s">
        <v>221</v>
      </c>
      <c r="L247" s="30">
        <v>0</v>
      </c>
      <c r="M247" s="33"/>
      <c r="N247" s="30">
        <v>0</v>
      </c>
      <c r="O247" s="33"/>
      <c r="P247" s="30">
        <v>0</v>
      </c>
      <c r="Q247" s="33"/>
      <c r="R247" s="30">
        <v>0</v>
      </c>
      <c r="S247" s="33"/>
      <c r="T247" s="30">
        <v>0</v>
      </c>
      <c r="U247" s="33" t="s">
        <v>220</v>
      </c>
      <c r="V247" s="30">
        <v>0</v>
      </c>
      <c r="W247" s="5"/>
      <c r="X247" s="30">
        <v>0</v>
      </c>
      <c r="Y247" s="32" t="s">
        <v>219</v>
      </c>
    </row>
    <row r="248" spans="1:25" ht="135" x14ac:dyDescent="0.25">
      <c r="A248" s="4">
        <v>143</v>
      </c>
      <c r="B248" s="4"/>
      <c r="C248" s="4"/>
      <c r="D248" s="31" t="s">
        <v>218</v>
      </c>
      <c r="E248" s="31"/>
      <c r="F248" s="7" t="s">
        <v>217</v>
      </c>
      <c r="G248" s="7" t="s">
        <v>213</v>
      </c>
      <c r="H248" s="7" t="s">
        <v>73</v>
      </c>
      <c r="I248" s="7" t="s">
        <v>216</v>
      </c>
      <c r="J248" s="30">
        <v>0</v>
      </c>
      <c r="K248" s="29"/>
      <c r="L248" s="30">
        <v>0</v>
      </c>
      <c r="M248" s="30"/>
      <c r="N248" s="30">
        <v>0</v>
      </c>
      <c r="O248" s="30"/>
      <c r="P248" s="30">
        <v>0</v>
      </c>
      <c r="Q248" s="30"/>
      <c r="R248" s="30">
        <v>0</v>
      </c>
      <c r="S248" s="30"/>
      <c r="T248" s="30">
        <v>0</v>
      </c>
      <c r="U248" s="30"/>
      <c r="V248" s="30">
        <v>0</v>
      </c>
      <c r="W248" s="5"/>
      <c r="X248" s="30">
        <v>0</v>
      </c>
      <c r="Y248" s="30"/>
    </row>
    <row r="249" spans="1:25" ht="180" x14ac:dyDescent="0.25">
      <c r="A249" s="4">
        <v>144</v>
      </c>
      <c r="B249" s="4"/>
      <c r="C249" s="4"/>
      <c r="D249" s="31" t="s">
        <v>215</v>
      </c>
      <c r="E249" s="31"/>
      <c r="F249" s="7" t="s">
        <v>214</v>
      </c>
      <c r="G249" s="7" t="s">
        <v>213</v>
      </c>
      <c r="H249" s="7" t="s">
        <v>212</v>
      </c>
      <c r="I249" s="7" t="s">
        <v>47</v>
      </c>
      <c r="J249" s="30">
        <v>50</v>
      </c>
      <c r="K249" s="5" t="s">
        <v>211</v>
      </c>
      <c r="L249" s="30">
        <v>50</v>
      </c>
      <c r="M249" s="29"/>
      <c r="N249" s="30">
        <v>50</v>
      </c>
      <c r="O249" s="29"/>
      <c r="P249" s="30">
        <v>50</v>
      </c>
      <c r="Q249" s="29"/>
      <c r="R249" s="30">
        <v>50</v>
      </c>
      <c r="S249" s="29"/>
      <c r="T249" s="30">
        <v>50</v>
      </c>
      <c r="U249" s="29"/>
      <c r="V249" s="30">
        <v>50</v>
      </c>
      <c r="W249" s="5"/>
      <c r="X249" s="30">
        <v>50</v>
      </c>
      <c r="Y249" s="29"/>
    </row>
    <row r="250" spans="1:25" s="16" customFormat="1" ht="30" x14ac:dyDescent="0.25">
      <c r="A250" s="19"/>
      <c r="B250" s="20" t="s">
        <v>210</v>
      </c>
      <c r="C250" s="19"/>
      <c r="D250" s="19"/>
      <c r="E250" s="19"/>
      <c r="F250" s="19" t="s">
        <v>209</v>
      </c>
      <c r="G250" s="19"/>
      <c r="H250" s="19"/>
      <c r="I250" s="19"/>
      <c r="J250" s="18">
        <f>AVERAGE(J251,J267,J283,J294)</f>
        <v>58.194444444444443</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208</v>
      </c>
      <c r="D251" s="19"/>
      <c r="E251" s="19"/>
      <c r="F251" s="19" t="s">
        <v>207</v>
      </c>
      <c r="G251" s="19"/>
      <c r="H251" s="19"/>
      <c r="I251" s="19"/>
      <c r="J251" s="18">
        <f>AVERAGE(J252,J256,J260,J264:J266)</f>
        <v>52.777777777777779</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206</v>
      </c>
      <c r="E252" s="23"/>
      <c r="F252" s="21" t="s">
        <v>205</v>
      </c>
      <c r="G252" s="12"/>
      <c r="H252" s="12"/>
      <c r="I252" s="12"/>
      <c r="J252" s="11">
        <f>AVERAGE(J253:J255)</f>
        <v>66.666666666666671</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204</v>
      </c>
      <c r="B253" s="4"/>
      <c r="C253" s="4"/>
      <c r="D253" s="4"/>
      <c r="E253" s="8" t="s">
        <v>203</v>
      </c>
      <c r="F253" s="7" t="s">
        <v>202</v>
      </c>
      <c r="G253" s="7" t="s">
        <v>177</v>
      </c>
      <c r="H253" s="7" t="s">
        <v>176</v>
      </c>
      <c r="I253" s="7" t="s">
        <v>175</v>
      </c>
      <c r="J253" s="26">
        <v>50</v>
      </c>
      <c r="K253" s="25" t="s">
        <v>201</v>
      </c>
      <c r="L253" s="25"/>
      <c r="M253" s="25"/>
      <c r="N253" s="25"/>
      <c r="O253" s="25"/>
      <c r="P253" s="25"/>
      <c r="Q253" s="25"/>
      <c r="R253" s="25"/>
      <c r="S253" s="25"/>
      <c r="T253" s="25"/>
      <c r="U253" s="25"/>
      <c r="V253" s="25"/>
      <c r="W253" s="25"/>
      <c r="X253" s="25"/>
      <c r="Y253" s="25"/>
    </row>
    <row r="254" spans="1:25" s="2" customFormat="1" ht="150" x14ac:dyDescent="0.25">
      <c r="A254" s="4" t="s">
        <v>200</v>
      </c>
      <c r="B254" s="4"/>
      <c r="C254" s="4"/>
      <c r="D254" s="4"/>
      <c r="E254" s="8" t="s">
        <v>199</v>
      </c>
      <c r="F254" s="27" t="s">
        <v>198</v>
      </c>
      <c r="G254" s="7" t="s">
        <v>170</v>
      </c>
      <c r="H254" s="7" t="s">
        <v>169</v>
      </c>
      <c r="I254" s="7" t="s">
        <v>168</v>
      </c>
      <c r="J254" s="26">
        <v>100</v>
      </c>
      <c r="K254" s="25" t="s">
        <v>197</v>
      </c>
      <c r="L254" s="25"/>
      <c r="M254" s="25"/>
      <c r="N254" s="25"/>
      <c r="O254" s="25"/>
      <c r="P254" s="25"/>
      <c r="Q254" s="25"/>
      <c r="R254" s="25"/>
      <c r="S254" s="25"/>
      <c r="T254" s="25"/>
      <c r="U254" s="25"/>
      <c r="V254" s="25"/>
      <c r="W254" s="25"/>
      <c r="X254" s="25"/>
      <c r="Y254" s="25"/>
    </row>
    <row r="255" spans="1:25" s="2" customFormat="1" ht="240" x14ac:dyDescent="0.25">
      <c r="A255" s="4" t="s">
        <v>196</v>
      </c>
      <c r="B255" s="4"/>
      <c r="C255" s="28"/>
      <c r="D255" s="28"/>
      <c r="E255" s="8" t="s">
        <v>195</v>
      </c>
      <c r="F255" s="7" t="s">
        <v>164</v>
      </c>
      <c r="G255" s="7" t="s">
        <v>163</v>
      </c>
      <c r="H255" s="7" t="s">
        <v>162</v>
      </c>
      <c r="I255" s="7" t="s">
        <v>161</v>
      </c>
      <c r="J255" s="5">
        <v>50</v>
      </c>
      <c r="K255" s="6" t="s">
        <v>160</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194</v>
      </c>
      <c r="E256" s="23"/>
      <c r="F256" s="21" t="s">
        <v>193</v>
      </c>
      <c r="G256" s="12"/>
      <c r="H256" s="12"/>
      <c r="I256" s="12"/>
      <c r="J256" s="11">
        <f>AVERAGE(J257:J259)</f>
        <v>100</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192</v>
      </c>
      <c r="B257" s="4"/>
      <c r="C257" s="4"/>
      <c r="D257" s="4"/>
      <c r="E257" s="8" t="s">
        <v>191</v>
      </c>
      <c r="F257" s="7" t="s">
        <v>190</v>
      </c>
      <c r="G257" s="7" t="s">
        <v>177</v>
      </c>
      <c r="H257" s="7" t="s">
        <v>176</v>
      </c>
      <c r="I257" s="7" t="s">
        <v>175</v>
      </c>
      <c r="J257" s="26">
        <v>100</v>
      </c>
      <c r="K257" s="25" t="s">
        <v>189</v>
      </c>
      <c r="L257" s="25"/>
      <c r="M257" s="25"/>
      <c r="N257" s="25"/>
      <c r="O257" s="25"/>
      <c r="P257" s="25"/>
      <c r="Q257" s="25"/>
      <c r="R257" s="25"/>
      <c r="S257" s="25"/>
      <c r="T257" s="25"/>
      <c r="U257" s="25"/>
      <c r="V257" s="25"/>
      <c r="W257" s="25"/>
      <c r="X257" s="25"/>
      <c r="Y257" s="25"/>
    </row>
    <row r="258" spans="1:25" s="2" customFormat="1" ht="409.5" x14ac:dyDescent="0.25">
      <c r="A258" s="4" t="s">
        <v>188</v>
      </c>
      <c r="B258" s="4"/>
      <c r="C258" s="4"/>
      <c r="D258" s="4"/>
      <c r="E258" s="8" t="s">
        <v>187</v>
      </c>
      <c r="F258" s="27" t="s">
        <v>186</v>
      </c>
      <c r="G258" s="7" t="s">
        <v>170</v>
      </c>
      <c r="H258" s="7" t="s">
        <v>169</v>
      </c>
      <c r="I258" s="7" t="s">
        <v>168</v>
      </c>
      <c r="J258" s="26">
        <v>100</v>
      </c>
      <c r="K258" s="25" t="s">
        <v>185</v>
      </c>
      <c r="L258" s="25"/>
      <c r="M258" s="25"/>
      <c r="N258" s="25"/>
      <c r="O258" s="25"/>
      <c r="P258" s="25"/>
      <c r="Q258" s="25"/>
      <c r="R258" s="25"/>
      <c r="S258" s="25"/>
      <c r="T258" s="25"/>
      <c r="U258" s="25"/>
      <c r="V258" s="25"/>
      <c r="W258" s="25"/>
      <c r="X258" s="25"/>
      <c r="Y258" s="25"/>
    </row>
    <row r="259" spans="1:25" s="2" customFormat="1" ht="240" x14ac:dyDescent="0.25">
      <c r="A259" s="4" t="s">
        <v>184</v>
      </c>
      <c r="B259" s="4"/>
      <c r="C259" s="28"/>
      <c r="D259" s="28"/>
      <c r="E259" s="8" t="s">
        <v>183</v>
      </c>
      <c r="F259" s="7" t="s">
        <v>164</v>
      </c>
      <c r="G259" s="7" t="s">
        <v>163</v>
      </c>
      <c r="H259" s="7" t="s">
        <v>162</v>
      </c>
      <c r="I259" s="7" t="s">
        <v>161</v>
      </c>
      <c r="J259" s="5"/>
      <c r="K259" s="6" t="s">
        <v>160</v>
      </c>
      <c r="L259" s="5"/>
      <c r="M259" s="5"/>
      <c r="N259" s="5"/>
      <c r="O259" s="5"/>
      <c r="P259" s="5"/>
      <c r="Q259" s="5"/>
      <c r="R259" s="5"/>
      <c r="S259" s="5"/>
      <c r="T259" s="5"/>
      <c r="U259" s="5"/>
      <c r="V259" s="5"/>
      <c r="W259" s="5"/>
      <c r="X259" s="5"/>
      <c r="Y259" s="5"/>
    </row>
    <row r="260" spans="1:25" s="9" customFormat="1" ht="80.25" customHeight="1" x14ac:dyDescent="0.25">
      <c r="A260" s="15">
        <v>147</v>
      </c>
      <c r="B260" s="15"/>
      <c r="C260" s="14"/>
      <c r="D260" s="14" t="s">
        <v>182</v>
      </c>
      <c r="E260" s="23"/>
      <c r="F260" s="21" t="s">
        <v>181</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x14ac:dyDescent="0.25">
      <c r="A261" s="4" t="s">
        <v>180</v>
      </c>
      <c r="B261" s="4"/>
      <c r="C261" s="4"/>
      <c r="D261" s="4"/>
      <c r="E261" s="8" t="s">
        <v>179</v>
      </c>
      <c r="F261" s="7" t="s">
        <v>178</v>
      </c>
      <c r="G261" s="7" t="s">
        <v>177</v>
      </c>
      <c r="H261" s="7" t="s">
        <v>176</v>
      </c>
      <c r="I261" s="7" t="s">
        <v>175</v>
      </c>
      <c r="J261" s="26">
        <v>50</v>
      </c>
      <c r="K261" s="25" t="s">
        <v>174</v>
      </c>
      <c r="L261" s="25"/>
      <c r="M261" s="25"/>
      <c r="N261" s="25"/>
      <c r="O261" s="25"/>
      <c r="P261" s="25"/>
      <c r="Q261" s="25"/>
      <c r="R261" s="25"/>
      <c r="S261" s="25"/>
      <c r="T261" s="25"/>
      <c r="U261" s="25"/>
      <c r="V261" s="25"/>
      <c r="W261" s="25"/>
      <c r="X261" s="25"/>
      <c r="Y261" s="25"/>
    </row>
    <row r="262" spans="1:25" s="2" customFormat="1" ht="255" x14ac:dyDescent="0.25">
      <c r="A262" s="4" t="s">
        <v>173</v>
      </c>
      <c r="B262" s="4"/>
      <c r="C262" s="4"/>
      <c r="D262" s="4"/>
      <c r="E262" s="8" t="s">
        <v>172</v>
      </c>
      <c r="F262" s="27" t="s">
        <v>171</v>
      </c>
      <c r="G262" s="7" t="s">
        <v>170</v>
      </c>
      <c r="H262" s="7" t="s">
        <v>169</v>
      </c>
      <c r="I262" s="7" t="s">
        <v>168</v>
      </c>
      <c r="J262" s="26">
        <v>50</v>
      </c>
      <c r="K262" s="25" t="s">
        <v>167</v>
      </c>
      <c r="L262" s="25"/>
      <c r="M262" s="25"/>
      <c r="N262" s="25"/>
      <c r="O262" s="25"/>
      <c r="P262" s="25"/>
      <c r="Q262" s="25"/>
      <c r="R262" s="25"/>
      <c r="S262" s="25"/>
      <c r="T262" s="25"/>
      <c r="U262" s="25"/>
      <c r="V262" s="25"/>
      <c r="W262" s="25"/>
      <c r="X262" s="25"/>
      <c r="Y262" s="25"/>
    </row>
    <row r="263" spans="1:25" s="2" customFormat="1" ht="240" x14ac:dyDescent="0.25">
      <c r="A263" s="4" t="s">
        <v>166</v>
      </c>
      <c r="B263" s="4"/>
      <c r="C263" s="4"/>
      <c r="D263" s="4"/>
      <c r="E263" s="8" t="s">
        <v>165</v>
      </c>
      <c r="F263" s="7" t="s">
        <v>164</v>
      </c>
      <c r="G263" s="7" t="s">
        <v>163</v>
      </c>
      <c r="H263" s="7" t="s">
        <v>162</v>
      </c>
      <c r="I263" s="7" t="s">
        <v>161</v>
      </c>
      <c r="J263" s="5">
        <v>50</v>
      </c>
      <c r="K263" s="6" t="s">
        <v>160</v>
      </c>
      <c r="L263" s="5"/>
      <c r="M263" s="5"/>
      <c r="N263" s="5"/>
      <c r="O263" s="5"/>
      <c r="P263" s="5"/>
      <c r="Q263" s="5"/>
      <c r="R263" s="5"/>
      <c r="S263" s="5"/>
      <c r="T263" s="5"/>
      <c r="U263" s="5"/>
      <c r="V263" s="5"/>
      <c r="W263" s="5"/>
      <c r="X263" s="5"/>
      <c r="Y263" s="5"/>
    </row>
    <row r="264" spans="1:25" s="2" customFormat="1" ht="300" x14ac:dyDescent="0.25">
      <c r="A264" s="4">
        <v>148</v>
      </c>
      <c r="B264" s="4"/>
      <c r="C264" s="4"/>
      <c r="D264" s="8" t="s">
        <v>159</v>
      </c>
      <c r="E264" s="8"/>
      <c r="F264" s="7" t="s">
        <v>155</v>
      </c>
      <c r="G264" s="7" t="s">
        <v>154</v>
      </c>
      <c r="H264" s="7" t="s">
        <v>153</v>
      </c>
      <c r="I264" s="7" t="s">
        <v>60</v>
      </c>
      <c r="J264" s="5">
        <v>50</v>
      </c>
      <c r="K264" s="24" t="s">
        <v>157</v>
      </c>
      <c r="L264" s="5"/>
      <c r="M264" s="5"/>
      <c r="N264" s="5"/>
      <c r="O264" s="5"/>
      <c r="P264" s="5"/>
      <c r="Q264" s="5"/>
      <c r="R264" s="5"/>
      <c r="S264" s="5"/>
      <c r="T264" s="5"/>
      <c r="U264" s="5"/>
      <c r="V264" s="5"/>
      <c r="W264" s="5"/>
      <c r="X264" s="5"/>
      <c r="Y264" s="5"/>
    </row>
    <row r="265" spans="1:25" s="2" customFormat="1" ht="300" x14ac:dyDescent="0.25">
      <c r="A265" s="4">
        <v>149</v>
      </c>
      <c r="B265" s="4"/>
      <c r="C265" s="4"/>
      <c r="D265" s="8" t="s">
        <v>158</v>
      </c>
      <c r="E265" s="8"/>
      <c r="F265" s="7" t="s">
        <v>155</v>
      </c>
      <c r="G265" s="7" t="s">
        <v>154</v>
      </c>
      <c r="H265" s="7" t="s">
        <v>153</v>
      </c>
      <c r="I265" s="7" t="s">
        <v>60</v>
      </c>
      <c r="J265" s="5">
        <v>50</v>
      </c>
      <c r="K265" s="24" t="s">
        <v>157</v>
      </c>
      <c r="L265" s="5"/>
      <c r="M265" s="5"/>
      <c r="N265" s="5"/>
      <c r="O265" s="5"/>
      <c r="P265" s="5"/>
      <c r="Q265" s="5"/>
      <c r="R265" s="5"/>
      <c r="S265" s="5"/>
      <c r="T265" s="5"/>
      <c r="U265" s="5"/>
      <c r="V265" s="5"/>
      <c r="W265" s="5"/>
      <c r="X265" s="5"/>
      <c r="Y265" s="5"/>
    </row>
    <row r="266" spans="1:25" s="2" customFormat="1" ht="300" x14ac:dyDescent="0.25">
      <c r="A266" s="4">
        <v>150</v>
      </c>
      <c r="B266" s="4"/>
      <c r="C266" s="4"/>
      <c r="D266" s="8" t="s">
        <v>156</v>
      </c>
      <c r="E266" s="8"/>
      <c r="F266" s="7" t="s">
        <v>155</v>
      </c>
      <c r="G266" s="7" t="s">
        <v>154</v>
      </c>
      <c r="H266" s="7" t="s">
        <v>153</v>
      </c>
      <c r="I266" s="7" t="s">
        <v>60</v>
      </c>
      <c r="J266" s="5">
        <v>0</v>
      </c>
      <c r="K266" s="24" t="s">
        <v>152</v>
      </c>
      <c r="L266" s="5"/>
      <c r="M266" s="5"/>
      <c r="N266" s="5"/>
      <c r="O266" s="5"/>
      <c r="P266" s="5"/>
      <c r="Q266" s="5"/>
      <c r="R266" s="5"/>
      <c r="S266" s="5"/>
      <c r="T266" s="5"/>
      <c r="U266" s="5"/>
      <c r="V266" s="5"/>
      <c r="W266" s="5"/>
      <c r="X266" s="5"/>
      <c r="Y266" s="5"/>
    </row>
    <row r="267" spans="1:25" s="16" customFormat="1" ht="34.5" x14ac:dyDescent="0.25">
      <c r="A267" s="19"/>
      <c r="B267" s="19"/>
      <c r="C267" s="20" t="s">
        <v>151</v>
      </c>
      <c r="D267" s="19"/>
      <c r="E267" s="19"/>
      <c r="F267" s="19" t="s">
        <v>150</v>
      </c>
      <c r="G267" s="19"/>
      <c r="H267" s="19"/>
      <c r="I267" s="19"/>
      <c r="J267" s="18">
        <f>AVERAGE(J268,J269,J273,J277,J280)</f>
        <v>55</v>
      </c>
      <c r="K267" s="17"/>
      <c r="L267" s="18"/>
      <c r="M267" s="17"/>
      <c r="N267" s="18"/>
      <c r="O267" s="17"/>
      <c r="P267" s="18"/>
      <c r="Q267" s="17"/>
      <c r="R267" s="18"/>
      <c r="S267" s="17"/>
      <c r="T267" s="18"/>
      <c r="U267" s="17"/>
      <c r="V267" s="18"/>
      <c r="W267" s="17"/>
      <c r="X267" s="18"/>
      <c r="Y267" s="17"/>
    </row>
    <row r="268" spans="1:25" s="2" customFormat="1" ht="168.75" x14ac:dyDescent="0.25">
      <c r="A268" s="4">
        <v>151</v>
      </c>
      <c r="B268" s="4"/>
      <c r="C268" s="4"/>
      <c r="D268" s="8" t="s">
        <v>149</v>
      </c>
      <c r="E268" s="8"/>
      <c r="F268" s="7" t="s">
        <v>148</v>
      </c>
      <c r="G268" s="7" t="s">
        <v>17</v>
      </c>
      <c r="H268" s="7" t="s">
        <v>147</v>
      </c>
      <c r="I268" s="7" t="s">
        <v>60</v>
      </c>
      <c r="J268" s="5">
        <v>0</v>
      </c>
      <c r="K268" s="6" t="s">
        <v>146</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145</v>
      </c>
      <c r="E269" s="21"/>
      <c r="F269" s="21" t="s">
        <v>144</v>
      </c>
      <c r="G269" s="12"/>
      <c r="H269" s="12"/>
      <c r="I269" s="12"/>
      <c r="J269" s="11">
        <f>AVERAGE(J270:J272)</f>
        <v>100</v>
      </c>
      <c r="K269" s="10"/>
      <c r="L269" s="11"/>
      <c r="M269" s="10"/>
      <c r="N269" s="11"/>
      <c r="O269" s="10"/>
      <c r="P269" s="11"/>
      <c r="Q269" s="10"/>
      <c r="R269" s="11"/>
      <c r="S269" s="10"/>
      <c r="T269" s="11"/>
      <c r="U269" s="10"/>
      <c r="V269" s="11"/>
      <c r="W269" s="10"/>
      <c r="X269" s="11"/>
      <c r="Y269" s="10"/>
    </row>
    <row r="270" spans="1:25" s="2" customFormat="1" ht="409.5" x14ac:dyDescent="0.25">
      <c r="A270" s="4" t="s">
        <v>143</v>
      </c>
      <c r="B270" s="4"/>
      <c r="C270" s="4"/>
      <c r="D270" s="4"/>
      <c r="E270" s="8" t="s">
        <v>133</v>
      </c>
      <c r="F270" s="7" t="s">
        <v>132</v>
      </c>
      <c r="G270" s="7" t="s">
        <v>131</v>
      </c>
      <c r="H270" s="7" t="s">
        <v>73</v>
      </c>
      <c r="I270" s="7" t="s">
        <v>47</v>
      </c>
      <c r="J270" s="5">
        <v>100</v>
      </c>
      <c r="K270" s="6" t="s">
        <v>142</v>
      </c>
      <c r="L270" s="5"/>
      <c r="M270" s="5"/>
      <c r="N270" s="5"/>
      <c r="O270" s="5"/>
      <c r="P270" s="5"/>
      <c r="Q270" s="5"/>
      <c r="R270" s="5"/>
      <c r="S270" s="5"/>
      <c r="T270" s="5"/>
      <c r="U270" s="5"/>
      <c r="V270" s="5"/>
      <c r="W270" s="5"/>
      <c r="X270" s="5"/>
      <c r="Y270" s="5"/>
    </row>
    <row r="271" spans="1:25" s="2" customFormat="1" ht="120" x14ac:dyDescent="0.25">
      <c r="A271" s="4" t="s">
        <v>141</v>
      </c>
      <c r="B271" s="4"/>
      <c r="C271" s="4"/>
      <c r="D271" s="4"/>
      <c r="E271" s="8" t="s">
        <v>128</v>
      </c>
      <c r="F271" s="7" t="s">
        <v>140</v>
      </c>
      <c r="G271" s="7" t="s">
        <v>126</v>
      </c>
      <c r="H271" s="7" t="s">
        <v>125</v>
      </c>
      <c r="I271" s="7" t="s">
        <v>124</v>
      </c>
      <c r="J271" s="5">
        <v>100</v>
      </c>
      <c r="K271" s="6" t="s">
        <v>139</v>
      </c>
      <c r="L271" s="5"/>
      <c r="M271" s="5"/>
      <c r="N271" s="5"/>
      <c r="O271" s="5"/>
      <c r="P271" s="5"/>
      <c r="Q271" s="5"/>
      <c r="R271" s="5"/>
      <c r="S271" s="5"/>
      <c r="T271" s="5"/>
      <c r="U271" s="5"/>
      <c r="V271" s="5"/>
      <c r="W271" s="5"/>
      <c r="X271" s="5"/>
      <c r="Y271" s="5"/>
    </row>
    <row r="272" spans="1:25" s="2" customFormat="1" ht="146.25" x14ac:dyDescent="0.25">
      <c r="A272" s="4" t="s">
        <v>138</v>
      </c>
      <c r="B272" s="4"/>
      <c r="C272" s="4"/>
      <c r="D272" s="4"/>
      <c r="E272" s="8" t="s">
        <v>121</v>
      </c>
      <c r="F272" s="7" t="s">
        <v>137</v>
      </c>
      <c r="G272" s="7" t="s">
        <v>108</v>
      </c>
      <c r="H272" s="7" t="s">
        <v>107</v>
      </c>
      <c r="I272" s="7" t="s">
        <v>73</v>
      </c>
      <c r="J272" s="5">
        <v>100</v>
      </c>
      <c r="K272" s="6" t="s">
        <v>136</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135</v>
      </c>
      <c r="E273" s="21"/>
      <c r="F273" s="21" t="s">
        <v>135</v>
      </c>
      <c r="G273" s="12"/>
      <c r="H273" s="12"/>
      <c r="I273" s="12"/>
      <c r="J273" s="11">
        <f>AVERAGE(J274:J276)</f>
        <v>100</v>
      </c>
      <c r="K273" s="10"/>
      <c r="L273" s="11"/>
      <c r="M273" s="10"/>
      <c r="N273" s="11"/>
      <c r="O273" s="10"/>
      <c r="P273" s="11"/>
      <c r="Q273" s="10"/>
      <c r="R273" s="11"/>
      <c r="S273" s="10"/>
      <c r="T273" s="11"/>
      <c r="U273" s="10"/>
      <c r="V273" s="11"/>
      <c r="W273" s="10"/>
      <c r="X273" s="11"/>
      <c r="Y273" s="10"/>
    </row>
    <row r="274" spans="1:25" s="2" customFormat="1" ht="409.5" x14ac:dyDescent="0.25">
      <c r="A274" s="4" t="s">
        <v>134</v>
      </c>
      <c r="B274" s="4"/>
      <c r="C274" s="4"/>
      <c r="D274" s="4"/>
      <c r="E274" s="8" t="s">
        <v>133</v>
      </c>
      <c r="F274" s="7" t="s">
        <v>132</v>
      </c>
      <c r="G274" s="7" t="s">
        <v>131</v>
      </c>
      <c r="H274" s="7" t="s">
        <v>73</v>
      </c>
      <c r="I274" s="7" t="s">
        <v>47</v>
      </c>
      <c r="J274" s="5">
        <v>100</v>
      </c>
      <c r="K274" s="6" t="s">
        <v>130</v>
      </c>
      <c r="L274" s="5"/>
      <c r="M274" s="5"/>
      <c r="N274" s="5"/>
      <c r="O274" s="5"/>
      <c r="P274" s="5"/>
      <c r="Q274" s="5"/>
      <c r="R274" s="5"/>
      <c r="S274" s="5"/>
      <c r="T274" s="5"/>
      <c r="U274" s="5"/>
      <c r="V274" s="5"/>
      <c r="W274" s="5"/>
      <c r="X274" s="5"/>
      <c r="Y274" s="5"/>
    </row>
    <row r="275" spans="1:25" s="2" customFormat="1" ht="105" x14ac:dyDescent="0.25">
      <c r="A275" s="4" t="s">
        <v>129</v>
      </c>
      <c r="B275" s="4"/>
      <c r="C275" s="4"/>
      <c r="D275" s="4"/>
      <c r="E275" s="8" t="s">
        <v>128</v>
      </c>
      <c r="F275" s="7" t="s">
        <v>127</v>
      </c>
      <c r="G275" s="7" t="s">
        <v>126</v>
      </c>
      <c r="H275" s="7" t="s">
        <v>125</v>
      </c>
      <c r="I275" s="7" t="s">
        <v>124</v>
      </c>
      <c r="J275" s="5">
        <v>100</v>
      </c>
      <c r="K275" s="6" t="s">
        <v>123</v>
      </c>
      <c r="L275" s="5"/>
      <c r="M275" s="5"/>
      <c r="N275" s="5"/>
      <c r="O275" s="5"/>
      <c r="P275" s="5"/>
      <c r="Q275" s="5"/>
      <c r="R275" s="5"/>
      <c r="S275" s="5"/>
      <c r="T275" s="5"/>
      <c r="U275" s="5"/>
      <c r="V275" s="5"/>
      <c r="W275" s="5"/>
      <c r="X275" s="5"/>
      <c r="Y275" s="5"/>
    </row>
    <row r="276" spans="1:25" s="2" customFormat="1" ht="135" x14ac:dyDescent="0.25">
      <c r="A276" s="4" t="s">
        <v>122</v>
      </c>
      <c r="B276" s="4"/>
      <c r="C276" s="4"/>
      <c r="D276" s="4"/>
      <c r="E276" s="8" t="s">
        <v>121</v>
      </c>
      <c r="F276" s="7" t="s">
        <v>120</v>
      </c>
      <c r="G276" s="7" t="s">
        <v>108</v>
      </c>
      <c r="H276" s="7" t="s">
        <v>107</v>
      </c>
      <c r="I276" s="7" t="s">
        <v>73</v>
      </c>
      <c r="J276" s="5">
        <v>100</v>
      </c>
      <c r="K276" s="6"/>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119</v>
      </c>
      <c r="E277" s="23"/>
      <c r="F277" s="21" t="s">
        <v>116</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90" x14ac:dyDescent="0.25">
      <c r="A278" s="4" t="s">
        <v>118</v>
      </c>
      <c r="B278" s="4"/>
      <c r="C278" s="4"/>
      <c r="D278" s="4"/>
      <c r="E278" s="8" t="s">
        <v>117</v>
      </c>
      <c r="F278" s="7" t="s">
        <v>116</v>
      </c>
      <c r="G278" s="7" t="s">
        <v>115</v>
      </c>
      <c r="H278" s="7" t="s">
        <v>114</v>
      </c>
      <c r="I278" s="7" t="s">
        <v>113</v>
      </c>
      <c r="J278" s="5">
        <v>0</v>
      </c>
      <c r="K278" s="6" t="s">
        <v>112</v>
      </c>
      <c r="L278" s="5"/>
      <c r="M278" s="5"/>
      <c r="N278" s="5"/>
      <c r="O278" s="5"/>
      <c r="P278" s="5"/>
      <c r="Q278" s="5"/>
      <c r="R278" s="5"/>
      <c r="S278" s="5"/>
      <c r="T278" s="5"/>
      <c r="U278" s="5"/>
      <c r="V278" s="5"/>
      <c r="W278" s="5"/>
      <c r="X278" s="5"/>
      <c r="Y278" s="5"/>
    </row>
    <row r="279" spans="1:25" s="2" customFormat="1" ht="135" x14ac:dyDescent="0.25">
      <c r="A279" s="4" t="s">
        <v>111</v>
      </c>
      <c r="B279" s="4"/>
      <c r="C279" s="4"/>
      <c r="D279" s="4"/>
      <c r="E279" s="8" t="s">
        <v>110</v>
      </c>
      <c r="F279" s="7" t="s">
        <v>109</v>
      </c>
      <c r="G279" s="7" t="s">
        <v>108</v>
      </c>
      <c r="H279" s="7" t="s">
        <v>107</v>
      </c>
      <c r="I279" s="7" t="s">
        <v>73</v>
      </c>
      <c r="J279" s="5"/>
      <c r="K279" s="6" t="s">
        <v>106</v>
      </c>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105</v>
      </c>
      <c r="E280" s="22"/>
      <c r="F280" s="21" t="s">
        <v>105</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90" x14ac:dyDescent="0.25">
      <c r="A281" s="4" t="s">
        <v>104</v>
      </c>
      <c r="B281" s="4"/>
      <c r="C281" s="4"/>
      <c r="D281" s="4"/>
      <c r="E281" s="8" t="s">
        <v>103</v>
      </c>
      <c r="F281" s="7" t="s">
        <v>102</v>
      </c>
      <c r="G281" s="7" t="s">
        <v>101</v>
      </c>
      <c r="H281" s="7" t="s">
        <v>100</v>
      </c>
      <c r="I281" s="7" t="s">
        <v>99</v>
      </c>
      <c r="J281" s="5">
        <v>50</v>
      </c>
      <c r="K281" s="6"/>
      <c r="L281" s="5"/>
      <c r="M281" s="5"/>
      <c r="N281" s="5"/>
      <c r="O281" s="5"/>
      <c r="P281" s="5"/>
      <c r="Q281" s="5"/>
      <c r="R281" s="5"/>
      <c r="S281" s="5"/>
      <c r="T281" s="5"/>
      <c r="U281" s="5"/>
      <c r="V281" s="5"/>
      <c r="W281" s="5"/>
      <c r="X281" s="5"/>
      <c r="Y281" s="5"/>
    </row>
    <row r="282" spans="1:25" s="2" customFormat="1" ht="105" x14ac:dyDescent="0.25">
      <c r="A282" s="4" t="s">
        <v>98</v>
      </c>
      <c r="B282" s="4"/>
      <c r="C282" s="4"/>
      <c r="D282" s="4"/>
      <c r="E282" s="8" t="s">
        <v>97</v>
      </c>
      <c r="F282" s="7" t="s">
        <v>96</v>
      </c>
      <c r="G282" s="7" t="s">
        <v>95</v>
      </c>
      <c r="H282" s="7" t="s">
        <v>94</v>
      </c>
      <c r="I282" s="7" t="s">
        <v>93</v>
      </c>
      <c r="J282" s="5">
        <v>100</v>
      </c>
      <c r="K282" s="6"/>
      <c r="L282" s="5"/>
      <c r="M282" s="5"/>
      <c r="N282" s="5"/>
      <c r="O282" s="5"/>
      <c r="P282" s="5"/>
      <c r="Q282" s="5"/>
      <c r="R282" s="5"/>
      <c r="S282" s="5"/>
      <c r="T282" s="5"/>
      <c r="U282" s="5"/>
      <c r="V282" s="5"/>
      <c r="W282" s="5"/>
      <c r="X282" s="5"/>
      <c r="Y282" s="5"/>
    </row>
    <row r="283" spans="1:25" s="16" customFormat="1" ht="45" x14ac:dyDescent="0.25">
      <c r="A283" s="19"/>
      <c r="B283" s="19"/>
      <c r="C283" s="20" t="s">
        <v>92</v>
      </c>
      <c r="D283" s="19"/>
      <c r="E283" s="19"/>
      <c r="F283" s="19" t="s">
        <v>91</v>
      </c>
      <c r="G283" s="19"/>
      <c r="H283" s="19"/>
      <c r="I283" s="19"/>
      <c r="J283" s="18">
        <f>AVERAGE(J284,J287,J288,J289,J290,J291)</f>
        <v>58.333333333333336</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90</v>
      </c>
      <c r="E284" s="14"/>
      <c r="F284" s="13" t="s">
        <v>90</v>
      </c>
      <c r="G284" s="12"/>
      <c r="H284" s="12"/>
      <c r="I284" s="12"/>
      <c r="J284" s="11">
        <f>AVERAGE(J285:J286)</f>
        <v>100</v>
      </c>
      <c r="K284" s="10"/>
      <c r="L284" s="11"/>
      <c r="M284" s="10"/>
      <c r="N284" s="11"/>
      <c r="O284" s="10"/>
      <c r="P284" s="11"/>
      <c r="Q284" s="10"/>
      <c r="R284" s="11"/>
      <c r="S284" s="10"/>
      <c r="T284" s="11"/>
      <c r="U284" s="10"/>
      <c r="V284" s="11"/>
      <c r="W284" s="10"/>
      <c r="X284" s="11"/>
      <c r="Y284" s="10"/>
    </row>
    <row r="285" spans="1:25" s="2" customFormat="1" ht="393.75" x14ac:dyDescent="0.25">
      <c r="A285" s="4" t="s">
        <v>89</v>
      </c>
      <c r="B285" s="4"/>
      <c r="C285" s="4"/>
      <c r="D285" s="4"/>
      <c r="E285" s="8" t="s">
        <v>88</v>
      </c>
      <c r="F285" s="7" t="s">
        <v>87</v>
      </c>
      <c r="G285" s="7" t="s">
        <v>86</v>
      </c>
      <c r="H285" s="7" t="s">
        <v>85</v>
      </c>
      <c r="I285" s="7" t="s">
        <v>84</v>
      </c>
      <c r="J285" s="5">
        <v>100</v>
      </c>
      <c r="K285" s="6" t="s">
        <v>83</v>
      </c>
      <c r="L285" s="5"/>
      <c r="M285" s="5"/>
      <c r="N285" s="5"/>
      <c r="O285" s="5"/>
      <c r="P285" s="5"/>
      <c r="Q285" s="5"/>
      <c r="R285" s="5"/>
      <c r="S285" s="5"/>
      <c r="T285" s="5"/>
      <c r="U285" s="5"/>
      <c r="V285" s="5"/>
      <c r="W285" s="5"/>
      <c r="X285" s="5"/>
      <c r="Y285" s="5"/>
    </row>
    <row r="286" spans="1:25" s="2" customFormat="1" ht="135" x14ac:dyDescent="0.25">
      <c r="A286" s="4" t="s">
        <v>82</v>
      </c>
      <c r="B286" s="4"/>
      <c r="C286" s="4"/>
      <c r="D286" s="4"/>
      <c r="E286" s="8" t="s">
        <v>81</v>
      </c>
      <c r="F286" s="7" t="s">
        <v>80</v>
      </c>
      <c r="G286" s="7" t="s">
        <v>79</v>
      </c>
      <c r="H286" s="7" t="s">
        <v>78</v>
      </c>
      <c r="I286" s="7" t="s">
        <v>77</v>
      </c>
      <c r="J286" s="5">
        <v>100</v>
      </c>
      <c r="K286" s="6" t="s">
        <v>76</v>
      </c>
      <c r="L286" s="5"/>
      <c r="M286" s="5"/>
      <c r="N286" s="5"/>
      <c r="O286" s="5"/>
      <c r="P286" s="5"/>
      <c r="Q286" s="5"/>
      <c r="R286" s="5"/>
      <c r="S286" s="5"/>
      <c r="T286" s="5"/>
      <c r="U286" s="5"/>
      <c r="V286" s="5"/>
      <c r="W286" s="5"/>
      <c r="X286" s="5"/>
      <c r="Y286" s="5"/>
    </row>
    <row r="287" spans="1:25" s="2" customFormat="1" ht="225" x14ac:dyDescent="0.25">
      <c r="A287" s="4">
        <v>157</v>
      </c>
      <c r="B287" s="4"/>
      <c r="C287" s="4"/>
      <c r="D287" s="8" t="s">
        <v>75</v>
      </c>
      <c r="E287" s="8"/>
      <c r="F287" s="7" t="s">
        <v>74</v>
      </c>
      <c r="G287" s="7" t="s">
        <v>17</v>
      </c>
      <c r="H287" s="7" t="s">
        <v>73</v>
      </c>
      <c r="I287" s="7" t="s">
        <v>60</v>
      </c>
      <c r="J287" s="5">
        <v>50</v>
      </c>
      <c r="K287" s="6" t="s">
        <v>72</v>
      </c>
      <c r="L287" s="5"/>
      <c r="M287" s="5"/>
      <c r="N287" s="5"/>
      <c r="O287" s="5"/>
      <c r="P287" s="5"/>
      <c r="Q287" s="5"/>
      <c r="R287" s="5"/>
      <c r="S287" s="5"/>
      <c r="T287" s="5"/>
      <c r="U287" s="5"/>
      <c r="V287" s="5"/>
      <c r="W287" s="5"/>
      <c r="X287" s="5"/>
      <c r="Y287" s="5"/>
    </row>
    <row r="288" spans="1:25" s="2" customFormat="1" ht="236.25" x14ac:dyDescent="0.25">
      <c r="A288" s="4">
        <v>158</v>
      </c>
      <c r="B288" s="4"/>
      <c r="C288" s="4"/>
      <c r="D288" s="8" t="s">
        <v>71</v>
      </c>
      <c r="E288" s="8"/>
      <c r="F288" s="7" t="s">
        <v>70</v>
      </c>
      <c r="G288" s="7" t="s">
        <v>62</v>
      </c>
      <c r="H288" s="7" t="s">
        <v>61</v>
      </c>
      <c r="I288" s="7" t="s">
        <v>60</v>
      </c>
      <c r="J288" s="5">
        <v>50</v>
      </c>
      <c r="K288" s="6" t="s">
        <v>69</v>
      </c>
      <c r="L288" s="5"/>
      <c r="M288" s="5"/>
      <c r="N288" s="5"/>
      <c r="O288" s="5"/>
      <c r="P288" s="5"/>
      <c r="Q288" s="5"/>
      <c r="R288" s="5"/>
      <c r="S288" s="5"/>
      <c r="T288" s="5"/>
      <c r="U288" s="5"/>
      <c r="V288" s="5"/>
      <c r="W288" s="5"/>
      <c r="X288" s="5"/>
      <c r="Y288" s="5"/>
    </row>
    <row r="289" spans="1:25" s="2" customFormat="1" ht="348.75" x14ac:dyDescent="0.25">
      <c r="A289" s="4">
        <v>159</v>
      </c>
      <c r="B289" s="4"/>
      <c r="C289" s="4"/>
      <c r="D289" s="8" t="s">
        <v>68</v>
      </c>
      <c r="E289" s="8"/>
      <c r="F289" s="7" t="s">
        <v>67</v>
      </c>
      <c r="G289" s="7" t="s">
        <v>66</v>
      </c>
      <c r="H289" s="7" t="s">
        <v>34</v>
      </c>
      <c r="I289" s="7" t="s">
        <v>47</v>
      </c>
      <c r="J289" s="5">
        <v>100</v>
      </c>
      <c r="K289" s="6" t="s">
        <v>65</v>
      </c>
      <c r="L289" s="5"/>
      <c r="M289" s="5"/>
      <c r="N289" s="5"/>
      <c r="O289" s="5"/>
      <c r="P289" s="5"/>
      <c r="Q289" s="5"/>
      <c r="R289" s="5"/>
      <c r="S289" s="5"/>
      <c r="T289" s="5"/>
      <c r="U289" s="5"/>
      <c r="V289" s="5"/>
      <c r="W289" s="5"/>
      <c r="X289" s="5"/>
      <c r="Y289" s="5"/>
    </row>
    <row r="290" spans="1:25" s="2" customFormat="1" ht="165" x14ac:dyDescent="0.25">
      <c r="A290" s="4">
        <v>160</v>
      </c>
      <c r="B290" s="4"/>
      <c r="C290" s="4"/>
      <c r="D290" s="8" t="s">
        <v>64</v>
      </c>
      <c r="E290" s="8"/>
      <c r="F290" s="7" t="s">
        <v>63</v>
      </c>
      <c r="G290" s="7" t="s">
        <v>62</v>
      </c>
      <c r="H290" s="7" t="s">
        <v>61</v>
      </c>
      <c r="I290" s="7" t="s">
        <v>60</v>
      </c>
      <c r="J290" s="5">
        <v>0</v>
      </c>
      <c r="K290" s="6" t="s">
        <v>59</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58</v>
      </c>
      <c r="E291" s="14"/>
      <c r="F291" s="13" t="s">
        <v>58</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57</v>
      </c>
      <c r="B292" s="4"/>
      <c r="C292" s="4"/>
      <c r="D292" s="4"/>
      <c r="E292" s="8" t="s">
        <v>56</v>
      </c>
      <c r="F292" s="7" t="s">
        <v>55</v>
      </c>
      <c r="G292" s="7" t="s">
        <v>54</v>
      </c>
      <c r="H292" s="7" t="s">
        <v>53</v>
      </c>
      <c r="I292" s="7" t="s">
        <v>52</v>
      </c>
      <c r="J292" s="5">
        <v>50</v>
      </c>
      <c r="K292" s="6"/>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8" t="s">
        <v>50</v>
      </c>
      <c r="F293" s="7" t="s">
        <v>49</v>
      </c>
      <c r="G293" s="7" t="s">
        <v>48</v>
      </c>
      <c r="H293" s="7" t="s">
        <v>34</v>
      </c>
      <c r="I293" s="7" t="s">
        <v>47</v>
      </c>
      <c r="J293" s="5">
        <v>50</v>
      </c>
      <c r="K293" s="6" t="s">
        <v>46</v>
      </c>
      <c r="L293" s="5"/>
      <c r="M293" s="5"/>
      <c r="N293" s="5"/>
      <c r="O293" s="5"/>
      <c r="P293" s="5"/>
      <c r="Q293" s="5"/>
      <c r="R293" s="5"/>
      <c r="S293" s="5"/>
      <c r="T293" s="5"/>
      <c r="U293" s="5"/>
      <c r="V293" s="5"/>
      <c r="W293" s="5"/>
      <c r="X293" s="5"/>
      <c r="Y293" s="5"/>
    </row>
    <row r="294" spans="1:25" s="16" customFormat="1" ht="45" x14ac:dyDescent="0.25">
      <c r="A294" s="19"/>
      <c r="B294" s="19"/>
      <c r="C294" s="20" t="s">
        <v>45</v>
      </c>
      <c r="D294" s="19"/>
      <c r="E294" s="19"/>
      <c r="F294" s="19" t="s">
        <v>44</v>
      </c>
      <c r="G294" s="19"/>
      <c r="H294" s="19"/>
      <c r="I294" s="19"/>
      <c r="J294" s="18">
        <f>AVERAGE(J295:J300)</f>
        <v>66.666666666666671</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43</v>
      </c>
      <c r="E295" s="8"/>
      <c r="F295" s="7" t="s">
        <v>42</v>
      </c>
      <c r="G295" s="7" t="s">
        <v>41</v>
      </c>
      <c r="H295" s="7" t="s">
        <v>40</v>
      </c>
      <c r="I295" s="7" t="s">
        <v>39</v>
      </c>
      <c r="J295" s="5">
        <v>50</v>
      </c>
      <c r="K295" s="6" t="s">
        <v>38</v>
      </c>
      <c r="L295" s="5"/>
      <c r="M295" s="5"/>
      <c r="N295" s="5"/>
      <c r="O295" s="5"/>
      <c r="P295" s="5"/>
      <c r="Q295" s="5"/>
      <c r="R295" s="5"/>
      <c r="S295" s="5"/>
      <c r="T295" s="5"/>
      <c r="U295" s="5"/>
      <c r="V295" s="5"/>
      <c r="W295" s="5"/>
      <c r="X295" s="5"/>
      <c r="Y295" s="5"/>
    </row>
    <row r="296" spans="1:25" s="2" customFormat="1" ht="270" x14ac:dyDescent="0.25">
      <c r="A296" s="4">
        <v>163</v>
      </c>
      <c r="B296" s="4"/>
      <c r="C296" s="4"/>
      <c r="D296" s="8" t="s">
        <v>37</v>
      </c>
      <c r="E296" s="8"/>
      <c r="F296" s="7" t="s">
        <v>36</v>
      </c>
      <c r="G296" s="7" t="s">
        <v>35</v>
      </c>
      <c r="H296" s="7" t="s">
        <v>34</v>
      </c>
      <c r="I296" s="7" t="s">
        <v>33</v>
      </c>
      <c r="J296" s="5">
        <v>50</v>
      </c>
      <c r="K296" s="6" t="s">
        <v>32</v>
      </c>
      <c r="L296" s="5"/>
      <c r="M296" s="5"/>
      <c r="N296" s="5"/>
      <c r="O296" s="5"/>
      <c r="P296" s="5"/>
      <c r="Q296" s="5"/>
      <c r="R296" s="5"/>
      <c r="S296" s="5"/>
      <c r="T296" s="5"/>
      <c r="U296" s="5"/>
      <c r="V296" s="5"/>
      <c r="W296" s="5"/>
      <c r="X296" s="5"/>
      <c r="Y296" s="5"/>
    </row>
    <row r="297" spans="1:25" s="2" customFormat="1" ht="382.5" x14ac:dyDescent="0.25">
      <c r="A297" s="4">
        <v>164</v>
      </c>
      <c r="B297" s="4"/>
      <c r="C297" s="4"/>
      <c r="D297" s="8" t="s">
        <v>31</v>
      </c>
      <c r="E297" s="8"/>
      <c r="F297" s="7" t="s">
        <v>30</v>
      </c>
      <c r="G297" s="7" t="s">
        <v>29</v>
      </c>
      <c r="H297" s="7" t="s">
        <v>28</v>
      </c>
      <c r="I297" s="7" t="s">
        <v>27</v>
      </c>
      <c r="J297" s="5">
        <v>50</v>
      </c>
      <c r="K297" s="6" t="s">
        <v>26</v>
      </c>
      <c r="L297" s="5"/>
      <c r="M297" s="5"/>
      <c r="N297" s="5"/>
      <c r="O297" s="5"/>
      <c r="P297" s="5"/>
      <c r="Q297" s="5"/>
      <c r="R297" s="5"/>
      <c r="S297" s="5"/>
      <c r="T297" s="5"/>
      <c r="U297" s="5"/>
      <c r="V297" s="5"/>
      <c r="W297" s="5"/>
      <c r="X297" s="5"/>
      <c r="Y297" s="5"/>
    </row>
    <row r="298" spans="1:25" s="2" customFormat="1" ht="180" x14ac:dyDescent="0.25">
      <c r="A298" s="4">
        <v>165</v>
      </c>
      <c r="B298" s="4"/>
      <c r="C298" s="4"/>
      <c r="D298" s="8" t="s">
        <v>25</v>
      </c>
      <c r="E298" s="8"/>
      <c r="F298" s="7" t="s">
        <v>24</v>
      </c>
      <c r="G298" s="7" t="s">
        <v>23</v>
      </c>
      <c r="H298" s="7" t="s">
        <v>22</v>
      </c>
      <c r="I298" s="7" t="s">
        <v>21</v>
      </c>
      <c r="J298" s="5">
        <v>100</v>
      </c>
      <c r="K298" s="6" t="s">
        <v>20</v>
      </c>
      <c r="L298" s="5"/>
      <c r="M298" s="5"/>
      <c r="N298" s="5"/>
      <c r="O298" s="5"/>
      <c r="P298" s="5"/>
      <c r="Q298" s="5"/>
      <c r="R298" s="5"/>
      <c r="S298" s="5"/>
      <c r="T298" s="5"/>
      <c r="U298" s="5"/>
      <c r="V298" s="5"/>
      <c r="W298" s="5"/>
      <c r="X298" s="5"/>
      <c r="Y298" s="5"/>
    </row>
    <row r="299" spans="1:25" s="2" customFormat="1" ht="135" x14ac:dyDescent="0.25">
      <c r="A299" s="4">
        <v>166</v>
      </c>
      <c r="B299" s="4"/>
      <c r="C299" s="4"/>
      <c r="D299" s="8" t="s">
        <v>19</v>
      </c>
      <c r="E299" s="8"/>
      <c r="F299" s="7" t="s">
        <v>18</v>
      </c>
      <c r="G299" s="7" t="s">
        <v>17</v>
      </c>
      <c r="H299" s="7" t="s">
        <v>16</v>
      </c>
      <c r="I299" s="7" t="s">
        <v>15</v>
      </c>
      <c r="J299" s="5">
        <v>100</v>
      </c>
      <c r="K299" s="6" t="s">
        <v>14</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13</v>
      </c>
      <c r="E300" s="14"/>
      <c r="F300" s="13" t="s">
        <v>13</v>
      </c>
      <c r="G300" s="12"/>
      <c r="H300" s="12"/>
      <c r="I300" s="12"/>
      <c r="J300" s="11">
        <f>AVERAGE(J301:J302)</f>
        <v>50</v>
      </c>
      <c r="K300" s="10"/>
      <c r="L300" s="11"/>
      <c r="M300" s="10"/>
      <c r="N300" s="11"/>
      <c r="O300" s="10"/>
      <c r="P300" s="11"/>
      <c r="Q300" s="10"/>
      <c r="R300" s="11"/>
      <c r="S300" s="10"/>
      <c r="T300" s="11"/>
      <c r="U300" s="10"/>
      <c r="V300" s="11"/>
      <c r="W300" s="10"/>
      <c r="X300" s="11"/>
      <c r="Y300" s="10"/>
    </row>
    <row r="301" spans="1:25" s="2" customFormat="1" ht="330" x14ac:dyDescent="0.25">
      <c r="A301" s="4" t="s">
        <v>12</v>
      </c>
      <c r="B301" s="4"/>
      <c r="C301" s="4"/>
      <c r="D301" s="4"/>
      <c r="E301" s="8" t="s">
        <v>11</v>
      </c>
      <c r="F301" s="7" t="s">
        <v>10</v>
      </c>
      <c r="G301" s="7" t="s">
        <v>9</v>
      </c>
      <c r="H301" s="7" t="s">
        <v>2</v>
      </c>
      <c r="I301" s="7" t="s">
        <v>8</v>
      </c>
      <c r="J301" s="5">
        <v>50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8" t="s">
        <v>5</v>
      </c>
      <c r="F302" s="7" t="s">
        <v>4</v>
      </c>
      <c r="G302" s="7" t="s">
        <v>3</v>
      </c>
      <c r="H302" s="7" t="s">
        <v>2</v>
      </c>
      <c r="I302" s="7" t="s">
        <v>1</v>
      </c>
      <c r="J302" s="5">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2015-06-04T11:44:22Z</dcterms:created>
  <dcterms:modified xsi:type="dcterms:W3CDTF">2015-06-04T13:32:20Z</dcterms:modified>
</cp:coreProperties>
</file>