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HR" sheetId="1" r:id="rId1"/>
  </sheets>
  <calcPr calcId="145621"/>
</workbook>
</file>

<file path=xl/calcChain.xml><?xml version="1.0" encoding="utf-8"?>
<calcChain xmlns="http://schemas.openxmlformats.org/spreadsheetml/2006/main">
  <c r="J6" i="1" l="1"/>
  <c r="L6" i="1"/>
  <c r="L5" i="1" s="1"/>
  <c r="N6" i="1"/>
  <c r="N5" i="1" s="1"/>
  <c r="N2" i="1" s="1"/>
  <c r="P6" i="1"/>
  <c r="P5" i="1" s="1"/>
  <c r="P2" i="1" s="1"/>
  <c r="R6" i="1"/>
  <c r="R5" i="1" s="1"/>
  <c r="R2"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N30" i="1" s="1"/>
  <c r="P35" i="1"/>
  <c r="P31" i="1" s="1"/>
  <c r="P30" i="1" s="1"/>
  <c r="R35" i="1"/>
  <c r="R31" i="1" s="1"/>
  <c r="R30" i="1" s="1"/>
  <c r="T35" i="1"/>
  <c r="T31" i="1" s="1"/>
  <c r="T30" i="1" s="1"/>
  <c r="V35" i="1"/>
  <c r="V31" i="1" s="1"/>
  <c r="V30" i="1" s="1"/>
  <c r="X35" i="1"/>
  <c r="X31" i="1" s="1"/>
  <c r="X30"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N73" i="1"/>
  <c r="T73" i="1"/>
  <c r="J74" i="1"/>
  <c r="J73" i="1" s="1"/>
  <c r="L74" i="1"/>
  <c r="N74" i="1"/>
  <c r="P74" i="1"/>
  <c r="P73" i="1" s="1"/>
  <c r="R74" i="1"/>
  <c r="R73" i="1" s="1"/>
  <c r="T74" i="1"/>
  <c r="L81" i="1"/>
  <c r="N81" i="1"/>
  <c r="T81" i="1"/>
  <c r="J83" i="1"/>
  <c r="J81" i="1" s="1"/>
  <c r="L83" i="1"/>
  <c r="N83" i="1"/>
  <c r="P83" i="1"/>
  <c r="P81" i="1" s="1"/>
  <c r="R83" i="1"/>
  <c r="R81" i="1" s="1"/>
  <c r="T83" i="1"/>
  <c r="N90" i="1"/>
  <c r="T90" i="1"/>
  <c r="J91" i="1"/>
  <c r="J90" i="1" s="1"/>
  <c r="L91" i="1"/>
  <c r="N91" i="1"/>
  <c r="P91" i="1"/>
  <c r="P90" i="1" s="1"/>
  <c r="R91" i="1"/>
  <c r="R90" i="1" s="1"/>
  <c r="T91" i="1"/>
  <c r="J94" i="1"/>
  <c r="L94" i="1"/>
  <c r="L90" i="1" s="1"/>
  <c r="N94" i="1"/>
  <c r="P94" i="1"/>
  <c r="R94" i="1"/>
  <c r="T94" i="1"/>
  <c r="J100" i="1"/>
  <c r="L100" i="1"/>
  <c r="N100" i="1"/>
  <c r="P100" i="1"/>
  <c r="R100" i="1"/>
  <c r="T100" i="1"/>
  <c r="V100" i="1"/>
  <c r="J107" i="1"/>
  <c r="J106" i="1" s="1"/>
  <c r="L107" i="1"/>
  <c r="N107" i="1"/>
  <c r="N106" i="1" s="1"/>
  <c r="P107" i="1"/>
  <c r="P106" i="1" s="1"/>
  <c r="R107" i="1"/>
  <c r="R106" i="1" s="1"/>
  <c r="T107" i="1"/>
  <c r="T106" i="1" s="1"/>
  <c r="V107" i="1"/>
  <c r="V106" i="1" s="1"/>
  <c r="X107" i="1"/>
  <c r="X106" i="1" s="1"/>
  <c r="J112" i="1"/>
  <c r="L112" i="1"/>
  <c r="N112" i="1"/>
  <c r="P112" i="1"/>
  <c r="R112" i="1"/>
  <c r="T112" i="1"/>
  <c r="V112" i="1"/>
  <c r="X112" i="1"/>
  <c r="R115" i="1"/>
  <c r="J116" i="1"/>
  <c r="J115" i="1" s="1"/>
  <c r="L116" i="1"/>
  <c r="L115" i="1" s="1"/>
  <c r="N116" i="1"/>
  <c r="N115" i="1" s="1"/>
  <c r="P116" i="1"/>
  <c r="P115" i="1" s="1"/>
  <c r="R116" i="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N146" i="1" s="1"/>
  <c r="P147" i="1"/>
  <c r="P146" i="1" s="1"/>
  <c r="R147" i="1"/>
  <c r="R146" i="1" s="1"/>
  <c r="T147" i="1"/>
  <c r="T146" i="1" s="1"/>
  <c r="V147" i="1"/>
  <c r="V146" i="1" s="1"/>
  <c r="X147" i="1"/>
  <c r="X146" i="1" s="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N176" i="1" s="1"/>
  <c r="P181" i="1"/>
  <c r="P177" i="1" s="1"/>
  <c r="P176" i="1" s="1"/>
  <c r="R181" i="1"/>
  <c r="R177" i="1" s="1"/>
  <c r="R176" i="1" s="1"/>
  <c r="T181" i="1"/>
  <c r="T177" i="1" s="1"/>
  <c r="T176" i="1" s="1"/>
  <c r="V181" i="1"/>
  <c r="V177" i="1" s="1"/>
  <c r="V176" i="1" s="1"/>
  <c r="X181" i="1"/>
  <c r="X177" i="1" s="1"/>
  <c r="X176"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L251" i="1" s="1"/>
  <c r="L250" i="1" s="1"/>
  <c r="N260" i="1"/>
  <c r="N256" i="1" s="1"/>
  <c r="N251" i="1" s="1"/>
  <c r="N250" i="1" s="1"/>
  <c r="P260" i="1"/>
  <c r="P256" i="1" s="1"/>
  <c r="P251" i="1" s="1"/>
  <c r="P250" i="1" s="1"/>
  <c r="R260" i="1"/>
  <c r="R256" i="1" s="1"/>
  <c r="R251" i="1" s="1"/>
  <c r="R250" i="1" s="1"/>
  <c r="T260" i="1"/>
  <c r="T256" i="1" s="1"/>
  <c r="T251" i="1" s="1"/>
  <c r="T250" i="1" s="1"/>
  <c r="V260" i="1"/>
  <c r="V256" i="1" s="1"/>
  <c r="V251" i="1" s="1"/>
  <c r="V250" i="1" s="1"/>
  <c r="X260" i="1"/>
  <c r="X256" i="1" s="1"/>
  <c r="X251" i="1" s="1"/>
  <c r="X250" i="1" s="1"/>
  <c r="J267" i="1"/>
  <c r="J269" i="1"/>
  <c r="J273" i="1"/>
  <c r="J277" i="1"/>
  <c r="J280" i="1"/>
  <c r="P283" i="1"/>
  <c r="R283" i="1"/>
  <c r="X283" i="1"/>
  <c r="J284" i="1"/>
  <c r="J283" i="1" s="1"/>
  <c r="J291" i="1"/>
  <c r="L294" i="1"/>
  <c r="L283" i="1" s="1"/>
  <c r="N294" i="1"/>
  <c r="N283" i="1" s="1"/>
  <c r="P294" i="1"/>
  <c r="R294" i="1"/>
  <c r="T294" i="1"/>
  <c r="T283" i="1" s="1"/>
  <c r="V294" i="1"/>
  <c r="V283" i="1" s="1"/>
  <c r="X294" i="1"/>
  <c r="J300" i="1"/>
  <c r="J294" i="1" s="1"/>
  <c r="L252" i="1" l="1"/>
  <c r="J250" i="1"/>
  <c r="J176" i="1"/>
  <c r="J146" i="1"/>
  <c r="L106" i="1"/>
  <c r="L30" i="1"/>
  <c r="L176" i="1"/>
  <c r="L2" i="1" s="1"/>
  <c r="L146" i="1"/>
  <c r="L73" i="1"/>
  <c r="J30" i="1"/>
  <c r="J3" i="1"/>
  <c r="R252" i="1"/>
  <c r="X252" i="1"/>
  <c r="P252" i="1"/>
  <c r="J5" i="1"/>
  <c r="J2" i="1" s="1"/>
  <c r="V252" i="1"/>
  <c r="N252" i="1"/>
  <c r="T252" i="1"/>
</calcChain>
</file>

<file path=xl/sharedStrings.xml><?xml version="1.0" encoding="utf-8"?>
<sst xmlns="http://schemas.openxmlformats.org/spreadsheetml/2006/main" count="1562" uniqueCount="1151">
  <si>
    <t xml:space="preserve">In the National health care strategy 2012 – 2020 CSO’s are recognized as relevant partners, but Ministry of Health is referring to organizations dealing with prevention programs. Migrant organizations are not consulted on health policy. Ministry of health has a representative in the Standing committee for implementation of the integration of the foreigners in the Croatian society, where civil society organizations are present.  Also there are two networks of actors that are working with migrants: institutions, lawyers, academics, researchers, CSO’s – Coordination for Asylum and Coordination for Integration
Coordination for Asylum gathers institutional and non-institutional actors that are directly working with migrants. Coordination meets 4 times per year and discusses current topics regarding migrants: legal assistance, integration, health aspect, security in the centers etc.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</si>
  <si>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</si>
  <si>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</si>
  <si>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</si>
  <si>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</si>
  <si>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</si>
  <si>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</si>
  <si>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There is no active migration health policy.  Current Migration Policy of Republic of Croatia for the period 2013 - 2015 does not contain any reference to the health care policy measures for migrants.  The Coordination for Asylum led by the Croatian Law Centre held one meeting which was devoted to migrant health issues.</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</si>
  <si>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</si>
  <si>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</si>
  <si>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</si>
  <si>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</si>
  <si>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</si>
  <si>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</si>
  <si>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The Government of RC adopted Action plan for Removal of Obstacles and Access to Certain Rights in the Area of Integration of Foreigners in Republic of Croatia  from 2013-2015.  However, those policies are not implemented, or are implemented partially. In the Report on the Action Plan for 2013 the Government published explicit plan for action on migrant health but policies were not implemented to support this measures.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</si>
  <si>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</si>
  <si>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</si>
  <si>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</si>
  <si>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</si>
  <si>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</si>
  <si>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The issue of ethnic minority health is raised only when dealing with issues of Roma health in the National Roma Program. National Health Care Strategy 2012-2020 is mentioning Roma healthcare issue, but it is not dealing systematically with the ethnic or migrant health.</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</si>
  <si>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</si>
  <si>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</si>
  <si>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</si>
  <si>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</si>
  <si>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</si>
  <si>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 The impact of migrant health is not taken in consideration in the other policies.</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</si>
  <si>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</si>
  <si>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</si>
  <si>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</si>
  <si>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</si>
  <si>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</si>
  <si>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In the Strategic plan for development of the public health 2013-2015 by the Ministry of Health migrants are considered as a group which is difficult to reach and poorly serviced. Research of the needs and programs aimed on these groups are pointed out as priorities in the frame of the Plan and programme on measures of health care.  No research is supported on the topic of migrant health.</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</si>
  <si>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</si>
  <si>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</si>
  <si>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</si>
  <si>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</si>
  <si>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</si>
  <si>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 In the Specification of the data for Electronic medical record in the CEZIH system integrated with the Croatian public health institute and the Croatian health insurance fund data on residence status is mandatory, but no data on migrant status, country of origin or ethnicity. In the Croatian Statistical Yearbook for 2013, migrant health is not elaborated in any of the categories and in the Croatian Medical Statistics Yearbook, there are only data on the number of foreigners who were hospitalised  in Hospital type facilities, and in Hospital Day Care and Hospital Hemodialysis, the number and type of abortions as well as the fact that the data on statistics of new cases of Tuberculosis included foreigners and refugees for the period 1992-2011.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</si>
  <si>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</si>
  <si>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</si>
  <si>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</si>
  <si>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</si>
  <si>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</si>
  <si>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</si>
  <si>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</si>
  <si>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There are no health policies targeted to encourage development of health treatment to certain migrant communities. Complementary and alternative “non-Western” treatment is not regulated in the Croatian legislative, regardless of the efforts of the representative organisations.</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</si>
  <si>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</si>
  <si>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</si>
  <si>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</si>
  <si>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</si>
  <si>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</si>
  <si>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 There are no policies on development of capacity and methods adapted to take account of the sociocultural bacground of patients.</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</si>
  <si>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</si>
  <si>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</si>
  <si>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</si>
  <si>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</si>
  <si>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</si>
  <si>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</si>
  <si>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</si>
  <si>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There are no recruitment measures to encourage participation of people with a migrant background in the health service workforce. Migration issue is recognized in health policy in the part where qualified medical staff are leaving Croatia due to EU integration, but no policy in different direction.</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</si>
  <si>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</si>
  <si>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</si>
  <si>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</si>
  <si>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</si>
  <si>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</si>
  <si>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Migrants are not involved in information provision, service design and delivery</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</si>
  <si>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</si>
  <si>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</si>
  <si>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</si>
  <si>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There is one teaching unit in the Medical Humanistic course at the Faculty of Medicine in Split that is covering issues relating to migrants. However there is no policy which is supporting training of staff to provide services responsive to the needs of migrants, neither in the basic professional education, nor in the in-service professional development. Also in the Professional curriculum qualification as a medical nurse learning of foreign language is recognized as a mean to develop intercultural competences and learning of English and German language is provided, though it can be more regarded in perspective of EU mobility and health tourism.</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</si>
  <si>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</si>
  <si>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</si>
  <si>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 Neither of these: LPPR regulates the application of the principle of humanity in the protection of the patient rights which includes protection of his/hers personality, respect for privacy, worldview, moral and religious beliefs. The body responsible for monitoring of the application of the legislation on regional or municipal level is the Commission for protection of patient rights which operates under the administrative body of the local (municipal or regional) unit responsible for health issues. As none of the applicable laws explicitly regulates provision of culturaly competent health services to migrants, with overall lack of standards of diversity sensitive service  Option 3 is the most appropriate answer to this question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</si>
  <si>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</si>
  <si>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</si>
  <si>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</si>
  <si>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None of these methods areavailable</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</si>
  <si>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</si>
  <si>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</si>
  <si>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</si>
  <si>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</si>
  <si>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</si>
  <si>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</si>
  <si>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There is no legislation which provides requirement for qualified interpretation for patients, although The Law on protection of patient rights (Zakon o zaštiti prava pacijenata, Narodne novine  169/2004,  37/2008, further LPPR) contains right on informed consent, without provisions which relate to interpretation for patients with inadequate proficiency in the official language. There is no practice of qualified interpretation services for patients with inadequate proficiency.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</si>
  <si>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</si>
  <si>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</si>
  <si>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</si>
  <si>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</si>
  <si>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</si>
  <si>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</si>
  <si>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</si>
  <si>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</si>
  <si>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</si>
  <si>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Legal sanctions exist against helping undocumented migrants : Art. 43 of the Law on Foreigners prohibit assistance to undocumented foreigner in entry, border crossing and residence in Croatia. Therefore, provision of health care could be considered as assistance in residence. Also LCHIHF provides that healthcare practitioners should as soon as possible check the documents for identification of the foreigner. The health practitioners should inform the Ministry of Interior about all the foreigners that have not covered their costs of treatment.  The Law on Foreigners considers assisting foreigners in their residence as a misdemeanor that can lead to imprisonment up to 60 days.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</si>
  <si>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</si>
  <si>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</si>
  <si>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</si>
  <si>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</si>
  <si>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</si>
  <si>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</si>
  <si>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  Art 111 of Law on Foreigners regulates that all state bodies, legal and natural persons are obliged to report undocumented status of migrants, unless they are bound by the professional secrecy. Law on medical profession provides that every health related information disclosed to the medical doctor should be considerd as professional secret unless proscribed differently by law. The Code of Medical Deontology and Ethics has broader definition ofprofessional secret and defines as medical secret the information that the doctor came across while performing his duties</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</si>
  <si>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</si>
  <si>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</si>
  <si>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</si>
  <si>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</si>
  <si>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</si>
  <si>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</si>
  <si>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</si>
  <si>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</si>
  <si>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</si>
  <si>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</si>
  <si>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</si>
  <si>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</si>
  <si>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Not available: There are no facilities or services which facilitate access for migrants such as ‘cultural mediators’ or ‘patient navigators’.</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</si>
  <si>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</si>
  <si>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</si>
  <si>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</si>
  <si>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</si>
  <si>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</si>
  <si>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</si>
  <si>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</si>
  <si>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</si>
  <si>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</si>
  <si>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</si>
  <si>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</si>
  <si>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</si>
  <si>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</si>
  <si>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</si>
  <si>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</si>
  <si>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</si>
  <si>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None of these : There is no active policy which is targeting information for migrants about health education and health promotion.</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</si>
  <si>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</si>
  <si>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</si>
  <si>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</si>
  <si>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</si>
  <si>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</si>
  <si>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Legal migrants</t>
  </si>
  <si>
    <t xml:space="preserve">Groups reached by information for migrants on entitlements and use of health services 
A. Legal migrants
B. Asylum seekers
C. Undocumented migrants
Skip this question if answered Option 3 in previous questions.
</t>
  </si>
  <si>
    <t>152c</t>
  </si>
  <si>
    <t>The website of the CHIF is translated in English, French, German, Italian and Slovenian.</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</si>
  <si>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</si>
  <si>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</si>
  <si>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 Action Plan for Removal of Obstacle and Access to Certain Rights in the Area of Integration of Foreigners in Republic of Croatia from 2013-2015 outlines need for information campaigns concerning entitlements to healthcare according to the LHIHF. Responsible body is the CHIF. In the Government Report on the implementation of measures from the Action Plan, this measure is considered implemented through regular information to foreigners coming personally at the premises of the CHIF, telephone or website.  Such measure cannot be considered adapted for migrants, either through the method of dissemination nor through the content.  
Website: http://www.hzzo.hr/en/croatian-health-care-system 
</t>
  </si>
  <si>
    <t>152a</t>
  </si>
  <si>
    <t>Information for migrants concerning entitlements and use of health services</t>
  </si>
  <si>
    <t>a-c. Information for migrants concerning entitlements and use of health services</t>
  </si>
  <si>
    <t>The Action Plan for Removal of Obstacle and Access to Certain Rights in the Area of Integration of Foreigners in Republic of Croatia from 2013-2015 envisages provision of information about the rights grounded on the LHIHF while responsible institutions for implementing the measures are the Ministry of Health and the Croatian  Health Insurance Fund (CHIF). In the Report on the Action Plan for 2013, this measure is considered as accomplished as the CHIF continuously gives instruction to the medical institutions as well as private health practitioners which have contracts with CHIF. In the Report there is no mention on concrete activities for this purpose apart from the regular information.</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</si>
  <si>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</si>
  <si>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</si>
  <si>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</si>
  <si>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</si>
  <si>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</si>
  <si>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Aylum seekers and undocumented migrants are having issues with the scope of “urgent health care”.  
For UDMs, the assessment of “ability to pay”also creates uncertainty.    Applies to persons under international protection, asylum seekers and undocumented migrants. The foreigner should prove its identity with a document issued by the Croatian police authorities before using health care in public or private medical institution or other health care provider.  Aylum seekers and undocumented migrants are having issues with the scope of “urgent health care”.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</si>
  <si>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</si>
  <si>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</si>
  <si>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</si>
  <si>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</si>
  <si>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</si>
  <si>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 xml:space="preserve"> insured persons are proving the status with a national health card or other document proving they are insured.
</t>
  </si>
  <si>
    <t>Administrative discretion and documentation for legal migrants</t>
  </si>
  <si>
    <t xml:space="preserve">Antenatal and/or perinatal and/or postnatal care: 
Pregnant woman, mothers and babies and children who are insured under the compulsory insurance scheme are exempted from OOP payments, but such entitlements do not refer particularly to vulnerable migrants belonging to these categories apart from the emergency health care they are entitled. 
infectious disease (e.g. TB, HIV/Aids)
Persons suffering from infectious diseases have the right and the obligation to be treated under the Law on Protection from Communicable diseases (NN 79/07, 113/08, 43/09
A. care for minors (or for unaccompanied minors if other minors are covered)
Unaccompanied minors (UAM) are entitled to the same range of health care as the insured person under the compulsory insurance scheme..
B. care for vulnerable groups (e.g. victims of torture, trafficking or traumatisation)
Asylum seeker victims of torture, rape or other serious trauma, as well as asylum seekers who have specific health condition are entitled to health care related to the health condition, as well as to the consequences of the suffered trauma. The Minister of Health have not adopted an Ordinance on the range of health care available to this group of asylum seekers although was obliged in 3 months after the LCHIHF came into force, which happened on 1.7.2013.
Victims of human trafficking are entitled to health care according to the Law on foreigners (NN 130/11, 74/13)and the Protocol on identification, protection and care for victims of human trafficking. Although the scope of health care is not defined in the Law or in the Protocol, it is provided that special care will be taken for victims of trafficking who are pregnant woman and persons with disabilities as a specific vulnerable group.
C. other (specify)
It should be noted however that special entitlement exist for children who are UAM, for victims of torture or psychological trauma who are asylum seekers, pregnant women who are victims of trafficking or asylum seekers with specific health condition and that the scope of health care is not defined for both vulnerable asylum seekers and victims of trafficking.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</si>
  <si>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</si>
  <si>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</si>
  <si>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</si>
  <si>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</si>
  <si>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</si>
  <si>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</si>
  <si>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C: Undocumented migrants are entitled to emergency care only.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</si>
  <si>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</si>
  <si>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</si>
  <si>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</si>
  <si>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</si>
  <si>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</si>
  <si>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</si>
  <si>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not  in detention need to cover the costs of emergency care. If they do not have sufficient funds the expenses will be covered by the State budget, from the position of Ministry of Health
Irregular migrants residing in state facility:LCHIHF refers three categories of undocumented migrants:  migrants who are detained in detention centre, migrants whose forceful removal is postponed and migrants that are given deadline in which they must leave Republic of Croatia and they are entitled to emergency care.
Undocumented migrant who is ordered to leave Republic of Croatia will be secured health care for the duration of the period in which the migrant must leave the country.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</si>
  <si>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</si>
  <si>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</si>
  <si>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</si>
  <si>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</si>
  <si>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</si>
  <si>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</si>
  <si>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</si>
  <si>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</si>
  <si>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</si>
  <si>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</si>
  <si>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Asylum seekers have the right only to emergency care. However, asylum seeker victims of torture, rape or other serious trauma, as well as asylum seekers who have specific health condition are entitled to health care related to the health condition, as well as to the consequences of the suffered trauma. Ordinance on the range of health care available to this group of asylum seekers is not adopted yet. The expenses for healthcare of asylum seekers are covered from the State budget, from the Ministry of Health position. Before the Changes and Amendments of the Law on asylum that was adopted in November 2013 asylum seekers were entitled to necessary treatment of illness additional to emergency health care.</t>
  </si>
  <si>
    <t xml:space="preserve">Asylum seekers: extent of coverage
Answer 0 if answered Option 3 in previous question.
</t>
  </si>
  <si>
    <t>b. Coverage for asylum-seekers</t>
  </si>
  <si>
    <t>146b</t>
  </si>
  <si>
    <t xml:space="preserve">C: Asylum seekers have right to emergency care only. and must pay full costs of all the services that are not considered as emergency care.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</si>
  <si>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</si>
  <si>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</si>
  <si>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</si>
  <si>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</si>
  <si>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</si>
  <si>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</si>
  <si>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</si>
  <si>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A: As prescribed in article 15 of the Law on compulsory health insurance and healthcare for foreigners(Zakon o obveznom zdravstvenom osiguranju i zdravstvenoj zaštiti stranaca u Republici Hrvatskoj, NN 80/2013  further LCHIHF), persons insured under that law have the same rights and obligations under the same conditions and in equal manner as Croatian citizens. 
Additional insurance is facultative insurance subject to monthly payment which excludes certain out-of-pocket payments. The costs for additional insurance for certain categories of insurees such as persons with low economic status, persons with disabilities, blood and organ donors, or students are paid by the State Budget of Republic of Croatia.
</t>
  </si>
  <si>
    <t xml:space="preserve">Legal migrants: extent of coverage
Answer 0 if answered Option 3 in previous question.
</t>
  </si>
  <si>
    <t>b. Coverage for legal migrants</t>
  </si>
  <si>
    <t>145b</t>
  </si>
  <si>
    <t>A: Both foreigners with long term residence and foreigners with temporary residence must be insured under the compulsory state regulated health insurance scheme. Certain categories of foreigners with temporary residence such as foreigners on humanitarian residence are excluded from the obligation to be insured, but in that case they are not automatically and unconditionally included in the health insurance scheme. Also, students or citizens of countries which have bilateral agreements with Croatia are excluded from the obligation under the condition of health insurance in the country of origin. Health insurance is one of the conditions a person needs to satisfy for approval of temporary residence permit. However, Croatian citizens and long term residents have right to health insurance without monthly payment due to unemployment or as a family member of an insured person, while such right is not granted to temporary residents. Unemployed or self-employed migrants, as well as any migrants who are not entitled to compulsory health insurance or to health protection on other grounds are under the obligation to pay a monthly fee in order to be included in the compulsory health insurance scheme. In case the foreigner does not pay for more than one month that person is entitled to emergency health care only. However, even in that case during the renewal of the residence permit the foreigner will need to pay the insurance for the past period</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</si>
  <si>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</si>
  <si>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</si>
  <si>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</si>
  <si>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</si>
  <si>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</si>
  <si>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</si>
  <si>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</si>
  <si>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</si>
  <si>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</si>
  <si>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</si>
  <si>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</si>
  <si>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</si>
  <si>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</si>
  <si>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No change, still only a)</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</si>
  <si>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</si>
  <si>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</si>
  <si>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</si>
  <si>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B: Ombdusman i Croatian Government’s Office for Human Rights and Rights of National Minorities. This office has created comprehensive guidelines for recognizing cases of discrimination (http://www.uljppnm.vlada.hr/images/smjernice_za_prepoznavanje.pdf ). The Office has developed few national programmes and strategies oriented towards anti-discrimination of Roma people and/or general combat against discrimination, such as National plan for combatting discrimination 2008-2013 and National plan for combatting in human trafficking 2012-2015.   http://www.uljppnm.vlada.hr/index.php?option=com_content&amp;view=article&amp;id=113&amp;Itemid=83</t>
  </si>
  <si>
    <t xml:space="preserve">NATIONAL PROGRAMME OF PROTECTION AND PROMOTION OF HUMAN RIGHTS FOR THE PERIOD 2013–2016
Date of adoption &amp; date of entry into force: 1st of December 2013
Summary of changes: This National Programme builds on the first National Programme of Protection and Promotion of Human Rights from 2008 to 2011, adopted by the Government of the Republic of Croatia at a session held on 2 November 2007, with which the Republic of Croatia accepted the recommendation of the United Nations’ Vienna Declaration (1993) to draft a national plan of action and implementation measures for the protection of human rights, as well as activities to promote human rights. In this National Programme, the priority areas are: gender equality, combating racial and other discrimination, building an anti-discriminatory environment, etc. Web-link: http://www.uljppnm.vlada.hr/images/ljudska%20prava_za%20tiskaru.pdf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</si>
  <si>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</si>
  <si>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</si>
  <si>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</si>
  <si>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</si>
  <si>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</si>
  <si>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</si>
  <si>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 xml:space="preserve">ONLY a) is correct answer: The Ombudsman has the power to instigate proceedings in own name, and lead own investigation, but the Ombudsman does not have the power to enforce the findings.  </t>
  </si>
  <si>
    <t>B</t>
  </si>
  <si>
    <t>A and b</t>
  </si>
  <si>
    <t xml:space="preserve">Specialised body has the power to:  
a) instigate proceedings in own name  
b) lead own investigation </t>
  </si>
  <si>
    <t>Powers to instigate proceedings and enforce findings</t>
  </si>
  <si>
    <t xml:space="preserve">Article 21 </t>
  </si>
  <si>
    <t>B or none</t>
  </si>
  <si>
    <t>A</t>
  </si>
  <si>
    <t>Specialised body has the legal standing to engage in:                               
a) judicial proceedings on behalf of a complainant                                                    
b) administrative proceedings on behalf of the complainant</t>
  </si>
  <si>
    <t xml:space="preserve">Legal standing in procedures </t>
  </si>
  <si>
    <t>The Ombudsman does not have the legal entitlement to act as a quasi-judicial body.</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</si>
  <si>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</si>
  <si>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</si>
  <si>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</si>
  <si>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</si>
  <si>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</si>
  <si>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</si>
  <si>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</si>
  <si>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</si>
  <si>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</si>
  <si>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</si>
  <si>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</si>
  <si>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</si>
  <si>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</si>
  <si>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Article 17</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</si>
  <si>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</si>
  <si>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</si>
  <si>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</si>
  <si>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</si>
  <si>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</si>
  <si>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a) Article 17 of the Act and c)  Article 24</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</si>
  <si>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</si>
  <si>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</si>
  <si>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</si>
  <si>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</si>
  <si>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</si>
  <si>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</si>
  <si>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</si>
  <si>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</si>
  <si>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Under the Law on Free Legal Aid, free legal aid is provided to Croatian nationals and foreigners in civil procedures, administrative procedures and administrative disputes, taking into account their material position and the facts they could not have their rights realized without endangering their and their family’s means of support. The procedure for obtaining free legal aid is time consuming and complicated. In criminal matters, under certain conditions a defendant must have a defence counsel and then the court will appoint one if not already appointed by the defendant. Also, under certain conditions, if the defendant cannot afford to pay for a defence counsel, the court may appoint one.Also, under the Law on Asylum (NN 79/07, 88/10), asylum seekers, persons granted asylum and foreigners under supsidiary protection may receive free legal aid in asylum- related legal matters, provided their assets and income do not amount to more then average monthly salary in Croatia. Due to interpreter issue, in criminal matters yes, in civil matters at the expense of the party who is requesting interpretation. In administrative matters, procedure is conducted in Croatian language and script, except some other language (e.g. national minority language) is in official use as well.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</si>
  <si>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</si>
  <si>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</si>
  <si>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</si>
  <si>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</si>
  <si>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Protection against discrimination exists on all points from a) to e), as the Anti-discrimination Act sets out that no one may be placed in a less favourable position because they reported discrimination in good faith, witnessed discrimination or rejected an instruction to discriminate or who participated in any manner in proceedings based on discrimination in line with provisions of this Act. Article 8 of the Act sets out that it shall apply to the conduct of all state bodies, bodies of local and regional self-government units, legal persons vested with public authority, and to the conduct of all legal and natural persons, especially in the areas listed below: 1. work and working conditions; access to self-employment and occupation, including selection criteria, recruiting and promotion conditions; access to all types of vocational guidance, vocational training, professional improvement and retraining; 2. education, science and sports; 3. social security, including social welfare, pension and health insurance and unemployment insurance; 4. health protection; 5. judiciary and administration; 6. housing; 7. public informing and the media; 8. access to goods and services and their providing; 9. membership and activities in trade unions, civil society organisations, political parties or any other organisations; 10. access to participation in the cultural and artistic creation.</t>
  </si>
  <si>
    <t>A or none</t>
  </si>
  <si>
    <t xml:space="preserve"> More than a,b </t>
  </si>
  <si>
    <t>Protection against victimisation in:       
a) employment                                            
b) vocational training                                
c) education                                               
d) services                                                  
e) goods</t>
  </si>
  <si>
    <t>Protection against victimisation</t>
  </si>
  <si>
    <t xml:space="preserve">According to the Ombudsperson’s 2011 Report on discrimination, although there are some theoretical discussions whether results of situation testing may or may not serve as evidence in a court procedure, still there is no court practice in relation to this issue and it is yet to be established.  However, there is no specific provision under national legislation which does not allow these two types of evidence, so in theory the courts would be allowed to accept them.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</si>
  <si>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</si>
  <si>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</si>
  <si>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</si>
  <si>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</si>
  <si>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Article 20, Burden of proof
(1) If a party in court or other proceedings claims that his/her right to equal treatment pursuant to
provisions of this Act has been violated, he/she shall make it plausible that discrimination has taken
place. In this case, it shall be for the respondent to prove that there has been no discrimination.
(2) The provision of paragraph 1 of this Article shall not apply to misdemeanour and criminal
proceedings.</t>
  </si>
  <si>
    <t xml:space="preserve">Only a </t>
  </si>
  <si>
    <t>a) shift in burden of proof in judicial civil procedures                                        
b) shift in burden of proof in administrative procedures</t>
  </si>
  <si>
    <t xml:space="preserve">Shift in burden of proof in procedures </t>
  </si>
  <si>
    <t xml:space="preserve">Article 17
(1) A person who claims to be a victim of discrimination under the provisions of this Act shall be authorized to file a lawsuit ...
(2) The requirements of paragraph 1 this Article shall be decided by the court, applying the provisions of the Code of Civil Procedure, unless this Act provides otherwise.
(3) The requirements of paragraph 1 of this section may be brought together with the requirements for the protection of other rights to be decided in a civil action if all the claims are interrelated and if the same court for them, regardless of whether these claims are examined in regular or in a separate civil action, except in cases of trespass. In this case the relevant rules of the dispute in question, unless this Act provides otherwise.         Second option goes under the Criminal Act under the article 125. Violation of Equality
(1) Whoever, on the basis of race, ethnicity, color, sex, language, religion, political or other opinion, national or social origin, property, birth, education, social status, marital or family status, age, medical condition , disability, genetic inheritance, gender identity, expression, sexual orientation or other characteristics deny, restrict or causes other right to acquire goods or receiving services, the right to conduct business, the right to employment and advancement, or anyone on the basis of these differences or affiliations other privileges or benefits, shall be punished by imprisonment of up to three years.   And thirdly, according to to one lawyer we contacted administrative procedures are also there in cases if a person goes before the Administrative procedures but in the cases of violation of Act on General Administrative Procedure, or the Labour Act, or for example Act on gender equality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</si>
  <si>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</si>
  <si>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</si>
  <si>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</si>
  <si>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</si>
  <si>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</si>
  <si>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Article 8, paragraph 4 and paragraph 8</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</si>
  <si>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</si>
  <si>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</si>
  <si>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</si>
  <si>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Article 8, paragraph 6 and paragraph 8</t>
  </si>
  <si>
    <t>Law covers access to and/or supply of goods and services available to the public, including housing:                                                              
a) race and ethnicity                                
b) religion and belief                                      
c) nationality</t>
  </si>
  <si>
    <t>Access to and supply of public goods and services, including housing</t>
  </si>
  <si>
    <t>Article 8, paragraph 3</t>
  </si>
  <si>
    <t>Law covers social protection, including social security:                    
a) race and ethnicity                                
b) religion and belief                                   
c) nationality</t>
  </si>
  <si>
    <t xml:space="preserve">Social protection </t>
  </si>
  <si>
    <t>Article 8, paragraph 2</t>
  </si>
  <si>
    <t>Law covers education (primary and secondary level):                          
a) race and ethnicity                                
b) religion and belief                                 
c) nationality</t>
  </si>
  <si>
    <t xml:space="preserve">Education </t>
  </si>
  <si>
    <t>Article 8, paragraph 1</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</si>
  <si>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</si>
  <si>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</si>
  <si>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</si>
  <si>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</si>
  <si>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According to the article 6 of Anti-discrimination law "Heavier sort of discrimination within the meaning of this Act shall be deemed to be discrimination committed against a specific person on several grounds under Article 1 Paragraph 1 hereof (multiple discrimination), discrimination committed repeatedly (repeated discrimination), which is committed for a long time (long discrimination) or that the consequences plaguing the victim of discrimination. The court will take into account the circumstances referred to in paragraph 1 of this Article in determining the amount of compensation for non-pecuniary damage, and when determining the sentence for the offenses set out herein. ...Requirements in paragraph 1 this article (17) can be brought together with the requirements for the protection of other rights to be decided in a civil action if all the claims are interrelated and if the same court for them, regardless of whether these claims are prescribed resolution in a regular or special legal procedure, except in cases of trespass.</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</si>
  <si>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</si>
  <si>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</si>
  <si>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</si>
  <si>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</si>
  <si>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</si>
  <si>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Anti-discrimination Act does not state on any of these issues, but instead it is defined in the Article 325 of the Criminal Act (Law)  1) ""Who through the press, radio, television, computer system or network, at a public gathering or otherwise publicly incites or publicly make available flyers, images, or other materials that call for violence or hatred directed against a group of persons or a member of the group because of their race, religion, national or ethnic origin, origin, color, sex, sexual orientation, gender identity, disability or any other characteristic, shall be punished by imprisonment of up to three years.""(2) The punishment referred to in paragraph 1 this Article a person shall be punished if publicly approve, deny or significantly reduces the crime of genocide, crimes of aggression, crimes against humanity or war crimes directed against a group of people or members of the group because of their race, religion, national or ethnic origin, origin or color, in a way that is appropriate to encourage violence or hatred against such a group or members of the group.
(3) An attempted criminal offense referred to in paragraph 1 and 2 this Article shall be punished."</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</si>
  <si>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</si>
  <si>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</si>
  <si>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</si>
  <si>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</si>
  <si>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</si>
  <si>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Article 8.</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</si>
  <si>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</si>
  <si>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</si>
  <si>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</si>
  <si>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</si>
  <si>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 xml:space="preserve">Article 1. and Article 8.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</si>
  <si>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</si>
  <si>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</si>
  <si>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Article 1, of the Anti-Discrimination Act
Subject matter of the Act (1) This Act provides for the protection and promotion of equality as the highest value of the constitutional order of the Republic of Croatia, creates prerequisites for the realisation of equal opportunities and regulates protection against discrimination on the grounds of race or ethnic affiliation or colour, gender, language, religion, political or other belief, national or social origin, property, trade union membership, education, social status, marital or family status, age, health condition, disability, genetic heritage, native identity, expression or sexual orientation.</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</si>
  <si>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</si>
  <si>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</si>
  <si>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</si>
  <si>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</si>
  <si>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</si>
  <si>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</si>
  <si>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</si>
  <si>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</si>
  <si>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</si>
  <si>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</si>
  <si>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</si>
  <si>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Exceptions: the spouses of Croatian citizens, emigrants and their descendants, foreign citizens whose admission is deemed to be in the interest of Croatia and the members of Croatian people abroad.</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</si>
  <si>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</si>
  <si>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</si>
  <si>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</si>
  <si>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</si>
  <si>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</si>
  <si>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</si>
  <si>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</si>
  <si>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</si>
  <si>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</si>
  <si>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</si>
  <si>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</si>
  <si>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</si>
  <si>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</si>
  <si>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</si>
  <si>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</si>
  <si>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</si>
  <si>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</si>
  <si>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</si>
  <si>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</si>
  <si>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</si>
  <si>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</si>
  <si>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For declaring decisions null and void there are no time limits. For annulment the time limit is 2 years, for repeal the time limit is 1 year. http://www.legislationline.org/documents/action/popup/id/16474 - Since there is a combination of option 1 (less than five years for annulment and repeal) and option 3 (no time limits for pronouncing the decision null and void), the option 2 would be the best option for the answer.</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</si>
  <si>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</si>
  <si>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</si>
  <si>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</si>
  <si>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</si>
  <si>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</si>
  <si>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</si>
  <si>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Croatian Citizenship Act does not prescribe the possibility of revocation/withdrawing status of a Croatian citizen. However, a person who is unlawfully acquired Croatian citizenship by naturalization on the basis of the decision of the Ministry, such a solution may be in accordance with the provisions of the Administrative Procedure Act ("Official Gazette", No. 47/09), declared null and void (Article 128, paragraph 1 ) and cancel or terminate (art. 129. and Art. 130).</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</si>
  <si>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</si>
  <si>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</si>
  <si>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</si>
  <si>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</si>
  <si>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</si>
  <si>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</si>
  <si>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</si>
  <si>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All three options covered. Written decisions are available for applicants and there is administrative (if not judicial) appeal.</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</si>
  <si>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</si>
  <si>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</si>
  <si>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</si>
  <si>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</si>
  <si>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</si>
  <si>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</si>
  <si>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</si>
  <si>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</si>
  <si>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</si>
  <si>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</si>
  <si>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Article 26. The Ministry of Interior may refuse a request for acquisition OR termination of citizenship, although the requirements for that are met, if it appraises that there are reasons of interest for Croatia in which the application for the acquisition or termination of citizenship should be rejected.</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</si>
  <si>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</si>
  <si>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</si>
  <si>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</si>
  <si>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 maximum length for procedure should be 60 days, according to the Administrative Procedure Act.</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</si>
  <si>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</si>
  <si>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</si>
  <si>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</si>
  <si>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</si>
  <si>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</si>
  <si>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</si>
  <si>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</si>
  <si>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200 euros: The application fee to the Ministry of Interior is paid only if the application is successful. It amounts around 200 EUR. </t>
  </si>
  <si>
    <t>Higher costs
(please specify amount)</t>
  </si>
  <si>
    <t>Normal costs (please specify amount) ex. same as regular administrative fees</t>
  </si>
  <si>
    <t>No or nominal costs (please specify amount)</t>
  </si>
  <si>
    <t>Costs of application and/or issue of nationality title</t>
  </si>
  <si>
    <t>Costs of application</t>
  </si>
  <si>
    <t>It is subjected to the disretionary decision of the Ministry of Inetrior</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</si>
  <si>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</si>
  <si>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</si>
  <si>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</si>
  <si>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</si>
  <si>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Crimes with sentences of emprisonment for ≥ 5 years OR Use of qualifying period instead of refusal</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</si>
  <si>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</si>
  <si>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</si>
  <si>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</si>
  <si>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</si>
  <si>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</si>
  <si>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</si>
  <si>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</si>
  <si>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</si>
  <si>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</si>
  <si>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</si>
  <si>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</si>
  <si>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</si>
  <si>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</si>
  <si>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</si>
  <si>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</si>
  <si>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A: “publicly-available list of questions” on which Assessment is based.</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</si>
  <si>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</si>
  <si>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</si>
  <si>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</si>
  <si>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</si>
  <si>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</si>
  <si>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</si>
  <si>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</si>
  <si>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</si>
  <si>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</si>
  <si>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</si>
  <si>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</si>
  <si>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Facilitated naturalisation: born in Croatia with legal permanent residence; the spouse of a Croatian citizen; emigrants, their descendants up to the third generations; in the interest of the Republic of Croatia</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</si>
  <si>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</si>
  <si>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</si>
  <si>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</si>
  <si>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</si>
  <si>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</si>
  <si>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</si>
  <si>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</si>
  <si>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</si>
  <si>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</si>
  <si>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</si>
  <si>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</si>
  <si>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</si>
  <si>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</si>
  <si>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</si>
  <si>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</si>
  <si>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</si>
  <si>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</si>
  <si>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</si>
  <si>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130 euros</t>
  </si>
  <si>
    <t>c. Naturalisation language cost</t>
  </si>
  <si>
    <t>104c</t>
  </si>
  <si>
    <t>The elderly (over 60 years of age) are exempt from the language test requirement; those who prior application had at least ten years of refugee status in Croatia or who on the 8 October 1991 had a permanent residence in Croatia; ethnic Croats abroad and their descendants or if it is in the special interest of the Republic of Croatia to grant citizenship.</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</si>
  <si>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</si>
  <si>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</si>
  <si>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</si>
  <si>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</si>
  <si>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</si>
  <si>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</si>
  <si>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</si>
  <si>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</si>
  <si>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</si>
  <si>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</si>
  <si>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</si>
  <si>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</si>
  <si>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</si>
  <si>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</si>
  <si>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</si>
  <si>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</si>
  <si>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</si>
  <si>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</si>
  <si>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</si>
  <si>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</si>
  <si>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</si>
  <si>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</si>
  <si>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</si>
  <si>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</si>
  <si>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</si>
  <si>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</si>
  <si>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</si>
  <si>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The only difference is residence permit. Instead of 8 years of interrupted stay they need permanent residence that, according to the Aliens Act (article 92/1), can be obtained if the person has 5 years of continuous legal residence in Croatia. They also do not need to fulfill requirements from article 8 paragraphs 1, 2, 3 and 4 of the Croatian Nationality Act that apply to ordinary applicants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</si>
  <si>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</si>
  <si>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</si>
  <si>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</si>
  <si>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</si>
  <si>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</si>
  <si>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</si>
  <si>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The provisions from Aliens act, article 92, for obtaining the status of long-term residence, prior to be able to apply for nationality says so: (1) Permanent residence can be granted to an alien who at the time of applying for long-term residence has had an uninterrupted five years of temporary residence in the Republic of Croatia.
(2) It is believed that the alien continuously resided in the Republic of Croatia and even if he in that five years was absent from Croatia for a period of 10 non-consecutive months in total, or a period of up to 6 consecutive months.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</si>
  <si>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</si>
  <si>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</si>
  <si>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</si>
  <si>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</si>
  <si>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</si>
  <si>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approved permanent residence in Croatia</t>
  </si>
  <si>
    <t>Several years of permanent residence required (please specify)</t>
  </si>
  <si>
    <t>Required in year of application</t>
  </si>
  <si>
    <t>Not required</t>
  </si>
  <si>
    <t>Is possession of a permanent or long-term residence permit required?</t>
  </si>
  <si>
    <t>Permits considered</t>
  </si>
  <si>
    <t>The amendments that came into force on 1 January 2012 tightened the conditions for foreign 
legal residents, by raising the eligibility bar from 5 to 8 years of interrupted stay in Croatia, 
and introduced a criterion of approved permanent residence in Croatia. Source: http://cadmus.eui.eu/bitstream/handle/1814/29776/NPR_2013_10-Croatia.pdf?sequence=1</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</si>
  <si>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</si>
  <si>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</si>
  <si>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</si>
  <si>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</si>
  <si>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</si>
  <si>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</si>
  <si>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</si>
  <si>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</si>
  <si>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</si>
  <si>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For aliens with permanent residence stay.</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</si>
  <si>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</si>
  <si>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</si>
  <si>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</si>
  <si>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</si>
  <si>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</si>
  <si>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</si>
  <si>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</si>
  <si>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</si>
  <si>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</si>
  <si>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</si>
  <si>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</si>
  <si>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</si>
  <si>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</si>
  <si>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Against the decision on termination of permanent stay an administrative dispute may be initiated. The decision, according to the Administrative Procedure Act, should be reasoned. An alien can have representation before the Administrative Court, but on his own expense. In certain cases, an alien can obtain representation at the state expense, according to the Law on free legal aid.</t>
  </si>
  <si>
    <t>All rights</t>
  </si>
  <si>
    <t>Legal guarantees and redress in case of refusal, non-renewal, or withdrawal:
a. reasoned decision
b. right to appeal
c. representation before an independent administrative authority and/or a court</t>
  </si>
  <si>
    <t>Only B: The decision on expulsion of an alien on permanent stay, on temporary stay for an uninterrupted period of 10 years, on temporary stay who is staying legally for 3 years and where the alien is married to a Croatian national or to an alien on approved permanent stay, may be issued only subject to the existence of heightened social threat. A minor will not be subject to removal (forced return) if that would be contrary to the Convention for the Protection of Human Rights and Fundamental Freedoms, the European Convention for the Prevention of Torture and Inhuman or Degrading Treatment or Punishment, the Convention on the Rights of the Child, and the Convention on the Realisation of Children's Rights.</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</si>
  <si>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</si>
  <si>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</si>
  <si>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</si>
  <si>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</si>
  <si>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At the time of applying measures for leaving the country, the best interest of minors and other vulnerable persons (persons with disability, the elderly, pregnant women and single mothers with underage children, victims of violence and minors, especially unaccompanied minors), family life and the health of the alien subject to measures should be taken into account. In addition, the length of stay, economic connections and the degree of social and cultural integration of the alien in the country should be taken into account, and also his ties to the country of origin. (b, c, d, e)</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</si>
  <si>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</si>
  <si>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</si>
  <si>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</si>
  <si>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</si>
  <si>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</si>
  <si>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Grounds include: if an alien is prohibited entry and stay in the Republic of Croatia; if he moved out of the Republic of Croatia or stayed abroad without interruptions for a period over one year; if established that an alien deliberately provided untrue information or deliberately concealed the aim and circumstances which were relevant for the approval of permanent stay; if required by the reasons of protecting public policy, national security or public health; at his own request; if the asylum or subsidiary protection was annulled. First reason also includes sentence for criminal offence.</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</si>
  <si>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</si>
  <si>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</si>
  <si>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</si>
  <si>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</si>
  <si>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</si>
  <si>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The permanent stay of an alien will be terminated if he moved out of the Republic of Croatia or stayed abroad without interruptions for a period over one year.</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</si>
  <si>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</si>
  <si>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</si>
  <si>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</si>
  <si>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</si>
  <si>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</si>
  <si>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</si>
  <si>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</si>
  <si>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</si>
  <si>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</si>
  <si>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Unlimited duration</t>
  </si>
  <si>
    <t>&lt; 5 years</t>
  </si>
  <si>
    <t>5 years</t>
  </si>
  <si>
    <t>&gt; 5 years</t>
  </si>
  <si>
    <t>Duration of validity of permit</t>
  </si>
  <si>
    <t xml:space="preserve">Duration of validity of permit </t>
  </si>
  <si>
    <t>According to the General Administrative Procedure Act, in cases of direct adjudication at the request of the party the official is obligated to render a decision and serve it to the party as soon as possible and at the latest within 30 days from the day of duly performed submission of the request.</t>
  </si>
  <si>
    <t>≤ 6 months defined by law (please specify)</t>
  </si>
  <si>
    <t xml:space="preserve">Maximum duration of procedure </t>
  </si>
  <si>
    <t>Does the state protect applicants from discretionary procedures (e.g. like EU nationals)?</t>
  </si>
  <si>
    <t>SECURITY OF STATUS</t>
  </si>
  <si>
    <t>116 total costs (EMN): According to the Ministry of Interior website, cost includes the fee in the amount of HRK 900,00 and the cost of sticker in the passport in the amount of HRK 27,76 .</t>
  </si>
  <si>
    <t>Higher costs
(please specify amounts for each)</t>
  </si>
  <si>
    <t>Normal costs (please specify amount) e.g. same as regular administrative fees in the country</t>
  </si>
  <si>
    <t>Costs of application and/or issue of status</t>
  </si>
  <si>
    <t>An alien must have a monthly financial means of support in the amount of 400% of the basis for estimating the social assistance. The amount is increased for each family member. Means of support could come from  sources such as tax resolution, or excerpt from pension. If supported by the spouse or a family member (member of a alien's household). A member of the household should give a written statement thathe/she will cover all costs associated with the time of the alien's stay in the Rep.of Croatia. The income can come from social assistance and benefits as well. The income can also come from social assistance and benefits.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</si>
  <si>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</si>
  <si>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</si>
  <si>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</si>
  <si>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</si>
  <si>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</si>
  <si>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No state funded courses</t>
  </si>
  <si>
    <t>g. LTR language courses</t>
  </si>
  <si>
    <t>84g</t>
  </si>
  <si>
    <t xml:space="preserve">B covered: Short guide for integration test available on the Ministry of Interior website (http://www.mup.hr/47.aspx). Sample of the Croatian language examination available on the Croaticum website (http://croaticum.ffzg.unizg.hr/eng/testiranje.html) There is no course provided by the state as a preparation for integration test. As regard to the Croatian language test, the course is available but not at the expense of the state. </t>
  </si>
  <si>
    <t>Support to pass language/integration requirement                                                                   a. Assessment based on publicly available list of questions
b. Assessment based on free/low-cost study guide</t>
  </si>
  <si>
    <t>f. LTR language support</t>
  </si>
  <si>
    <t>84f</t>
  </si>
  <si>
    <t xml:space="preserve">Language testing costs 120 EUR. </t>
  </si>
  <si>
    <t>e. LTR language cost</t>
  </si>
  <si>
    <t>84e</t>
  </si>
  <si>
    <t>Testing of the knowledge of the Croatian language and Latin script and the Croatian culture and social system is not compulsory for preschoolers, attendants or persons who finished primary, secondary or higher education in the Republic of Croatia, and persons over the age of 65 if they are not employed. There are certain exemptions for vulnerable groups: persons with disabilities will be tested orally.</t>
  </si>
  <si>
    <t>Language/integration requirement exemptions 
a. Takes into account individual abilities e.g. educational qualifications
b. Exemptions for vulnerable groups e.g. age, illiteracy, mental/physical disability</t>
  </si>
  <si>
    <t>d. LTR language exemption</t>
  </si>
  <si>
    <t>84d</t>
  </si>
  <si>
    <t xml:space="preserve">Knowledge of the Croatian culture and social system has to be demonstrated by completing a questionnaire. However, an alien who proves that he knows the Croatian culture and social system of the Republic of Croatia by filling out the questionnaire will not have to pass the exam from the Croatian language and Latin script. </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</si>
  <si>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</si>
  <si>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</si>
  <si>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</si>
  <si>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</si>
  <si>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</si>
  <si>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</si>
  <si>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Testing of Croatian language and the Latin script, and the Croatian culture and social system. Testing of language consists of written and oral part.</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</si>
  <si>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</si>
  <si>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</si>
  <si>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</si>
  <si>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</si>
  <si>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</si>
  <si>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B1 standard</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</si>
  <si>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</si>
  <si>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</si>
  <si>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</si>
  <si>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</si>
  <si>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</si>
  <si>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</si>
  <si>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</si>
  <si>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</si>
  <si>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It will be considered that an alien had an uninterrupted stay in the Republic of Croatia if within a period of five years he was absent from the country on multiple occasions up to 10 months in total, or up to six months in the case of a one-time absence.</t>
  </si>
  <si>
    <t>Shorter periods</t>
  </si>
  <si>
    <t>Up to 10 non-consecutive months and/or 6 consecutive months</t>
  </si>
  <si>
    <t>Periods of absence allowed previous to granting of status</t>
  </si>
  <si>
    <t>In the case of an alien granted temporary stay for the purpose of studying, the time required for the approval of permanent stay includes only half of the time spent further to the temporary stay permit for the purpose of studying.</t>
  </si>
  <si>
    <t>Yes, with some conditions (limited number of years or type of study)</t>
  </si>
  <si>
    <t>Yes, all</t>
  </si>
  <si>
    <t>Is time of residence as a pupil/student counted?</t>
  </si>
  <si>
    <t>Time counted as pupil/student</t>
  </si>
  <si>
    <t>Permanent stay will be granted to an alien who has a valid foreign travel document, has the means of supporting himself and has health insurance. At the time of deciding about his permanent stay application, the alien must have approved temporary stay in the country, asylum or subsidiary protection.</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</si>
  <si>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</si>
  <si>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</si>
  <si>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</si>
  <si>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</si>
  <si>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</si>
  <si>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Permanent stay will be granted if an alien had approved temporary stay, asylum or subsidiary protection for an uninterrupted period of five years before the submission of the application. The time required for granting permanent stay will not include stay and work permit issued to seasonal workers, daily migrant workers and service providers on behalf of a foreign employer and the time spent serving one's prison sentence.</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</si>
  <si>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</si>
  <si>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</si>
  <si>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</si>
  <si>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</si>
  <si>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</si>
  <si>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</si>
  <si>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</si>
  <si>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</si>
  <si>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</si>
  <si>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</si>
  <si>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</si>
  <si>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</si>
  <si>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</si>
  <si>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</si>
  <si>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</si>
  <si>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</si>
  <si>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</si>
  <si>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No immigrant organisations.</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</si>
  <si>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</si>
  <si>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</si>
  <si>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</si>
  <si>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</si>
  <si>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 xml:space="preserve">The action plan lays down activities that must continuously be implemented with other relevant bodies dealing with education, healthcare, social policy, employment, culture, housing, internal affairs, external affairs, the State Office for Croats Abroad, units of local and regional self-government, scientific institutions, the Croatian Red Cross and civil society organisations. It is not yet officially translated and Croatian version could be found here:
http://www.uljppnm.vlada.hr/images/akcijski%20plan%2024_7_2013.doc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</si>
  <si>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</si>
  <si>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</si>
  <si>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</si>
  <si>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</si>
  <si>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</si>
  <si>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</si>
  <si>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</si>
  <si>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</si>
  <si>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</si>
  <si>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</si>
  <si>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</si>
  <si>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</si>
  <si>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</si>
  <si>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</si>
  <si>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</si>
  <si>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</si>
  <si>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</si>
  <si>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</si>
  <si>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</si>
  <si>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</si>
  <si>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</si>
  <si>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</si>
  <si>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</si>
  <si>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</si>
  <si>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</si>
  <si>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</si>
  <si>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</si>
  <si>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</si>
  <si>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</si>
  <si>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</si>
  <si>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</si>
  <si>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</si>
  <si>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</si>
  <si>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</si>
  <si>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</si>
  <si>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</si>
  <si>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</si>
  <si>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</si>
  <si>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</si>
  <si>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</si>
  <si>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</si>
  <si>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</si>
  <si>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</si>
  <si>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</si>
  <si>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</si>
  <si>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</si>
  <si>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</si>
  <si>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</si>
  <si>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</si>
  <si>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</si>
  <si>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</si>
  <si>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</si>
  <si>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</si>
  <si>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</si>
  <si>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</si>
  <si>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</si>
  <si>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</si>
  <si>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</si>
  <si>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</si>
  <si>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</si>
  <si>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</si>
  <si>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</si>
  <si>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</si>
  <si>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</si>
  <si>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</si>
  <si>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</si>
  <si>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</si>
  <si>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</si>
  <si>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</si>
  <si>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</si>
  <si>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</si>
  <si>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</si>
  <si>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</si>
  <si>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</si>
  <si>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</si>
  <si>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</si>
  <si>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</si>
  <si>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</si>
  <si>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</si>
  <si>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</si>
  <si>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</si>
  <si>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</si>
  <si>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Founders or members of a political party may only be Croatian citizens.  According to the Political Parties Act, a political party may be established by a minimum of one hundred Croatian citizens. Only Croatian citizen of legal age and with legal capacity may become a member of a political party.  </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</si>
  <si>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</si>
  <si>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</si>
  <si>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</si>
  <si>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</si>
  <si>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</si>
  <si>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 xml:space="preserve">According to the Law on Association, any natural and legal person with capacity to act may become a member of an association. </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</si>
  <si>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</si>
  <si>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</si>
  <si>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</si>
  <si>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</si>
  <si>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</si>
  <si>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</si>
  <si>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</si>
  <si>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Only if obtained Croatian citizenship.</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</si>
  <si>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</si>
  <si>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</si>
  <si>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</si>
  <si>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</si>
  <si>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</si>
  <si>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</si>
  <si>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</si>
  <si>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</si>
  <si>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</si>
  <si>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</si>
  <si>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</si>
  <si>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</si>
  <si>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</si>
  <si>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</si>
  <si>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</si>
  <si>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</si>
  <si>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</si>
  <si>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</si>
  <si>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</si>
  <si>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In-service professional development training. Include intercultural education and the appliciation of the cultural divesity but as part of Civic education curricula. Reference: Catalog of professional development trainings for school staff, http://www.azoo.hr/index.php?option=com_eventlist&amp;view=categoriesdetailed&amp;Itemid=569</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</si>
  <si>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</si>
  <si>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</si>
  <si>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</si>
  <si>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</si>
  <si>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</si>
  <si>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Law does not regulate such measures but through bylaws on local level allows discretion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</si>
  <si>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</si>
  <si>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</si>
  <si>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</si>
  <si>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</si>
  <si>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</si>
  <si>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A vovered: Croatian National Educational Standard, 2005</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</si>
  <si>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</si>
  <si>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</si>
  <si>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</si>
  <si>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</si>
  <si>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</si>
  <si>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</si>
  <si>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</si>
  <si>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</si>
  <si>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</si>
  <si>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</si>
  <si>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Integrated throughout curriculum.</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</si>
  <si>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</si>
  <si>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</si>
  <si>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</si>
  <si>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</si>
  <si>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</si>
  <si>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</si>
  <si>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</si>
  <si>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</si>
  <si>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</si>
  <si>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</si>
  <si>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</si>
  <si>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</si>
  <si>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 xml:space="preserve">There is no such measures in Croatian educational policy </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</si>
  <si>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</si>
  <si>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</si>
  <si>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</si>
  <si>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</si>
  <si>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</si>
  <si>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</si>
  <si>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</si>
  <si>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</si>
  <si>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</si>
  <si>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</si>
  <si>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</si>
  <si>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</si>
  <si>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</si>
  <si>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</si>
  <si>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</si>
  <si>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</si>
  <si>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</si>
  <si>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According to Article 44 of the Law on Upbringing and Education in Primary and Seconday Schools  in the Republic of Croatia, a child or a student who is a citizen of a European Union country, shall be entitled to attend lessons of his/her language and culture, free-of-charge based on the reciprocity condition on the premises of the school designated by the local self government unit.</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</si>
  <si>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</si>
  <si>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</si>
  <si>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</si>
  <si>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</si>
  <si>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</si>
  <si>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</si>
  <si>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</si>
  <si>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</si>
  <si>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</si>
  <si>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</si>
  <si>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</si>
  <si>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</si>
  <si>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</si>
  <si>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</si>
  <si>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</si>
  <si>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</si>
  <si>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</si>
  <si>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</si>
  <si>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It includes two of these - a and c. (Law on Upbringing and Education in Primary and Secondary Schools/2008, Art 43)</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</si>
  <si>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</si>
  <si>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</si>
  <si>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</si>
  <si>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</si>
  <si>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</si>
  <si>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</si>
  <si>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</si>
  <si>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</si>
  <si>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</si>
  <si>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</si>
  <si>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</si>
  <si>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</si>
  <si>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</si>
  <si>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</si>
  <si>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</si>
  <si>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Targeted support for migrants is only through non-governmental initiatives</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</si>
  <si>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</si>
  <si>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</si>
  <si>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</si>
  <si>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</si>
  <si>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</si>
  <si>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</si>
  <si>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Law does not provide any support to migrant pupils.</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</si>
  <si>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</si>
  <si>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</si>
  <si>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</si>
  <si>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</si>
  <si>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</si>
  <si>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</si>
  <si>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</si>
  <si>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</si>
  <si>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Law does not provide any (special) support for vocational or university education and there is no structural support.</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</si>
  <si>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</si>
  <si>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</si>
  <si>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</si>
  <si>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</si>
  <si>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</si>
  <si>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</si>
  <si>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</si>
  <si>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</si>
  <si>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Laws do not specify residential status of children but on the website of the Ministry of Education it is written: Eight-year elementary education in the Republic of Croatia is compulsory and free for all children at the age of six to fifteen.  This refers to all children with permanent residence in the Republic of Croatia, irrespective of their citizenship.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</si>
  <si>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</si>
  <si>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</si>
  <si>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</si>
  <si>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</si>
  <si>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The law does not specify categories of children and also does not provide any support to migrant pupils. The National Fundation for Support on Pupils Standard established by the Croatian Parliament explicitly regulates scholarship only to Croatian citizens.</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</si>
  <si>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</si>
  <si>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</si>
  <si>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</si>
  <si>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</si>
  <si>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</si>
  <si>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</si>
  <si>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</si>
  <si>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</si>
  <si>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</si>
  <si>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</si>
  <si>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</si>
  <si>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</si>
  <si>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</si>
  <si>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Temporary residence may also be granted if a person with whom a foreigner has requested reunification has died and also in the event of termination of the marital union which lasted for at least three years in the Republic of Croatia.</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</si>
  <si>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</si>
  <si>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</si>
  <si>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</si>
  <si>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</si>
  <si>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 xml:space="preserve">According to Article 61, any foreigner granted temporary residence for the purpose of family reunification lasting for an uninterrupted four-year period at least, shall be granted autonomous residence. The foreigner referred to in Article 61, Paragraph 1 of this Act shall have the right to education, training, work and self-employment, in line with the provisions of this Act.Temporary residence referred to in Paragraph 1 of this Article may be granted to a spouse or common-law partner, a child who has come of age or to a parent and an adopted parent of children under age.
Temporary residence referred to in Paragraph 2 of this Article may also be granted if a person with whom a foreigner has requested reunification has died and also in the event of termination of the marital union which lasted for at least three years in the Republic of Croatia.The foreigner referred to in Article 61, Paragraph 1 of this Act shall have the right to education, training, work and self-employment, in line with the provisions of this Act.
</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</si>
  <si>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</si>
  <si>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</si>
  <si>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</si>
  <si>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</si>
  <si>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</si>
  <si>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</si>
  <si>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</si>
  <si>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Aliens Act  http://www.zakon.hr/z/142/Zakon-o-strancima  and Free Legal Aid Act http://www.zakon.hr/z/286/Zakon-o-besplatnoj-pravnoj-pomo%C4%87i</t>
  </si>
  <si>
    <t>Legal guarantees and redress in case of refusal or withdrawal
a. reasoned decision
b. right to appeal
c. representation before an independent administrative authority and/or a court</t>
  </si>
  <si>
    <t xml:space="preserve">The law does not specify that these circumstances are taken into acount before refusal or withdrawal. However, the law specifies that the best interest of the child and needs of other vulnerable persons, family life and health conditions are to be considered when the measures for leaving Croatia are applied. </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</si>
  <si>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</si>
  <si>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</si>
  <si>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</si>
  <si>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</si>
  <si>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</si>
  <si>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 temporary residence of a foreigner shall cease if:
1. prohibition of entry and residence in the Republic of Croatia is in force,
2. he fails to notify the police administration or police station of his temporary residence within 30 days of approval of temporary residence,        3. he moved out the Republic of Croatia or resides outside the Republic of Croatia for a continuous period longer than 30 days. Temporary residence for the purpose of family reunification shall not be granted if the marriage is a marriage of convenience.
In the sense of this Act, the marriage of convenience means the marriage concluded for the reason of avoiding conditions required for entry and residence of a foreigner.</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</si>
  <si>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</si>
  <si>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</si>
  <si>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</si>
  <si>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</si>
  <si>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A temporary residence permit for the purpose of family reunification shall be issued for a period of up to one year or until expiration of the term of validity of a temporary residence permit of a foreigner with whom reunification is sought.
A foreigner, who was granted temporary residence for the purpose of family reunification for an uninterrupted period of two years, can be granted temporary residence for the same purpose for the period of another two years, or until expiration of the term of validity of a temporary residence permit of a foreigner with whom reunification is sought.  This means that duration od the family members' permit can be issued for one year maximum. It can be issued for the duration of their sponsors' temporary permit if it expires in shorter period than one year. If sponsor has permit longer than one year then family members should renew permit after their one year permit expires. 
</t>
  </si>
  <si>
    <t>&lt; 1 year renewable permit or new application necessary</t>
  </si>
  <si>
    <t>Not equal to sponsor’s but ≥ 1 year renewable permit</t>
  </si>
  <si>
    <t>Equal to sponsor’s residence permit and renewable</t>
  </si>
  <si>
    <t>70 euros: There are no set fees for regular administrative procedure. Fee for family reunion application amounts to 70 euros per family member.</t>
  </si>
  <si>
    <t xml:space="preserve">
Same as regular administrative fees and duties in the country (please specify amounts for each)</t>
  </si>
  <si>
    <t>Cost of application</t>
  </si>
  <si>
    <t>Higher than social assistance but can come from sources other than full time employment- types of resources are not specified. Sponsor must provide written statement confirming that he/she will cover all the maintanance expences during the stay of family member.</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</si>
  <si>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</si>
  <si>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</si>
  <si>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</si>
  <si>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</si>
  <si>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</si>
  <si>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</si>
  <si>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</si>
  <si>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</si>
  <si>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</si>
  <si>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</si>
  <si>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</si>
  <si>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</si>
  <si>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</si>
  <si>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</si>
  <si>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</si>
  <si>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</si>
  <si>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</si>
  <si>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</si>
  <si>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</si>
  <si>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</si>
  <si>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</si>
  <si>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</si>
  <si>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</si>
  <si>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</si>
  <si>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</si>
  <si>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</si>
  <si>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</si>
  <si>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</si>
  <si>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</si>
  <si>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</si>
  <si>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</si>
  <si>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</si>
  <si>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</si>
  <si>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</si>
  <si>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</si>
  <si>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</si>
  <si>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</si>
  <si>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</si>
  <si>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</si>
  <si>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</si>
  <si>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</si>
  <si>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Any other relative may also be regarded as a member of the nuclear family of a Croatian citizen or a foreigner granted temporary or permanent residence and a foreigner with asylee status, if there are special personal reasons or serious humanitarian grounds for the family reunification in the Republic of Croatia.</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</si>
  <si>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</si>
  <si>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</si>
  <si>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</si>
  <si>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</si>
  <si>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</si>
  <si>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</si>
  <si>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</si>
  <si>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</si>
  <si>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</si>
  <si>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</si>
  <si>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</si>
  <si>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</si>
  <si>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No age limit prescribed</t>
  </si>
  <si>
    <t>≥  21 years  (please specify age)</t>
  </si>
  <si>
    <t>18 years&lt;  , &lt; 21 years  (please specify age)</t>
  </si>
  <si>
    <t>≤ Age of majority in country (18 years)</t>
  </si>
  <si>
    <t>Age limits for sponsors and spouses</t>
  </si>
  <si>
    <t>b. Age limits</t>
  </si>
  <si>
    <t>24b</t>
  </si>
  <si>
    <t>Only one or only for some types of partners (ex. homosexuals) - Just partners in stable long-term heterosexual relationship</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</si>
  <si>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</si>
  <si>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</si>
  <si>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</si>
  <si>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</si>
  <si>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</si>
  <si>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</si>
  <si>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</si>
  <si>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Short-term residence and seasonal work permits excluded. Short-term residence permit: Short-term residence means residence of a foreigner of up to 90 days, on the basis of a visa or without a visa. Also, the family member, who is not a citizen of the EEA Member State, for the purposes of family reunification with a citizen of the EEA Member State, shall have the right to reside on the territory of the Republic of Croatia for no longer than 90 days from the day of entry into the Republic of Croatia, if the citizen of the EEA Member State with whom he is reuniting has the right to reside in the Republic of Croatia. </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</si>
  <si>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</si>
  <si>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</si>
  <si>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</si>
  <si>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</si>
  <si>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</si>
  <si>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</si>
  <si>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</si>
  <si>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</si>
  <si>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</si>
  <si>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</si>
  <si>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</si>
  <si>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</si>
  <si>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</si>
  <si>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</si>
  <si>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</si>
  <si>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</si>
  <si>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</si>
  <si>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</si>
  <si>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</si>
  <si>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</si>
  <si>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</si>
  <si>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</si>
  <si>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</si>
  <si>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</si>
  <si>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</si>
  <si>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</si>
  <si>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</si>
  <si>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</si>
  <si>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 xml:space="preserve">All residents, both temporary and permanent, have an equal legal right to membership and participation within Croatian trade unions. Still, it is up to the Unions to decide on the membership, but our findings revealed that all Unions do accept membership of foreign workers. 
</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</si>
  <si>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</si>
  <si>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</si>
  <si>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</si>
  <si>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</si>
  <si>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</si>
  <si>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</si>
  <si>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Ad hoc information campaigns towards migrant workers and/or employers (or only individual campaigns in certain regions)</t>
  </si>
  <si>
    <t>Active policy of information on rights of migrant workers at national level (or regional in federal states)</t>
  </si>
  <si>
    <t>Active information policy</t>
  </si>
  <si>
    <t>Newcomers have no right to resource person, mentor, coach, etc. while Croatian Employment Office did not have specific trainings on needs of migrants until now. This has been envisaged in the upcoming Action Plan for Integration of Migrants.  Source: Croatian Employment Office</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</si>
  <si>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</si>
  <si>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</si>
  <si>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</si>
  <si>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</si>
  <si>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</si>
  <si>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</si>
  <si>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</si>
  <si>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</si>
  <si>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</si>
  <si>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</si>
  <si>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</si>
  <si>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</si>
  <si>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</si>
  <si>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</si>
  <si>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Agency for Science and Higher Education is a State agency in charge of facilitation of recognition of professional qualifications. There is a lack of national guidelines and current existence of sectorial guidelines by professional associations. More info: https://www.azvo.hr/images/stories/enic/Case_study_Croatia_final_26.06.2012.pdf</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</si>
  <si>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</si>
  <si>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</si>
  <si>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</si>
  <si>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</si>
  <si>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</si>
  <si>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Accordingly, a national institutional framework for
validation has not yet been fully defined, nor is there a single institution responsible for
validation. Although there is no national validation framework, there is a tradition of certain
sectoral validation approaches developed as the answer to the sectoral needs for
ensuring quality assurance in performing certain types of jobs.  Professional associations (chambers) have the authority to adopt Regulations for Recognition of Skills and Competencies and commonly stipulate requirement of more documents or different procedure for recognition of skills of TCNs than the EU/EEA nationals.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</si>
  <si>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</si>
  <si>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</si>
  <si>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</si>
  <si>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</si>
  <si>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</si>
  <si>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Currently, professional associations (Croatian: strukovna udruženja or Komore) are in charge of determining conditions for acquiring licenses for 200 regulated professions (as per Law on regulated professions and recognition of foreign qualifications Official Gazette No 124/09, 45/11). The Agency for Science and Higher Education has a mandate to verify TCNs diplomas through ENIC and NARIC networks, but the substantive evaluation of the academic and professional qualifications according to the minimum standards of each profession and the final decision on the recognition of qualifications remain with professional associations. It is requirement to apply non-discriminatory approach towards applicants. For the EU citizens, Directive 2005/36 on the recognition of professional qualifications is applicable.  Source: Agency for Science and Higher Education, contacted on 26 June 2013, Contact person: Ms. Emita Blagdan, web site: http://www.azvo.hr/index.php/en/.  </t>
  </si>
  <si>
    <t xml:space="preserve">Law on Changes and Amendments of Law on Regulated Professions and Recognition of Foreign Professional Qualifications  Date of adoption &amp; date of entry into force: Date of adoption is 6 June 2014. It will enter into force 8 days after the publishing in Official Gazette.   Summary of changes: The main change to the previous law is the provision that migrant worker has obligation to notify professional Chamber of other competent body if he/she wishes to perform regulated profession in Republic of Croatia. Previous legal provisions were not specifying competent body to receive applications for recognition of foreign qualifications in the area of regulated professions.   N.B. In the Annual Report for 2013, the Ombudswoman has highlighted that Chamber of Nurses and Chamber of Medical Doctors tacitly refrained from deciding on recognition of foreign qualifications. In spite of estimated shortage of 4,00 medical doctors and 13,000 nurses, health chambers did not issue a single recognition of foreign medical qualification from 1 July 2013 until 17 January 2014.  The amendments to the Law also introduced exceptional option for competent body to request “adjustment period” or testing of professional skills and knowledge if the applicant has one year instead of two years of professional experience, if his/her education program was significantly different to the Croatian curricula for the same profession, and if regulated profession in Croatia consists of one or two activities which are not required in the applicant’s country of origin (Art. 17.1.). Other changes are related to the competency in issuance of qualification certificates to the Croatian citizens who are applying to perform regulated professions in the EU.     Web-link: http://www.sabor.hr/prijedlog-zakona-o-izmjenama-i-dopunama-zakona-o-r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</si>
  <si>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</si>
  <si>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</si>
  <si>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</si>
  <si>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</si>
  <si>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In 2004, Croatia cancelled the recognition procedure for foreign academic qualifications because certain foreign qualifications did not have Croatian equivalent. Now the Agency for Science and Higher Education has a mandate to verify TCNs diplomas through ENIC and NARIC networks, but the substantive evaluation of the academic and professional qualifications according to the minimum standards of each profession and the final decision on the recognition of qualifications remain with professional associations. Depending on the profession of third country national, his/her qualifications will be subject to either recognition procedure conducted by the Croatian ENIC/NARIC Office or will be eligible for automatic recognition if provisions of Act on Regulated Professions and Recognition of Foreign Professional Qualifications are applicable. More info: https://www.azvo.hr/index.php/en/medunarodne-aktivnosti/ured-enic-naric</t>
  </si>
  <si>
    <t>Recognition of academic qualifications acquired abroad</t>
  </si>
  <si>
    <t xml:space="preserve">Recognition of academic qualifications </t>
  </si>
  <si>
    <t>Non-national residents DO NOT have equal of access to study grants, they even „may pay part or the full cost of their studies”. The last (and any other previous) tender on state study grants published in 2012 by the Ministry of Science, Education and Sports, (Public tender, File no: 604-01/12-01/00033, Register no. 533-20-12-0002 from 12th December 2012) clearly states that „for awarding state scholarships for regular students of university and professional studies can compete full-time students (who are) Croatian nationals who study at public higher education institutions in the Republic of Croatia”. This is based on the „Rules on granting state scholarships to full-time student of undergraduate studies and partial refund of tuition costs for postgraduate students”, where article 2 states “For awarding state scholarships or partial refund of tuition costs are eligible to compete full-time graduate and postgraduate students who have Croatian citizenship.” (http://www.propisi.hr/print.php?id=4672)</t>
  </si>
  <si>
    <t>Equality of access to study grants:
What categories of TCNs have equal access?
a. Long-term residents
b. Residents on temporary work permits (excluding seasonal)
c. Residents on family reunion permits (same as sponsor)</t>
  </si>
  <si>
    <t>Study grants</t>
  </si>
  <si>
    <t xml:space="preserve">According to the Article 77, alinea (8) „Foreign nationals enroll into study under the same conditions as Croatian citizens but, according to the decision of the competent state body or institution of higher education, they may pay part or the full cost of their studies. Admission of foreign students may be restricted or denied in the case of study related to military or police education or other studies of interest to national security.” 
Regarding access to vocational trainings, since the „Act on education of adults“ (http://www.zakon.hr/z/384/Zakon-o-obrazovanju-odraslih) does not state any right of foreigners to prequalification or vocational trainings. In practice we know that those bodies who are organizing such courses (if it is state sponsored – like organized by Croatian Employment Office) ask for candidate to have Croatian citizenship. The other practices involve private bodies such as Public Open University (http://www.pou.hr/hr/index.php/home/about-us) who are providing vocational trainings but the foreigners have to pay for it and there is no stipending grants/waivers for it.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</si>
  <si>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</si>
  <si>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</si>
  <si>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 xml:space="preserve">A and C:  According to the Art. 61 of the Aliens Act (right to work and self-employment), migrants who were legally employed in Croatia in uninterrupted period of 9 months within two years have a right to unemployment  financial support and right to use public employment and placement services.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</si>
  <si>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</si>
  <si>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</si>
  <si>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</si>
  <si>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</si>
  <si>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</si>
  <si>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</si>
  <si>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</si>
  <si>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</si>
  <si>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</si>
  <si>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A and c: Aliens Act explicitly mentions right of long-term residents, residents on family reunion permits and residents on autonomous residence permits (previously family members of a sponsor)  to the self-employment. In Art. 76 par. 5 the Act also includes foreigners who are to be self-employed in their own company or the company with the majority share of 51% or in their own craft and they are excluded from the work permit scheme.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</si>
  <si>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</si>
  <si>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</si>
  <si>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National Employment Office mentioned in this research that public sector employment is open to all job seekers under the condition of fluency in Croatian, but they are also aware of very frequent condition of possession of certificate of nationality which is regularly listed in job requirements  in public sector's vacancy announcements.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</si>
  <si>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</si>
  <si>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</si>
  <si>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</si>
  <si>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</si>
  <si>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</si>
  <si>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Under the condition that they receive work/residence permit if they are not in exempted categories listed under the above mentioned Art 73 of the Aliens Act.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</si>
  <si>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</si>
  <si>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</si>
  <si>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</si>
  <si>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A and c: Long-term residents and residents on family reunion permits enjoy the right to change employment (jobs and sectors) the same as nationals. Residents on temporary work permits are tied to the specific job and employer for which the work permit was issued (as per art. 73 p. 5 and 6), and have no possibility to change jobs, unless new employers submits new request for work permit.  Art. 73 of Aliens Act stipulates categories of foreigners who enjoy right to work without single (work and residence) permit, and includes long-term residents,  persons with the right to asylum, subsidiary and temporary protection, residents on family reunion permits including those who were granted autonomous permit, persons with temporary residence on humanitarian grounds, etc.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</si>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</sst>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36">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1" fontId="3" fillId="0" borderId="1" xfId="1"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1" fontId="1" fillId="0"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3"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shrinkToFit="1"/>
    </xf>
    <xf numFmtId="0" fontId="1" fillId="0"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4" xfId="0" applyFont="1" applyFill="1" applyBorder="1" applyAlignment="1">
      <alignment horizontal="center" vertical="center"/>
    </xf>
    <xf numFmtId="0" fontId="1" fillId="0" borderId="1" xfId="1" applyNumberFormat="1"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4"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0" xfId="0" applyFont="1" applyAlignment="1">
      <alignment horizontal="center" vertical="center"/>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1" fillId="2" borderId="4" xfId="0"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0" fontId="1" fillId="0" borderId="4" xfId="0" applyFont="1" applyFill="1" applyBorder="1" applyAlignment="1">
      <alignment horizontal="center" vertical="center"/>
    </xf>
    <xf numFmtId="1" fontId="1" fillId="0" borderId="1" xfId="0" applyNumberFormat="1" applyFont="1" applyFill="1" applyBorder="1" applyAlignment="1">
      <alignment horizontal="center" vertical="center"/>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3"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4" borderId="1" xfId="0" applyNumberFormat="1" applyFont="1" applyFill="1" applyBorder="1" applyAlignment="1">
      <alignment horizontal="center" vertical="center" wrapText="1"/>
    </xf>
    <xf numFmtId="0" fontId="1" fillId="0" borderId="1" xfId="4" applyNumberFormat="1" applyFont="1" applyFill="1" applyBorder="1" applyAlignment="1" applyProtection="1">
      <alignment horizontal="center" vertical="center" wrapText="1"/>
    </xf>
    <xf numFmtId="0" fontId="1" fillId="0" borderId="1" xfId="5" applyNumberFormat="1" applyFont="1" applyFill="1" applyBorder="1" applyAlignment="1" applyProtection="1">
      <alignment horizontal="center" vertical="center" wrapText="1"/>
    </xf>
    <xf numFmtId="0" fontId="1" fillId="4" borderId="4"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2" fillId="0" borderId="1" xfId="0" applyFont="1" applyBorder="1" applyAlignment="1">
      <alignment horizontal="center" vertical="center" wrapText="1"/>
    </xf>
    <xf numFmtId="1" fontId="11" fillId="2" borderId="1" xfId="0" applyNumberFormat="1" applyFont="1" applyFill="1" applyBorder="1" applyAlignment="1">
      <alignment horizontal="center" vertical="center" wrapText="1"/>
    </xf>
    <xf numFmtId="0" fontId="4" fillId="2" borderId="1" xfId="0" applyFont="1" applyFill="1" applyBorder="1" applyAlignment="1">
      <alignment wrapText="1"/>
    </xf>
    <xf numFmtId="0" fontId="1" fillId="3" borderId="0" xfId="0" applyFont="1" applyFill="1" applyAlignment="1">
      <alignment horizontal="center" vertical="center"/>
    </xf>
    <xf numFmtId="1" fontId="1" fillId="3" borderId="0" xfId="0" applyNumberFormat="1" applyFont="1" applyFill="1" applyAlignment="1">
      <alignment horizontal="center" vertical="center"/>
    </xf>
    <xf numFmtId="0" fontId="1" fillId="4" borderId="3" xfId="0" applyFont="1" applyFill="1" applyBorder="1" applyAlignment="1">
      <alignment horizontal="center" vertical="center" wrapText="1"/>
    </xf>
    <xf numFmtId="0" fontId="1" fillId="4" borderId="5"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1" fillId="3" borderId="6" xfId="0" applyFont="1" applyFill="1" applyBorder="1" applyAlignment="1">
      <alignment wrapText="1"/>
    </xf>
    <xf numFmtId="0" fontId="1" fillId="0" borderId="6" xfId="0" applyFont="1" applyBorder="1" applyAlignment="1">
      <alignment wrapText="1"/>
    </xf>
    <xf numFmtId="0" fontId="6" fillId="3" borderId="6" xfId="0" applyFont="1" applyFill="1" applyBorder="1" applyAlignment="1">
      <alignment horizontal="center" vertical="center" wrapText="1"/>
    </xf>
    <xf numFmtId="0" fontId="14" fillId="2" borderId="1" xfId="0" applyNumberFormat="1" applyFont="1" applyFill="1" applyBorder="1" applyAlignment="1">
      <alignment vertical="top" wrapText="1"/>
    </xf>
    <xf numFmtId="1" fontId="14" fillId="2" borderId="6" xfId="0" applyNumberFormat="1" applyFont="1" applyFill="1" applyBorder="1" applyAlignment="1">
      <alignment vertical="top" wrapText="1"/>
    </xf>
    <xf numFmtId="0" fontId="14" fillId="2" borderId="4" xfId="0" applyNumberFormat="1" applyFont="1" applyFill="1" applyBorder="1" applyAlignment="1">
      <alignment vertical="top" wrapText="1"/>
    </xf>
    <xf numFmtId="0" fontId="14" fillId="2" borderId="6" xfId="0" applyNumberFormat="1" applyFont="1" applyFill="1" applyBorder="1" applyAlignment="1">
      <alignment vertical="top" wrapText="1"/>
    </xf>
    <xf numFmtId="0" fontId="6" fillId="2" borderId="1" xfId="0" applyFont="1" applyFill="1" applyBorder="1" applyAlignment="1">
      <alignment wrapText="1"/>
    </xf>
    <xf numFmtId="0" fontId="1" fillId="2" borderId="6" xfId="0" applyFont="1" applyFill="1" applyBorder="1" applyAlignment="1">
      <alignment wrapText="1"/>
    </xf>
    <xf numFmtId="0" fontId="14" fillId="2" borderId="1" xfId="0" applyNumberFormat="1" applyFont="1" applyFill="1" applyBorder="1" applyAlignment="1">
      <alignment horizontal="center" vertical="center" wrapText="1"/>
    </xf>
    <xf numFmtId="1" fontId="14" fillId="2" borderId="6"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14" fillId="2" borderId="4" xfId="0" applyNumberFormat="1" applyFont="1" applyFill="1" applyBorder="1" applyAlignment="1">
      <alignment horizontal="center" vertical="center" wrapText="1"/>
    </xf>
    <xf numFmtId="0" fontId="14" fillId="2" borderId="6" xfId="0" applyNumberFormat="1" applyFont="1" applyFill="1" applyBorder="1" applyAlignment="1">
      <alignment horizontal="center" vertical="center" wrapText="1"/>
    </xf>
    <xf numFmtId="0" fontId="6" fillId="2" borderId="6"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4"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6" xfId="0" applyNumberFormat="1" applyFont="1" applyFill="1" applyBorder="1" applyAlignment="1">
      <alignment vertical="top" wrapText="1"/>
    </xf>
    <xf numFmtId="1" fontId="14"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99">
    <cellStyle name="Hyperlink 2" xfId="6"/>
    <cellStyle name="Normal" xfId="0" builtinId="0"/>
    <cellStyle name="Normal 10" xfId="7"/>
    <cellStyle name="Normal 11" xfId="8"/>
    <cellStyle name="Normal 12" xfId="9"/>
    <cellStyle name="Normal 13" xfId="10"/>
    <cellStyle name="Normal 14" xfId="11"/>
    <cellStyle name="Normal 15" xfId="12"/>
    <cellStyle name="Normal 16" xfId="13"/>
    <cellStyle name="Normal 17" xfId="14"/>
    <cellStyle name="Normal 18" xfId="15"/>
    <cellStyle name="Normal 19" xfId="16"/>
    <cellStyle name="Normal 2" xfId="17"/>
    <cellStyle name="Normal 20" xfId="18"/>
    <cellStyle name="Normal 21" xfId="19"/>
    <cellStyle name="Normal 22" xfId="20"/>
    <cellStyle name="Normal 23" xfId="21"/>
    <cellStyle name="Normal 24" xfId="22"/>
    <cellStyle name="Normal 25" xfId="23"/>
    <cellStyle name="Normal 26" xfId="24"/>
    <cellStyle name="Normal 27" xfId="25"/>
    <cellStyle name="Normal 28" xfId="26"/>
    <cellStyle name="Normal 29" xfId="27"/>
    <cellStyle name="Normal 3" xfId="1"/>
    <cellStyle name="Normal 30" xfId="28"/>
    <cellStyle name="Normal 31" xfId="29"/>
    <cellStyle name="Normal 32" xfId="30"/>
    <cellStyle name="Normal 33" xfId="31"/>
    <cellStyle name="Normal 34" xfId="32"/>
    <cellStyle name="Normal 35" xfId="33"/>
    <cellStyle name="Normal 36" xfId="34"/>
    <cellStyle name="Normal 37" xfId="35"/>
    <cellStyle name="Normal 38" xfId="36"/>
    <cellStyle name="Normal 39" xfId="37"/>
    <cellStyle name="Normal 4" xfId="38"/>
    <cellStyle name="Normal 40" xfId="39"/>
    <cellStyle name="Normal 41" xfId="40"/>
    <cellStyle name="Normal 42" xfId="41"/>
    <cellStyle name="Normal 43" xfId="5"/>
    <cellStyle name="Normal 44" xfId="4"/>
    <cellStyle name="Normal 45" xfId="42"/>
    <cellStyle name="Normal 46" xfId="43"/>
    <cellStyle name="Normal 47" xfId="44"/>
    <cellStyle name="Normal 48" xfId="45"/>
    <cellStyle name="Normal 49" xfId="3"/>
    <cellStyle name="Normal 5" xfId="46"/>
    <cellStyle name="Normal 50" xfId="47"/>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96.28515625" style="1" customWidth="1"/>
    <col min="12" max="12" width="11.5703125" style="1" customWidth="1"/>
    <col min="13" max="13" width="90"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35" t="s">
        <v>1150</v>
      </c>
      <c r="B1" s="135" t="s">
        <v>1149</v>
      </c>
      <c r="C1" s="134" t="s">
        <v>1148</v>
      </c>
      <c r="D1" s="134" t="s">
        <v>1147</v>
      </c>
      <c r="E1" s="134" t="s">
        <v>1146</v>
      </c>
      <c r="F1" s="134" t="s">
        <v>1145</v>
      </c>
      <c r="G1" s="134" t="s">
        <v>1144</v>
      </c>
      <c r="H1" s="134" t="s">
        <v>1143</v>
      </c>
      <c r="I1" s="134" t="s">
        <v>1142</v>
      </c>
      <c r="J1" s="133" t="s">
        <v>1141</v>
      </c>
      <c r="K1" s="132" t="s">
        <v>1140</v>
      </c>
      <c r="L1" s="131" t="s">
        <v>1139</v>
      </c>
      <c r="M1" s="130" t="s">
        <v>1138</v>
      </c>
      <c r="N1" s="129" t="s">
        <v>1137</v>
      </c>
      <c r="O1" s="129" t="s">
        <v>1136</v>
      </c>
      <c r="P1" s="128" t="s">
        <v>1135</v>
      </c>
      <c r="Q1" s="128" t="s">
        <v>1134</v>
      </c>
      <c r="R1" s="127" t="s">
        <v>1133</v>
      </c>
      <c r="S1" s="127" t="s">
        <v>1132</v>
      </c>
      <c r="T1" s="126" t="s">
        <v>1131</v>
      </c>
      <c r="U1" s="126" t="s">
        <v>1130</v>
      </c>
      <c r="V1" s="125" t="s">
        <v>1129</v>
      </c>
      <c r="W1" s="125" t="s">
        <v>1128</v>
      </c>
      <c r="X1" s="124" t="s">
        <v>1127</v>
      </c>
      <c r="Y1" s="124" t="s">
        <v>1126</v>
      </c>
    </row>
    <row r="2" spans="1:25" s="67" customFormat="1" ht="66.75" customHeight="1" x14ac:dyDescent="0.25">
      <c r="A2" s="123"/>
      <c r="B2" s="123" t="s">
        <v>1125</v>
      </c>
      <c r="C2" s="116"/>
      <c r="D2" s="116"/>
      <c r="E2" s="116"/>
      <c r="F2" s="116"/>
      <c r="G2" s="116"/>
      <c r="H2" s="116"/>
      <c r="I2" s="116"/>
      <c r="J2" s="119">
        <f>AVERAGE(J5,J30,J73,J106,J146,J176,J217)</f>
        <v>43.832199546485256</v>
      </c>
      <c r="K2" s="122"/>
      <c r="L2" s="119">
        <f>AVERAGE(L5,L30,L73,L106,L146,L176,L217)</f>
        <v>43.832199546485256</v>
      </c>
      <c r="M2" s="121"/>
      <c r="N2" s="119" t="e">
        <f>AVERAGE(N5,N30,N73,N106,N146,N176,N217)</f>
        <v>#DIV/0!</v>
      </c>
      <c r="O2" s="118"/>
      <c r="P2" s="119" t="e">
        <f>AVERAGE(P5,P30,P73,P106,P146,P176,P217)</f>
        <v>#DIV/0!</v>
      </c>
      <c r="Q2" s="118"/>
      <c r="R2" s="119" t="e">
        <f>AVERAGE(R5,R30,R73,R106,R146,R176,R217)</f>
        <v>#DIV/0!</v>
      </c>
      <c r="S2" s="118"/>
      <c r="T2" s="119"/>
      <c r="U2" s="118"/>
      <c r="V2" s="120"/>
      <c r="W2" s="118"/>
      <c r="X2" s="119"/>
      <c r="Y2" s="118"/>
    </row>
    <row r="3" spans="1:25" s="67" customFormat="1" ht="66.75" customHeight="1" x14ac:dyDescent="0.25">
      <c r="A3" s="123"/>
      <c r="B3" s="117" t="s">
        <v>1124</v>
      </c>
      <c r="C3" s="116"/>
      <c r="D3" s="116"/>
      <c r="E3" s="116"/>
      <c r="F3" s="116"/>
      <c r="G3" s="116"/>
      <c r="H3" s="116"/>
      <c r="I3" s="116"/>
      <c r="J3" s="119">
        <f>AVERAGE(J6,J31,J74,J107,J147,J177,J218,J251)</f>
        <v>42.728174603174608</v>
      </c>
      <c r="K3" s="122"/>
      <c r="L3" s="119"/>
      <c r="M3" s="121"/>
      <c r="N3" s="119"/>
      <c r="O3" s="118"/>
      <c r="P3" s="119"/>
      <c r="Q3" s="118"/>
      <c r="R3" s="119"/>
      <c r="S3" s="118"/>
      <c r="T3" s="119"/>
      <c r="U3" s="118"/>
      <c r="V3" s="120"/>
      <c r="W3" s="118"/>
      <c r="X3" s="119"/>
      <c r="Y3" s="118"/>
    </row>
    <row r="4" spans="1:25" s="67" customFormat="1" ht="66.75" customHeight="1" x14ac:dyDescent="0.25">
      <c r="A4" s="117"/>
      <c r="B4" s="117" t="s">
        <v>1123</v>
      </c>
      <c r="C4" s="16"/>
      <c r="D4" s="16"/>
      <c r="E4" s="16"/>
      <c r="F4" s="116"/>
      <c r="G4" s="116"/>
      <c r="H4" s="116"/>
      <c r="I4" s="116"/>
      <c r="J4" s="113"/>
      <c r="K4" s="115"/>
      <c r="L4" s="113"/>
      <c r="M4" s="114"/>
      <c r="N4" s="113"/>
      <c r="O4" s="112"/>
      <c r="P4" s="113"/>
      <c r="Q4" s="112"/>
      <c r="R4" s="113"/>
      <c r="S4" s="112"/>
    </row>
    <row r="5" spans="1:25" s="57" customFormat="1" ht="104.25" customHeight="1" x14ac:dyDescent="0.25">
      <c r="A5" s="20"/>
      <c r="B5" s="21" t="s">
        <v>1122</v>
      </c>
      <c r="C5" s="20"/>
      <c r="D5" s="20"/>
      <c r="E5" s="20"/>
      <c r="F5" s="61" t="s">
        <v>1121</v>
      </c>
      <c r="G5" s="20"/>
      <c r="H5" s="20"/>
      <c r="I5" s="20"/>
      <c r="J5" s="59">
        <f>AVERAGE(J6,J12,J19,J25)</f>
        <v>53.75</v>
      </c>
      <c r="K5" s="58"/>
      <c r="L5" s="59">
        <f>AVERAGE(L6,L12,L19,L25)</f>
        <v>53.75</v>
      </c>
      <c r="M5" s="58"/>
      <c r="N5" s="59" t="e">
        <f>AVERAGE(N6,N12,N19,N25)</f>
        <v>#DIV/0!</v>
      </c>
      <c r="O5" s="58"/>
      <c r="P5" s="59" t="e">
        <f>AVERAGE(P6,P12,P19,P25)</f>
        <v>#DIV/0!</v>
      </c>
      <c r="Q5" s="58"/>
      <c r="R5" s="59" t="e">
        <f>AVERAGE(R6,R12,R19,R25)</f>
        <v>#DIV/0!</v>
      </c>
      <c r="S5" s="58"/>
      <c r="T5" s="59" t="e">
        <f>AVERAGE(T6,T12,T19,T25)</f>
        <v>#DIV/0!</v>
      </c>
      <c r="U5" s="58"/>
      <c r="V5" s="19" t="e">
        <f>AVERAGE(V6,V12,V19,V25)</f>
        <v>#DIV/0!</v>
      </c>
      <c r="W5" s="18"/>
      <c r="X5" s="59" t="e">
        <f>AVERAGE(X6,X12,X19,X25)</f>
        <v>#DIV/0!</v>
      </c>
      <c r="Y5" s="58"/>
    </row>
    <row r="6" spans="1:25" s="57" customFormat="1" ht="104.25" customHeight="1" x14ac:dyDescent="0.25">
      <c r="A6" s="20"/>
      <c r="B6" s="111"/>
      <c r="C6" s="21" t="s">
        <v>1120</v>
      </c>
      <c r="D6" s="20"/>
      <c r="E6" s="20"/>
      <c r="F6" s="61" t="s">
        <v>1119</v>
      </c>
      <c r="G6" s="20"/>
      <c r="H6" s="20"/>
      <c r="I6" s="20"/>
      <c r="J6" s="59">
        <f>AVERAGE(J7:J11)</f>
        <v>70</v>
      </c>
      <c r="K6" s="58"/>
      <c r="L6" s="58">
        <f>AVERAGE(L7:L11)</f>
        <v>70</v>
      </c>
      <c r="M6" s="58"/>
      <c r="N6" s="58" t="e">
        <f>AVERAGE(N7:N11)</f>
        <v>#DIV/0!</v>
      </c>
      <c r="O6" s="58"/>
      <c r="P6" s="58" t="e">
        <f>AVERAGE(P7:P11)</f>
        <v>#DIV/0!</v>
      </c>
      <c r="Q6" s="58"/>
      <c r="R6" s="58" t="e">
        <f>AVERAGE(R7:R11)</f>
        <v>#DIV/0!</v>
      </c>
      <c r="S6" s="58"/>
      <c r="T6" s="58" t="e">
        <f>AVERAGE(T7:T11)</f>
        <v>#DIV/0!</v>
      </c>
      <c r="U6" s="58"/>
      <c r="V6" s="18" t="e">
        <f>AVERAGE(V7:V11)</f>
        <v>#DIV/0!</v>
      </c>
      <c r="W6" s="18"/>
      <c r="X6" s="58" t="e">
        <f>AVERAGE(X7:X11)</f>
        <v>#DIV/0!</v>
      </c>
      <c r="Y6" s="58"/>
    </row>
    <row r="7" spans="1:25" ht="284.25" customHeight="1" x14ac:dyDescent="0.25">
      <c r="A7" s="4">
        <v>1</v>
      </c>
      <c r="B7" s="110"/>
      <c r="C7" s="4"/>
      <c r="D7" s="9" t="s">
        <v>1118</v>
      </c>
      <c r="E7" s="9"/>
      <c r="F7" s="8" t="s">
        <v>1117</v>
      </c>
      <c r="G7" s="8" t="s">
        <v>1037</v>
      </c>
      <c r="H7" s="8" t="s">
        <v>1036</v>
      </c>
      <c r="I7" s="8" t="s">
        <v>1035</v>
      </c>
      <c r="J7" s="64">
        <v>50</v>
      </c>
      <c r="K7" s="5" t="s">
        <v>1116</v>
      </c>
      <c r="L7" s="64">
        <v>50</v>
      </c>
      <c r="M7" s="31"/>
      <c r="N7" s="64"/>
      <c r="O7" s="30"/>
      <c r="P7" s="64"/>
      <c r="Q7" s="30"/>
      <c r="R7" s="64"/>
      <c r="S7" s="30"/>
      <c r="T7" s="64"/>
      <c r="U7" s="30"/>
      <c r="V7" s="7"/>
      <c r="W7" s="5"/>
      <c r="X7" s="64"/>
      <c r="Y7" s="30"/>
    </row>
    <row r="8" spans="1:25" ht="75" x14ac:dyDescent="0.25">
      <c r="A8" s="4">
        <v>2</v>
      </c>
      <c r="B8" s="110"/>
      <c r="C8" s="4"/>
      <c r="D8" s="9" t="s">
        <v>1115</v>
      </c>
      <c r="E8" s="9"/>
      <c r="F8" s="8" t="s">
        <v>1114</v>
      </c>
      <c r="G8" s="8" t="s">
        <v>1113</v>
      </c>
      <c r="H8" s="8" t="s">
        <v>1099</v>
      </c>
      <c r="I8" s="8" t="s">
        <v>1098</v>
      </c>
      <c r="J8" s="66">
        <v>100</v>
      </c>
      <c r="K8" s="5" t="s">
        <v>1112</v>
      </c>
      <c r="L8" s="66">
        <v>100</v>
      </c>
      <c r="M8" s="40"/>
      <c r="N8" s="66"/>
      <c r="O8" s="34"/>
      <c r="P8" s="66"/>
      <c r="Q8" s="34"/>
      <c r="R8" s="66"/>
      <c r="S8" s="34"/>
      <c r="T8" s="66"/>
      <c r="U8" s="34"/>
      <c r="V8" s="27"/>
      <c r="W8" s="26"/>
      <c r="X8" s="66"/>
      <c r="Y8" s="34"/>
    </row>
    <row r="9" spans="1:25" ht="180" x14ac:dyDescent="0.25">
      <c r="A9" s="4">
        <v>3</v>
      </c>
      <c r="B9" s="110"/>
      <c r="C9" s="4"/>
      <c r="D9" s="9" t="s">
        <v>1111</v>
      </c>
      <c r="E9" s="9"/>
      <c r="F9" s="8" t="s">
        <v>1110</v>
      </c>
      <c r="G9" s="8" t="s">
        <v>1109</v>
      </c>
      <c r="H9" s="8" t="s">
        <v>1108</v>
      </c>
      <c r="I9" s="8" t="s">
        <v>1107</v>
      </c>
      <c r="J9" s="64">
        <v>50</v>
      </c>
      <c r="K9" s="5" t="s">
        <v>1106</v>
      </c>
      <c r="L9" s="64">
        <v>50</v>
      </c>
      <c r="M9" s="31"/>
      <c r="N9" s="30"/>
      <c r="O9" s="30"/>
      <c r="P9" s="30"/>
      <c r="Q9" s="30"/>
      <c r="R9" s="30"/>
      <c r="S9" s="30"/>
      <c r="T9" s="30"/>
      <c r="U9" s="30"/>
      <c r="V9" s="5"/>
      <c r="W9" s="5"/>
      <c r="X9" s="30"/>
      <c r="Y9" s="30"/>
    </row>
    <row r="10" spans="1:25" ht="165" x14ac:dyDescent="0.25">
      <c r="A10" s="4">
        <v>4</v>
      </c>
      <c r="B10" s="110"/>
      <c r="C10" s="4"/>
      <c r="D10" s="9" t="s">
        <v>1105</v>
      </c>
      <c r="E10" s="9"/>
      <c r="F10" s="8" t="s">
        <v>1104</v>
      </c>
      <c r="G10" s="8" t="s">
        <v>1037</v>
      </c>
      <c r="H10" s="8" t="s">
        <v>1036</v>
      </c>
      <c r="I10" s="8" t="s">
        <v>1035</v>
      </c>
      <c r="J10" s="30">
        <v>50</v>
      </c>
      <c r="K10" s="5" t="s">
        <v>1103</v>
      </c>
      <c r="L10" s="30">
        <v>50</v>
      </c>
      <c r="M10" s="31"/>
      <c r="N10" s="30"/>
      <c r="O10" s="30"/>
      <c r="P10" s="30"/>
      <c r="Q10" s="30"/>
      <c r="R10" s="30"/>
      <c r="S10" s="30"/>
      <c r="T10" s="30"/>
      <c r="U10" s="30"/>
      <c r="V10" s="5"/>
      <c r="W10" s="5"/>
      <c r="X10" s="30"/>
      <c r="Y10" s="5"/>
    </row>
    <row r="11" spans="1:25" ht="75" x14ac:dyDescent="0.25">
      <c r="A11" s="4">
        <v>5</v>
      </c>
      <c r="B11" s="110"/>
      <c r="C11" s="4"/>
      <c r="D11" s="9" t="s">
        <v>1102</v>
      </c>
      <c r="E11" s="9"/>
      <c r="F11" s="8" t="s">
        <v>1101</v>
      </c>
      <c r="G11" s="8" t="s">
        <v>1100</v>
      </c>
      <c r="H11" s="8" t="s">
        <v>1099</v>
      </c>
      <c r="I11" s="8" t="s">
        <v>1098</v>
      </c>
      <c r="J11" s="64">
        <v>100</v>
      </c>
      <c r="K11" s="5"/>
      <c r="L11" s="64">
        <v>100</v>
      </c>
      <c r="M11" s="31"/>
      <c r="N11" s="30"/>
      <c r="O11" s="30"/>
      <c r="P11" s="30"/>
      <c r="Q11" s="30"/>
      <c r="R11" s="30"/>
      <c r="S11" s="30"/>
      <c r="T11" s="30"/>
      <c r="U11" s="30"/>
      <c r="V11" s="5"/>
      <c r="W11" s="5"/>
      <c r="X11" s="30"/>
      <c r="Y11" s="30"/>
    </row>
    <row r="12" spans="1:25" s="57" customFormat="1" ht="45" x14ac:dyDescent="0.25">
      <c r="A12" s="20"/>
      <c r="B12" s="109"/>
      <c r="C12" s="21" t="s">
        <v>1097</v>
      </c>
      <c r="D12" s="21"/>
      <c r="E12" s="21"/>
      <c r="F12" s="61" t="s">
        <v>1096</v>
      </c>
      <c r="G12" s="61"/>
      <c r="H12" s="61"/>
      <c r="I12" s="61"/>
      <c r="J12" s="59">
        <f>AVERAGE(J13:J18)</f>
        <v>50</v>
      </c>
      <c r="K12" s="104"/>
      <c r="L12" s="59">
        <f>AVERAGE(L13:L18)</f>
        <v>50</v>
      </c>
      <c r="M12" s="104"/>
      <c r="N12" s="59" t="e">
        <f>AVERAGE(N13:N18)</f>
        <v>#DIV/0!</v>
      </c>
      <c r="O12" s="104"/>
      <c r="P12" s="59" t="e">
        <f>AVERAGE(P13:P18)</f>
        <v>#DIV/0!</v>
      </c>
      <c r="Q12" s="104"/>
      <c r="R12" s="59" t="e">
        <f>AVERAGE(R13:R18)</f>
        <v>#DIV/0!</v>
      </c>
      <c r="S12" s="104"/>
      <c r="T12" s="59" t="e">
        <f>AVERAGE(T13:T18)</f>
        <v>#DIV/0!</v>
      </c>
      <c r="U12" s="104"/>
      <c r="V12" s="19" t="e">
        <f>AVERAGE(V13:V18)</f>
        <v>#DIV/0!</v>
      </c>
      <c r="W12" s="18"/>
      <c r="X12" s="59" t="e">
        <f>AVERAGE(X13:X18)</f>
        <v>#DIV/0!</v>
      </c>
      <c r="Y12" s="104"/>
    </row>
    <row r="13" spans="1:25" ht="135" x14ac:dyDescent="0.25">
      <c r="A13" s="4">
        <v>6</v>
      </c>
      <c r="B13" s="4"/>
      <c r="C13" s="4"/>
      <c r="D13" s="9" t="s">
        <v>1095</v>
      </c>
      <c r="E13" s="9"/>
      <c r="F13" s="8" t="s">
        <v>1094</v>
      </c>
      <c r="G13" s="8" t="s">
        <v>1037</v>
      </c>
      <c r="H13" s="8" t="s">
        <v>1036</v>
      </c>
      <c r="I13" s="8" t="s">
        <v>1035</v>
      </c>
      <c r="J13" s="66">
        <v>50</v>
      </c>
      <c r="K13" s="26" t="s">
        <v>1093</v>
      </c>
      <c r="L13" s="66">
        <v>50</v>
      </c>
      <c r="M13" s="40"/>
      <c r="N13" s="34"/>
      <c r="O13" s="34"/>
      <c r="P13" s="34"/>
      <c r="Q13" s="34"/>
      <c r="R13" s="36"/>
      <c r="S13" s="36"/>
      <c r="T13" s="36"/>
      <c r="U13" s="36"/>
      <c r="V13" s="72"/>
      <c r="W13" s="72"/>
      <c r="X13" s="36"/>
      <c r="Y13" s="36"/>
    </row>
    <row r="14" spans="1:25" ht="180" x14ac:dyDescent="0.25">
      <c r="A14" s="4">
        <v>7</v>
      </c>
      <c r="B14" s="4"/>
      <c r="C14" s="4"/>
      <c r="D14" s="9" t="s">
        <v>1092</v>
      </c>
      <c r="E14" s="9"/>
      <c r="F14" s="8" t="s">
        <v>1091</v>
      </c>
      <c r="G14" s="8" t="s">
        <v>1037</v>
      </c>
      <c r="H14" s="8" t="s">
        <v>1036</v>
      </c>
      <c r="I14" s="8" t="s">
        <v>1035</v>
      </c>
      <c r="J14" s="66">
        <v>0</v>
      </c>
      <c r="K14" s="107" t="s">
        <v>1090</v>
      </c>
      <c r="L14" s="66">
        <v>0</v>
      </c>
      <c r="M14" s="89"/>
      <c r="N14" s="66"/>
      <c r="O14" s="34"/>
      <c r="P14" s="66"/>
      <c r="Q14" s="34"/>
      <c r="R14" s="66"/>
      <c r="S14" s="34"/>
      <c r="T14" s="66"/>
      <c r="U14" s="34"/>
      <c r="V14" s="108"/>
      <c r="W14" s="26"/>
      <c r="X14" s="66"/>
      <c r="Y14" s="26"/>
    </row>
    <row r="15" spans="1:25" ht="150" x14ac:dyDescent="0.25">
      <c r="A15" s="4">
        <v>8</v>
      </c>
      <c r="B15" s="4"/>
      <c r="C15" s="4"/>
      <c r="D15" s="9" t="s">
        <v>1089</v>
      </c>
      <c r="E15" s="9"/>
      <c r="F15" s="8" t="s">
        <v>1088</v>
      </c>
      <c r="G15" s="8" t="s">
        <v>1037</v>
      </c>
      <c r="H15" s="8" t="s">
        <v>1036</v>
      </c>
      <c r="I15" s="8" t="s">
        <v>1035</v>
      </c>
      <c r="J15" s="66">
        <v>0</v>
      </c>
      <c r="K15" s="26" t="s">
        <v>1087</v>
      </c>
      <c r="L15" s="66">
        <v>0</v>
      </c>
      <c r="M15" s="40"/>
      <c r="N15" s="66"/>
      <c r="O15" s="34"/>
      <c r="P15" s="66"/>
      <c r="Q15" s="34"/>
      <c r="R15" s="66"/>
      <c r="S15" s="34"/>
      <c r="T15" s="66"/>
      <c r="U15" s="34"/>
      <c r="V15" s="108"/>
      <c r="W15" s="26"/>
      <c r="X15" s="66"/>
      <c r="Y15" s="34"/>
    </row>
    <row r="16" spans="1:25" ht="165" x14ac:dyDescent="0.25">
      <c r="A16" s="4">
        <v>9</v>
      </c>
      <c r="B16" s="4"/>
      <c r="C16" s="4"/>
      <c r="D16" s="9" t="s">
        <v>1086</v>
      </c>
      <c r="E16" s="9"/>
      <c r="F16" s="8" t="s">
        <v>1085</v>
      </c>
      <c r="G16" s="8" t="s">
        <v>1081</v>
      </c>
      <c r="H16" s="8" t="s">
        <v>1074</v>
      </c>
      <c r="I16" s="8" t="s">
        <v>1080</v>
      </c>
      <c r="J16" s="66">
        <v>100</v>
      </c>
      <c r="K16" s="34"/>
      <c r="L16" s="66">
        <v>100</v>
      </c>
      <c r="M16" s="107" t="s">
        <v>1084</v>
      </c>
      <c r="N16" s="66"/>
      <c r="O16" s="34"/>
      <c r="P16" s="66"/>
      <c r="Q16" s="34"/>
      <c r="R16" s="66"/>
      <c r="S16" s="34"/>
      <c r="T16" s="66"/>
      <c r="U16" s="34"/>
      <c r="V16" s="27"/>
      <c r="W16" s="26"/>
      <c r="X16" s="66"/>
      <c r="Y16" s="34"/>
    </row>
    <row r="17" spans="1:25" ht="270" x14ac:dyDescent="0.25">
      <c r="A17" s="4">
        <v>10</v>
      </c>
      <c r="B17" s="4"/>
      <c r="C17" s="4"/>
      <c r="D17" s="9" t="s">
        <v>1083</v>
      </c>
      <c r="E17" s="9"/>
      <c r="F17" s="8" t="s">
        <v>1082</v>
      </c>
      <c r="G17" s="8" t="s">
        <v>1081</v>
      </c>
      <c r="H17" s="8" t="s">
        <v>1074</v>
      </c>
      <c r="I17" s="8" t="s">
        <v>1080</v>
      </c>
      <c r="J17" s="66">
        <v>100</v>
      </c>
      <c r="K17" s="26" t="s">
        <v>1079</v>
      </c>
      <c r="L17" s="66">
        <v>100</v>
      </c>
      <c r="M17" s="106" t="s">
        <v>1078</v>
      </c>
      <c r="N17" s="66"/>
      <c r="O17" s="34"/>
      <c r="P17" s="66"/>
      <c r="Q17" s="34"/>
      <c r="R17" s="66"/>
      <c r="S17" s="34"/>
      <c r="T17" s="66"/>
      <c r="U17" s="34"/>
      <c r="V17" s="27"/>
      <c r="W17" s="26"/>
      <c r="X17" s="66"/>
      <c r="Y17" s="34"/>
    </row>
    <row r="18" spans="1:25" ht="120" x14ac:dyDescent="0.25">
      <c r="A18" s="4">
        <v>11</v>
      </c>
      <c r="B18" s="4"/>
      <c r="C18" s="4"/>
      <c r="D18" s="9" t="s">
        <v>1077</v>
      </c>
      <c r="E18" s="9"/>
      <c r="F18" s="8" t="s">
        <v>1076</v>
      </c>
      <c r="G18" s="8" t="s">
        <v>1075</v>
      </c>
      <c r="H18" s="8" t="s">
        <v>1074</v>
      </c>
      <c r="I18" s="8" t="s">
        <v>1073</v>
      </c>
      <c r="J18" s="66">
        <v>50</v>
      </c>
      <c r="K18" s="86" t="s">
        <v>1072</v>
      </c>
      <c r="L18" s="66">
        <v>50</v>
      </c>
      <c r="M18" s="26"/>
      <c r="N18" s="66"/>
      <c r="O18" s="34"/>
      <c r="P18" s="66"/>
      <c r="Q18" s="34"/>
      <c r="R18" s="66"/>
      <c r="S18" s="34"/>
      <c r="T18" s="66"/>
      <c r="U18" s="34"/>
      <c r="V18" s="27"/>
      <c r="W18" s="26"/>
      <c r="X18" s="66"/>
      <c r="Y18" s="34"/>
    </row>
    <row r="19" spans="1:25" s="57" customFormat="1" ht="87" customHeight="1" x14ac:dyDescent="0.25">
      <c r="A19" s="20"/>
      <c r="B19" s="20"/>
      <c r="C19" s="21" t="s">
        <v>1071</v>
      </c>
      <c r="D19" s="21"/>
      <c r="E19" s="21"/>
      <c r="F19" s="61" t="s">
        <v>1070</v>
      </c>
      <c r="G19" s="61"/>
      <c r="H19" s="61"/>
      <c r="I19" s="61"/>
      <c r="J19" s="59">
        <f>AVERAGE(J20:J24)</f>
        <v>20</v>
      </c>
      <c r="K19" s="58"/>
      <c r="L19" s="59">
        <f>AVERAGE(L20:L24)</f>
        <v>20</v>
      </c>
      <c r="M19" s="58"/>
      <c r="N19" s="59" t="e">
        <f>AVERAGE(N20:N24)</f>
        <v>#DIV/0!</v>
      </c>
      <c r="O19" s="58"/>
      <c r="P19" s="59" t="e">
        <f>AVERAGE(P20:P24)</f>
        <v>#DIV/0!</v>
      </c>
      <c r="Q19" s="58"/>
      <c r="R19" s="59" t="e">
        <f>AVERAGE(R20:R24)</f>
        <v>#DIV/0!</v>
      </c>
      <c r="S19" s="58"/>
      <c r="T19" s="59" t="e">
        <f>AVERAGE(T20:T24)</f>
        <v>#DIV/0!</v>
      </c>
      <c r="U19" s="58"/>
      <c r="V19" s="18" t="e">
        <f>AVERAGE(V20:V24)</f>
        <v>#DIV/0!</v>
      </c>
      <c r="W19" s="18"/>
      <c r="X19" s="58" t="e">
        <f>AVERAGE(X20:X24)</f>
        <v>#DIV/0!</v>
      </c>
      <c r="Y19" s="58"/>
    </row>
    <row r="20" spans="1:25" ht="165" x14ac:dyDescent="0.25">
      <c r="A20" s="4">
        <v>12</v>
      </c>
      <c r="B20" s="4"/>
      <c r="D20" s="9" t="s">
        <v>1069</v>
      </c>
      <c r="E20" s="9"/>
      <c r="F20" s="8" t="s">
        <v>1068</v>
      </c>
      <c r="G20" s="8" t="s">
        <v>230</v>
      </c>
      <c r="H20" s="8" t="s">
        <v>1067</v>
      </c>
      <c r="I20" s="8" t="s">
        <v>61</v>
      </c>
      <c r="J20" s="27">
        <v>50</v>
      </c>
      <c r="K20" s="26" t="s">
        <v>1066</v>
      </c>
      <c r="L20" s="27">
        <v>50</v>
      </c>
      <c r="M20" s="89"/>
      <c r="N20" s="27"/>
      <c r="O20" s="26"/>
      <c r="P20" s="27"/>
      <c r="Q20" s="26"/>
      <c r="R20" s="27"/>
      <c r="S20" s="26"/>
      <c r="T20" s="27"/>
      <c r="U20" s="26"/>
      <c r="V20" s="27"/>
      <c r="W20" s="26"/>
      <c r="X20" s="27"/>
      <c r="Y20" s="26"/>
    </row>
    <row r="21" spans="1:25" ht="165" x14ac:dyDescent="0.25">
      <c r="A21" s="4">
        <v>13</v>
      </c>
      <c r="B21" s="4"/>
      <c r="C21" s="4"/>
      <c r="D21" s="9" t="s">
        <v>1065</v>
      </c>
      <c r="E21" s="9"/>
      <c r="F21" s="8" t="s">
        <v>1064</v>
      </c>
      <c r="G21" s="8" t="s">
        <v>1063</v>
      </c>
      <c r="H21" s="8" t="s">
        <v>1062</v>
      </c>
      <c r="I21" s="8" t="s">
        <v>1057</v>
      </c>
      <c r="J21" s="66">
        <v>0</v>
      </c>
      <c r="K21" s="26"/>
      <c r="L21" s="66">
        <v>0</v>
      </c>
      <c r="M21" s="40"/>
      <c r="N21" s="66"/>
      <c r="O21" s="34"/>
      <c r="P21" s="66"/>
      <c r="Q21" s="66"/>
      <c r="R21" s="66"/>
      <c r="S21" s="34"/>
      <c r="T21" s="66"/>
      <c r="U21" s="34"/>
      <c r="V21" s="27"/>
      <c r="W21" s="26"/>
      <c r="X21" s="66"/>
      <c r="Y21" s="34"/>
    </row>
    <row r="22" spans="1:25" ht="135" x14ac:dyDescent="0.25">
      <c r="A22" s="4">
        <v>14</v>
      </c>
      <c r="B22" s="4"/>
      <c r="C22" s="4"/>
      <c r="D22" s="9" t="s">
        <v>1061</v>
      </c>
      <c r="E22" s="9"/>
      <c r="F22" s="8" t="s">
        <v>1060</v>
      </c>
      <c r="G22" s="8" t="s">
        <v>1059</v>
      </c>
      <c r="H22" s="8" t="s">
        <v>1058</v>
      </c>
      <c r="I22" s="8" t="s">
        <v>1057</v>
      </c>
      <c r="J22" s="66">
        <v>0</v>
      </c>
      <c r="K22" s="26"/>
      <c r="L22" s="66">
        <v>0</v>
      </c>
      <c r="M22" s="40"/>
      <c r="N22" s="34"/>
      <c r="O22" s="34"/>
      <c r="P22" s="34"/>
      <c r="Q22" s="34"/>
      <c r="R22" s="34"/>
      <c r="S22" s="34"/>
      <c r="T22" s="34"/>
      <c r="U22" s="34"/>
      <c r="V22" s="26"/>
      <c r="W22" s="26"/>
      <c r="X22" s="34"/>
      <c r="Y22" s="34"/>
    </row>
    <row r="23" spans="1:25" ht="135" x14ac:dyDescent="0.25">
      <c r="A23" s="4">
        <v>15</v>
      </c>
      <c r="B23" s="4"/>
      <c r="C23" s="4"/>
      <c r="D23" s="9" t="s">
        <v>1056</v>
      </c>
      <c r="E23" s="9"/>
      <c r="F23" s="8" t="s">
        <v>1055</v>
      </c>
      <c r="G23" s="8" t="s">
        <v>1054</v>
      </c>
      <c r="H23" s="8" t="s">
        <v>1053</v>
      </c>
      <c r="I23" s="8" t="s">
        <v>1052</v>
      </c>
      <c r="J23" s="66">
        <v>0</v>
      </c>
      <c r="K23" s="5" t="s">
        <v>1051</v>
      </c>
      <c r="L23" s="66">
        <v>0</v>
      </c>
      <c r="M23" s="40"/>
      <c r="N23" s="34"/>
      <c r="O23" s="34"/>
      <c r="P23" s="34"/>
      <c r="Q23" s="34"/>
      <c r="R23" s="34"/>
      <c r="S23" s="34"/>
      <c r="T23" s="34"/>
      <c r="U23" s="34"/>
      <c r="V23" s="26"/>
      <c r="W23" s="26"/>
      <c r="X23" s="34"/>
      <c r="Y23" s="34"/>
    </row>
    <row r="24" spans="1:25" ht="135" x14ac:dyDescent="0.25">
      <c r="A24" s="4">
        <v>16</v>
      </c>
      <c r="B24" s="4"/>
      <c r="C24" s="4"/>
      <c r="D24" s="9" t="s">
        <v>1050</v>
      </c>
      <c r="E24" s="9"/>
      <c r="F24" s="8" t="s">
        <v>1049</v>
      </c>
      <c r="G24" s="8" t="s">
        <v>662</v>
      </c>
      <c r="H24" s="8" t="s">
        <v>661</v>
      </c>
      <c r="I24" s="8" t="s">
        <v>660</v>
      </c>
      <c r="J24" s="66">
        <v>50</v>
      </c>
      <c r="K24" s="5" t="s">
        <v>1048</v>
      </c>
      <c r="L24" s="66">
        <v>50</v>
      </c>
      <c r="M24" s="34"/>
      <c r="N24" s="66"/>
      <c r="O24" s="34"/>
      <c r="P24" s="66"/>
      <c r="Q24" s="34"/>
      <c r="R24" s="66"/>
      <c r="S24" s="26"/>
      <c r="T24" s="34"/>
      <c r="U24" s="34"/>
      <c r="V24" s="26"/>
      <c r="W24" s="26"/>
      <c r="X24" s="34"/>
      <c r="Y24" s="34"/>
    </row>
    <row r="25" spans="1:25" s="57" customFormat="1" ht="60" x14ac:dyDescent="0.25">
      <c r="A25" s="20"/>
      <c r="B25" s="20"/>
      <c r="C25" s="21" t="s">
        <v>1047</v>
      </c>
      <c r="D25" s="21"/>
      <c r="E25" s="21"/>
      <c r="F25" s="61" t="s">
        <v>1046</v>
      </c>
      <c r="G25" s="61"/>
      <c r="H25" s="61"/>
      <c r="I25" s="61"/>
      <c r="J25" s="105">
        <f>AVERAGE(J26:J29)</f>
        <v>75</v>
      </c>
      <c r="K25" s="104"/>
      <c r="L25" s="105">
        <f>AVERAGE(L26:L29)</f>
        <v>75</v>
      </c>
      <c r="M25" s="104"/>
      <c r="N25" s="105" t="e">
        <f>AVERAGE(N26:N29)</f>
        <v>#DIV/0!</v>
      </c>
      <c r="O25" s="104"/>
      <c r="P25" s="105" t="e">
        <f>AVERAGE(P26:P29)</f>
        <v>#DIV/0!</v>
      </c>
      <c r="Q25" s="104"/>
      <c r="R25" s="105" t="e">
        <f>AVERAGE(R26:R29)</f>
        <v>#DIV/0!</v>
      </c>
      <c r="S25" s="104"/>
      <c r="T25" s="105" t="e">
        <f>AVERAGE(T26:T29)</f>
        <v>#DIV/0!</v>
      </c>
      <c r="U25" s="104"/>
      <c r="V25" s="19" t="e">
        <f>AVERAGE(V26:V29)</f>
        <v>#DIV/0!</v>
      </c>
      <c r="W25" s="18"/>
      <c r="X25" s="105" t="e">
        <f>AVERAGE(X26:X29)</f>
        <v>#DIV/0!</v>
      </c>
      <c r="Y25" s="104"/>
    </row>
    <row r="26" spans="1:25" ht="45" x14ac:dyDescent="0.25">
      <c r="A26" s="4">
        <v>17</v>
      </c>
      <c r="B26" s="4"/>
      <c r="C26" s="4"/>
      <c r="D26" s="9" t="s">
        <v>1045</v>
      </c>
      <c r="E26" s="9"/>
      <c r="F26" s="8" t="s">
        <v>1044</v>
      </c>
      <c r="G26" s="8" t="s">
        <v>523</v>
      </c>
      <c r="H26" s="8" t="s">
        <v>1043</v>
      </c>
      <c r="I26" s="8" t="s">
        <v>1042</v>
      </c>
      <c r="J26" s="66">
        <v>100</v>
      </c>
      <c r="K26" s="5" t="s">
        <v>1041</v>
      </c>
      <c r="L26" s="66">
        <v>100</v>
      </c>
      <c r="M26" s="40"/>
      <c r="N26" s="34"/>
      <c r="O26" s="34"/>
      <c r="P26" s="34"/>
      <c r="Q26" s="34"/>
      <c r="R26" s="34"/>
      <c r="S26" s="34"/>
      <c r="T26" s="34"/>
      <c r="U26" s="34"/>
      <c r="V26" s="26"/>
      <c r="W26" s="26"/>
      <c r="X26" s="34"/>
      <c r="Y26" s="34"/>
    </row>
    <row r="27" spans="1:25" ht="180" x14ac:dyDescent="0.25">
      <c r="A27" s="4">
        <v>18</v>
      </c>
      <c r="B27" s="4"/>
      <c r="C27" s="4"/>
      <c r="D27" s="9" t="s">
        <v>1040</v>
      </c>
      <c r="E27" s="9"/>
      <c r="F27" s="8" t="s">
        <v>1039</v>
      </c>
      <c r="G27" s="8" t="s">
        <v>1037</v>
      </c>
      <c r="H27" s="8" t="s">
        <v>1036</v>
      </c>
      <c r="I27" s="8" t="s">
        <v>1035</v>
      </c>
      <c r="J27" s="66">
        <v>100</v>
      </c>
      <c r="K27" s="5"/>
      <c r="L27" s="66">
        <v>100</v>
      </c>
      <c r="M27" s="40"/>
      <c r="N27" s="34"/>
      <c r="O27" s="34"/>
      <c r="P27" s="34"/>
      <c r="Q27" s="34"/>
      <c r="R27" s="34"/>
      <c r="S27" s="34"/>
      <c r="T27" s="34"/>
      <c r="U27" s="34"/>
      <c r="V27" s="26"/>
      <c r="W27" s="26"/>
      <c r="X27" s="34"/>
      <c r="Y27" s="34"/>
    </row>
    <row r="28" spans="1:25" ht="165" x14ac:dyDescent="0.25">
      <c r="A28" s="4">
        <v>19</v>
      </c>
      <c r="B28" s="4"/>
      <c r="C28" s="4"/>
      <c r="D28" s="9" t="s">
        <v>525</v>
      </c>
      <c r="E28" s="9"/>
      <c r="F28" s="8" t="s">
        <v>1038</v>
      </c>
      <c r="G28" s="8" t="s">
        <v>1037</v>
      </c>
      <c r="H28" s="8" t="s">
        <v>1036</v>
      </c>
      <c r="I28" s="8" t="s">
        <v>1035</v>
      </c>
      <c r="J28" s="66">
        <v>0</v>
      </c>
      <c r="K28" s="5"/>
      <c r="L28" s="66">
        <v>0</v>
      </c>
      <c r="M28" s="40"/>
      <c r="N28" s="66"/>
      <c r="O28" s="34"/>
      <c r="P28" s="66"/>
      <c r="Q28" s="34"/>
      <c r="R28" s="66"/>
      <c r="S28" s="34"/>
      <c r="T28" s="66"/>
      <c r="U28" s="34"/>
      <c r="V28" s="27"/>
      <c r="W28" s="26"/>
      <c r="X28" s="66"/>
      <c r="Y28" s="34"/>
    </row>
    <row r="29" spans="1:25" ht="105" x14ac:dyDescent="0.25">
      <c r="A29" s="4">
        <v>20</v>
      </c>
      <c r="B29" s="4"/>
      <c r="C29" s="4"/>
      <c r="D29" s="9" t="s">
        <v>1034</v>
      </c>
      <c r="E29" s="9"/>
      <c r="F29" s="8" t="s">
        <v>1033</v>
      </c>
      <c r="G29" s="8" t="s">
        <v>1032</v>
      </c>
      <c r="H29" s="8" t="s">
        <v>1031</v>
      </c>
      <c r="I29" s="8" t="s">
        <v>1030</v>
      </c>
      <c r="J29" s="66">
        <v>100</v>
      </c>
      <c r="K29" s="26"/>
      <c r="L29" s="66">
        <v>100</v>
      </c>
      <c r="M29" s="40"/>
      <c r="N29" s="34"/>
      <c r="O29" s="34"/>
      <c r="P29" s="34"/>
      <c r="Q29" s="34"/>
      <c r="R29" s="34"/>
      <c r="S29" s="34"/>
      <c r="T29" s="34"/>
      <c r="U29" s="34"/>
      <c r="V29" s="26"/>
      <c r="W29" s="26"/>
      <c r="X29" s="34"/>
      <c r="Y29" s="34"/>
    </row>
    <row r="30" spans="1:25" s="57" customFormat="1" ht="108.75" customHeight="1" x14ac:dyDescent="0.25">
      <c r="A30" s="20"/>
      <c r="B30" s="21" t="s">
        <v>1029</v>
      </c>
      <c r="C30" s="20"/>
      <c r="D30" s="20"/>
      <c r="E30" s="20"/>
      <c r="F30" s="20" t="s">
        <v>1028</v>
      </c>
      <c r="G30" s="20"/>
      <c r="H30" s="20"/>
      <c r="I30" s="20"/>
      <c r="J30" s="59">
        <f>AVERAGE(J31,J41,J60,J66)</f>
        <v>68.511904761904759</v>
      </c>
      <c r="K30" s="58"/>
      <c r="L30" s="59">
        <f>AVERAGE(L31,L41,L60,L66)</f>
        <v>68.511904761904759</v>
      </c>
      <c r="M30" s="58"/>
      <c r="N30" s="59" t="e">
        <f>AVERAGE(N31,N41,N60,N66)</f>
        <v>#DIV/0!</v>
      </c>
      <c r="O30" s="58"/>
      <c r="P30" s="59" t="e">
        <f>AVERAGE(P31,P41,P60,P66)</f>
        <v>#DIV/0!</v>
      </c>
      <c r="Q30" s="58"/>
      <c r="R30" s="59" t="e">
        <f>AVERAGE(R31,R41,R60,R66)</f>
        <v>#DIV/0!</v>
      </c>
      <c r="S30" s="58"/>
      <c r="T30" s="59" t="e">
        <f>AVERAGE(T31,T41,T60,T66)</f>
        <v>#DIV/0!</v>
      </c>
      <c r="U30" s="58"/>
      <c r="V30" s="19" t="e">
        <f>AVERAGE(V31,V41,V60,V66)</f>
        <v>#DIV/0!</v>
      </c>
      <c r="W30" s="18"/>
      <c r="X30" s="59" t="e">
        <f>AVERAGE(X31,X41,X60,X66)</f>
        <v>#DIV/0!</v>
      </c>
      <c r="Y30" s="58"/>
    </row>
    <row r="31" spans="1:25" s="57" customFormat="1" ht="97.5" customHeight="1" x14ac:dyDescent="0.25">
      <c r="A31" s="20"/>
      <c r="B31" s="20"/>
      <c r="C31" s="21" t="s">
        <v>1027</v>
      </c>
      <c r="D31" s="20"/>
      <c r="E31" s="20"/>
      <c r="F31" s="20" t="s">
        <v>1026</v>
      </c>
      <c r="G31" s="20"/>
      <c r="H31" s="20"/>
      <c r="I31" s="20"/>
      <c r="J31" s="59">
        <f>AVERAGE(J32:J35,J38:J40)</f>
        <v>60.714285714285715</v>
      </c>
      <c r="K31" s="58"/>
      <c r="L31" s="59">
        <f>AVERAGE(L32:L35,L38:L40)</f>
        <v>60.714285714285715</v>
      </c>
      <c r="M31" s="58"/>
      <c r="N31" s="59" t="e">
        <f>AVERAGE(N32:N35,N38:N40)</f>
        <v>#DIV/0!</v>
      </c>
      <c r="O31" s="58"/>
      <c r="P31" s="59" t="e">
        <f>AVERAGE(P32:P35,P38:P40)</f>
        <v>#DIV/0!</v>
      </c>
      <c r="Q31" s="58"/>
      <c r="R31" s="59" t="e">
        <f>AVERAGE(R32:R35,R38:R40)</f>
        <v>#DIV/0!</v>
      </c>
      <c r="S31" s="58"/>
      <c r="T31" s="59" t="e">
        <f>AVERAGE(T32:T35,T38:T40)</f>
        <v>#DIV/0!</v>
      </c>
      <c r="U31" s="58"/>
      <c r="V31" s="19" t="e">
        <f>AVERAGE(V32:V35,V38:V40)</f>
        <v>#DIV/0!</v>
      </c>
      <c r="W31" s="18"/>
      <c r="X31" s="59" t="e">
        <f>AVERAGE(X32:X35,X38:X40)</f>
        <v>#DIV/0!</v>
      </c>
      <c r="Y31" s="58"/>
    </row>
    <row r="32" spans="1:25" ht="117.75" customHeight="1" x14ac:dyDescent="0.25">
      <c r="A32" s="4">
        <v>21</v>
      </c>
      <c r="B32" s="4"/>
      <c r="C32" s="4"/>
      <c r="D32" s="9" t="s">
        <v>515</v>
      </c>
      <c r="E32" s="9"/>
      <c r="F32" s="8" t="s">
        <v>1025</v>
      </c>
      <c r="G32" s="8" t="s">
        <v>1024</v>
      </c>
      <c r="H32" s="8" t="s">
        <v>1023</v>
      </c>
      <c r="I32" s="8" t="s">
        <v>1022</v>
      </c>
      <c r="J32" s="66">
        <v>100</v>
      </c>
      <c r="K32" s="5"/>
      <c r="L32" s="66">
        <v>100</v>
      </c>
      <c r="M32" s="40"/>
      <c r="N32" s="34"/>
      <c r="O32" s="34"/>
      <c r="P32" s="34"/>
      <c r="Q32" s="5"/>
      <c r="R32" s="34"/>
      <c r="S32" s="34"/>
      <c r="T32" s="34"/>
      <c r="U32" s="34"/>
      <c r="V32" s="26"/>
      <c r="W32" s="5"/>
      <c r="X32" s="34"/>
      <c r="Y32" s="30"/>
    </row>
    <row r="33" spans="1:25" ht="45" x14ac:dyDescent="0.25">
      <c r="A33" s="4">
        <v>22</v>
      </c>
      <c r="B33" s="4"/>
      <c r="C33" s="4"/>
      <c r="D33" s="9" t="s">
        <v>1021</v>
      </c>
      <c r="E33" s="9"/>
      <c r="F33" s="8" t="s">
        <v>1020</v>
      </c>
      <c r="G33" s="8" t="s">
        <v>1019</v>
      </c>
      <c r="H33" s="8" t="s">
        <v>1018</v>
      </c>
      <c r="I33" s="8" t="s">
        <v>1017</v>
      </c>
      <c r="J33" s="27">
        <v>100</v>
      </c>
      <c r="K33" s="5"/>
      <c r="L33" s="27">
        <v>100</v>
      </c>
      <c r="M33" s="40"/>
      <c r="N33" s="34"/>
      <c r="O33" s="34"/>
      <c r="P33" s="34"/>
      <c r="Q33" s="34"/>
      <c r="R33" s="34"/>
      <c r="S33" s="34"/>
      <c r="T33" s="34"/>
      <c r="U33" s="34"/>
      <c r="V33" s="26"/>
      <c r="W33" s="26"/>
      <c r="X33" s="26"/>
      <c r="Y33" s="34"/>
    </row>
    <row r="34" spans="1:25" ht="105" x14ac:dyDescent="0.25">
      <c r="A34" s="4">
        <v>23</v>
      </c>
      <c r="B34" s="4"/>
      <c r="C34" s="4"/>
      <c r="D34" s="9" t="s">
        <v>509</v>
      </c>
      <c r="E34" s="9"/>
      <c r="F34" s="8" t="s">
        <v>1016</v>
      </c>
      <c r="G34" s="8" t="s">
        <v>1015</v>
      </c>
      <c r="H34" s="8" t="s">
        <v>1014</v>
      </c>
      <c r="I34" s="8" t="s">
        <v>1013</v>
      </c>
      <c r="J34" s="66">
        <v>50</v>
      </c>
      <c r="K34" s="26" t="s">
        <v>1012</v>
      </c>
      <c r="L34" s="66">
        <v>50</v>
      </c>
      <c r="M34" s="40"/>
      <c r="N34" s="34"/>
      <c r="O34" s="34"/>
      <c r="P34" s="34"/>
      <c r="Q34" s="34"/>
      <c r="R34" s="34"/>
      <c r="S34" s="26"/>
      <c r="T34" s="34"/>
      <c r="U34" s="26"/>
      <c r="V34" s="26"/>
      <c r="W34" s="26"/>
      <c r="X34" s="34"/>
      <c r="Y34" s="34"/>
    </row>
    <row r="35" spans="1:25" s="67" customFormat="1" ht="51.75" x14ac:dyDescent="0.25">
      <c r="A35" s="16">
        <v>24</v>
      </c>
      <c r="B35" s="16"/>
      <c r="C35" s="16"/>
      <c r="D35" s="79" t="s">
        <v>1011</v>
      </c>
      <c r="E35" s="79"/>
      <c r="F35" s="13" t="s">
        <v>1011</v>
      </c>
      <c r="G35" s="13"/>
      <c r="H35" s="13"/>
      <c r="I35" s="13"/>
      <c r="J35" s="69">
        <f>AVERAGE(J36:J37)</f>
        <v>75</v>
      </c>
      <c r="K35" s="11"/>
      <c r="L35" s="69">
        <f>AVERAGE(L36:L37)</f>
        <v>75</v>
      </c>
      <c r="M35" s="70"/>
      <c r="N35" s="69" t="e">
        <f>AVERAGE(N36:N37)</f>
        <v>#DIV/0!</v>
      </c>
      <c r="O35" s="68"/>
      <c r="P35" s="69" t="e">
        <f>AVERAGE(P36:P37)</f>
        <v>#DIV/0!</v>
      </c>
      <c r="Q35" s="68"/>
      <c r="R35" s="69" t="e">
        <f>AVERAGE(R36:R37)</f>
        <v>#DIV/0!</v>
      </c>
      <c r="S35" s="11"/>
      <c r="T35" s="69" t="e">
        <f>AVERAGE(T36:T37)</f>
        <v>#DIV/0!</v>
      </c>
      <c r="U35" s="11"/>
      <c r="V35" s="12" t="e">
        <f>AVERAGE(V36:V37)</f>
        <v>#DIV/0!</v>
      </c>
      <c r="W35" s="11"/>
      <c r="X35" s="69" t="e">
        <f>AVERAGE(X36:X37)</f>
        <v>#DIV/0!</v>
      </c>
      <c r="Y35" s="68"/>
    </row>
    <row r="36" spans="1:25" ht="90" x14ac:dyDescent="0.25">
      <c r="A36" s="4" t="s">
        <v>1010</v>
      </c>
      <c r="B36" s="4"/>
      <c r="C36" s="4"/>
      <c r="D36" s="9"/>
      <c r="E36" s="9" t="s">
        <v>1009</v>
      </c>
      <c r="F36" s="8" t="s">
        <v>1008</v>
      </c>
      <c r="G36" s="8" t="s">
        <v>1007</v>
      </c>
      <c r="H36" s="8" t="s">
        <v>1006</v>
      </c>
      <c r="I36" s="8" t="s">
        <v>1005</v>
      </c>
      <c r="J36" s="66">
        <v>50</v>
      </c>
      <c r="K36" s="5" t="s">
        <v>1004</v>
      </c>
      <c r="L36" s="66">
        <v>50</v>
      </c>
      <c r="M36" s="40"/>
      <c r="N36" s="34"/>
      <c r="O36" s="34"/>
      <c r="P36" s="34"/>
      <c r="Q36" s="34"/>
      <c r="R36" s="34"/>
      <c r="S36" s="34"/>
      <c r="T36" s="34"/>
      <c r="U36" s="34"/>
      <c r="V36" s="26"/>
      <c r="W36" s="26"/>
      <c r="X36" s="34"/>
      <c r="Y36" s="34"/>
    </row>
    <row r="37" spans="1:25" ht="30" x14ac:dyDescent="0.25">
      <c r="A37" s="4" t="s">
        <v>1003</v>
      </c>
      <c r="B37" s="4"/>
      <c r="C37" s="4"/>
      <c r="D37" s="9"/>
      <c r="E37" s="9" t="s">
        <v>1002</v>
      </c>
      <c r="F37" s="8" t="s">
        <v>1001</v>
      </c>
      <c r="G37" s="8" t="s">
        <v>1000</v>
      </c>
      <c r="H37" s="8" t="s">
        <v>999</v>
      </c>
      <c r="I37" s="8" t="s">
        <v>998</v>
      </c>
      <c r="J37" s="66">
        <v>100</v>
      </c>
      <c r="K37" s="5" t="s">
        <v>997</v>
      </c>
      <c r="L37" s="66">
        <v>100</v>
      </c>
      <c r="M37" s="40"/>
      <c r="N37" s="34"/>
      <c r="O37" s="34"/>
      <c r="P37" s="34"/>
      <c r="Q37" s="34"/>
      <c r="R37" s="34"/>
      <c r="S37" s="34"/>
      <c r="T37" s="34"/>
      <c r="U37" s="34"/>
      <c r="V37" s="26"/>
      <c r="W37" s="26"/>
      <c r="X37" s="34"/>
      <c r="Y37" s="34"/>
    </row>
    <row r="38" spans="1:25" ht="90" x14ac:dyDescent="0.25">
      <c r="A38" s="4">
        <v>25</v>
      </c>
      <c r="B38" s="4"/>
      <c r="C38" s="4"/>
      <c r="D38" s="9" t="s">
        <v>996</v>
      </c>
      <c r="E38" s="9"/>
      <c r="F38" s="8" t="s">
        <v>995</v>
      </c>
      <c r="G38" s="8" t="s">
        <v>225</v>
      </c>
      <c r="H38" s="8" t="s">
        <v>994</v>
      </c>
      <c r="I38" s="8" t="s">
        <v>993</v>
      </c>
      <c r="J38" s="27">
        <v>100</v>
      </c>
      <c r="K38" s="26"/>
      <c r="L38" s="27">
        <v>100</v>
      </c>
      <c r="M38" s="40"/>
      <c r="N38" s="34"/>
      <c r="O38" s="34"/>
      <c r="P38" s="34"/>
      <c r="Q38" s="34"/>
      <c r="R38" s="34"/>
      <c r="S38" s="34"/>
      <c r="T38" s="34"/>
      <c r="U38" s="34"/>
      <c r="V38" s="26"/>
      <c r="W38" s="26"/>
      <c r="X38" s="34"/>
      <c r="Y38" s="34"/>
    </row>
    <row r="39" spans="1:25" ht="90" x14ac:dyDescent="0.25">
      <c r="A39" s="4">
        <v>26</v>
      </c>
      <c r="B39" s="4"/>
      <c r="C39" s="4"/>
      <c r="D39" s="9" t="s">
        <v>992</v>
      </c>
      <c r="E39" s="9"/>
      <c r="F39" s="8" t="s">
        <v>991</v>
      </c>
      <c r="G39" s="8" t="s">
        <v>990</v>
      </c>
      <c r="H39" s="8" t="s">
        <v>986</v>
      </c>
      <c r="I39" s="8" t="s">
        <v>985</v>
      </c>
      <c r="J39" s="66">
        <v>0</v>
      </c>
      <c r="K39" s="5" t="s">
        <v>984</v>
      </c>
      <c r="L39" s="66">
        <v>0</v>
      </c>
      <c r="M39" s="40"/>
      <c r="N39" s="34"/>
      <c r="O39" s="34"/>
      <c r="P39" s="34"/>
      <c r="Q39" s="34"/>
      <c r="R39" s="34"/>
      <c r="S39" s="34"/>
      <c r="T39" s="34"/>
      <c r="U39" s="34"/>
      <c r="V39" s="26"/>
      <c r="W39" s="26"/>
      <c r="X39" s="34"/>
      <c r="Y39" s="26"/>
    </row>
    <row r="40" spans="1:25" ht="90" x14ac:dyDescent="0.25">
      <c r="A40" s="4">
        <v>27</v>
      </c>
      <c r="B40" s="4"/>
      <c r="C40" s="4"/>
      <c r="D40" s="9" t="s">
        <v>989</v>
      </c>
      <c r="E40" s="9"/>
      <c r="F40" s="8" t="s">
        <v>988</v>
      </c>
      <c r="G40" s="8" t="s">
        <v>987</v>
      </c>
      <c r="H40" s="8" t="s">
        <v>986</v>
      </c>
      <c r="I40" s="8" t="s">
        <v>985</v>
      </c>
      <c r="J40" s="66">
        <v>0</v>
      </c>
      <c r="K40" s="5" t="s">
        <v>984</v>
      </c>
      <c r="L40" s="66">
        <v>0</v>
      </c>
      <c r="M40" s="40"/>
      <c r="N40" s="34"/>
      <c r="O40" s="34"/>
      <c r="P40" s="34"/>
      <c r="Q40" s="34"/>
      <c r="R40" s="34"/>
      <c r="S40" s="34"/>
      <c r="T40" s="34"/>
      <c r="U40" s="34"/>
      <c r="V40" s="26"/>
      <c r="W40" s="26"/>
      <c r="X40" s="34"/>
      <c r="Y40" s="26"/>
    </row>
    <row r="41" spans="1:25" s="57" customFormat="1" ht="148.5" customHeight="1" x14ac:dyDescent="0.25">
      <c r="A41" s="20"/>
      <c r="B41" s="20"/>
      <c r="C41" s="21" t="s">
        <v>983</v>
      </c>
      <c r="D41" s="20"/>
      <c r="E41" s="20"/>
      <c r="F41" s="20" t="s">
        <v>982</v>
      </c>
      <c r="G41" s="20"/>
      <c r="H41" s="20"/>
      <c r="I41" s="20"/>
      <c r="J41" s="59">
        <f>AVERAGE(J42,J49,J57:J59)</f>
        <v>80</v>
      </c>
      <c r="K41" s="18"/>
      <c r="L41" s="59">
        <f>AVERAGE(L42,L49,L57:L59)</f>
        <v>80</v>
      </c>
      <c r="M41" s="60"/>
      <c r="N41" s="59" t="e">
        <f>AVERAGE(N42,N49,N57:N59)</f>
        <v>#DIV/0!</v>
      </c>
      <c r="O41" s="58"/>
      <c r="P41" s="59" t="e">
        <f>AVERAGE(P42,P49,P57:P59)</f>
        <v>#DIV/0!</v>
      </c>
      <c r="Q41" s="58"/>
      <c r="R41" s="59" t="e">
        <f>AVERAGE(R42,R49,R57:R59)</f>
        <v>#DIV/0!</v>
      </c>
      <c r="S41" s="58"/>
      <c r="T41" s="59" t="e">
        <f>AVERAGE(T42,T49,T57:T59)</f>
        <v>#DIV/0!</v>
      </c>
      <c r="U41" s="58"/>
      <c r="V41" s="19" t="e">
        <f>AVERAGE(V42,V49,V57:V59)</f>
        <v>#DIV/0!</v>
      </c>
      <c r="W41" s="18"/>
      <c r="X41" s="59" t="e">
        <f>AVERAGE(X42,X49,X57:X59)</f>
        <v>#DIV/0!</v>
      </c>
      <c r="Y41" s="58"/>
    </row>
    <row r="42" spans="1:25" s="67" customFormat="1" ht="148.5" customHeight="1" x14ac:dyDescent="0.3">
      <c r="A42" s="16">
        <v>28</v>
      </c>
      <c r="B42" s="16"/>
      <c r="C42" s="15"/>
      <c r="D42" s="103" t="s">
        <v>981</v>
      </c>
      <c r="E42" s="103"/>
      <c r="F42" s="16" t="s">
        <v>981</v>
      </c>
      <c r="G42" s="16"/>
      <c r="H42" s="16"/>
      <c r="I42" s="16"/>
      <c r="J42" s="69">
        <f>AVERAGE(J43:J48)</f>
        <v>100</v>
      </c>
      <c r="K42" s="11"/>
      <c r="L42" s="69">
        <f>AVERAGE(L43:L48)</f>
        <v>100</v>
      </c>
      <c r="M42" s="70"/>
      <c r="N42" s="69" t="e">
        <f>AVERAGE(N43:N48)</f>
        <v>#DIV/0!</v>
      </c>
      <c r="O42" s="68"/>
      <c r="P42" s="69" t="e">
        <f>AVERAGE(P43:P48)</f>
        <v>#DIV/0!</v>
      </c>
      <c r="Q42" s="68"/>
      <c r="R42" s="69" t="e">
        <f>AVERAGE(R43:R48)</f>
        <v>#DIV/0!</v>
      </c>
      <c r="S42" s="68"/>
      <c r="T42" s="69" t="e">
        <f>AVERAGE(T43:T48)</f>
        <v>#DIV/0!</v>
      </c>
      <c r="U42" s="68"/>
      <c r="V42" s="12" t="e">
        <f>AVERAGE(V43:V48)</f>
        <v>#DIV/0!</v>
      </c>
      <c r="W42" s="11"/>
      <c r="X42" s="69" t="e">
        <f>AVERAGE(X43:X48)</f>
        <v>#DIV/0!</v>
      </c>
      <c r="Y42" s="68"/>
    </row>
    <row r="43" spans="1:25" ht="60" x14ac:dyDescent="0.25">
      <c r="A43" s="4" t="s">
        <v>980</v>
      </c>
      <c r="B43" s="4"/>
      <c r="C43" s="4"/>
      <c r="D43" s="4"/>
      <c r="E43" s="9" t="s">
        <v>979</v>
      </c>
      <c r="F43" s="8" t="s">
        <v>978</v>
      </c>
      <c r="G43" s="8" t="s">
        <v>602</v>
      </c>
      <c r="H43" s="8" t="s">
        <v>614</v>
      </c>
      <c r="I43" s="8" t="s">
        <v>613</v>
      </c>
      <c r="J43" s="66">
        <v>100</v>
      </c>
      <c r="K43" s="5"/>
      <c r="L43" s="66">
        <v>100</v>
      </c>
      <c r="M43" s="40"/>
      <c r="N43" s="34"/>
      <c r="O43" s="34"/>
      <c r="P43" s="34"/>
      <c r="Q43" s="34"/>
      <c r="R43" s="34"/>
      <c r="S43" s="34"/>
      <c r="T43" s="34"/>
      <c r="U43" s="34"/>
      <c r="V43" s="91"/>
      <c r="W43" s="26"/>
      <c r="X43" s="34"/>
      <c r="Y43" s="34"/>
    </row>
    <row r="44" spans="1:25" ht="75" x14ac:dyDescent="0.25">
      <c r="A44" s="4" t="s">
        <v>977</v>
      </c>
      <c r="B44" s="4"/>
      <c r="C44" s="4"/>
      <c r="D44" s="4"/>
      <c r="E44" s="9" t="s">
        <v>976</v>
      </c>
      <c r="F44" s="8" t="s">
        <v>975</v>
      </c>
      <c r="G44" s="8" t="s">
        <v>974</v>
      </c>
      <c r="H44" s="8" t="s">
        <v>601</v>
      </c>
      <c r="I44" s="8" t="s">
        <v>447</v>
      </c>
      <c r="J44" s="5"/>
      <c r="K44" s="5"/>
      <c r="L44" s="66"/>
      <c r="M44" s="40"/>
      <c r="N44" s="34"/>
      <c r="O44" s="34"/>
      <c r="P44" s="34"/>
      <c r="Q44" s="34"/>
      <c r="R44" s="34"/>
      <c r="S44" s="34"/>
      <c r="T44" s="34"/>
      <c r="U44" s="34"/>
      <c r="V44" s="91"/>
      <c r="W44" s="26"/>
      <c r="X44" s="34"/>
      <c r="Y44" s="34"/>
    </row>
    <row r="45" spans="1:25" ht="120" x14ac:dyDescent="0.25">
      <c r="A45" s="4" t="s">
        <v>973</v>
      </c>
      <c r="B45" s="4"/>
      <c r="C45" s="4"/>
      <c r="D45" s="4"/>
      <c r="E45" s="9" t="s">
        <v>972</v>
      </c>
      <c r="F45" s="8" t="s">
        <v>971</v>
      </c>
      <c r="G45" s="8" t="s">
        <v>443</v>
      </c>
      <c r="H45" s="8" t="s">
        <v>442</v>
      </c>
      <c r="I45" s="8" t="s">
        <v>217</v>
      </c>
      <c r="J45" s="66"/>
      <c r="K45" s="26"/>
      <c r="L45" s="66"/>
      <c r="M45" s="40"/>
      <c r="N45" s="34"/>
      <c r="O45" s="34"/>
      <c r="P45" s="34"/>
      <c r="Q45" s="34"/>
      <c r="R45" s="34"/>
      <c r="S45" s="34"/>
      <c r="T45" s="34"/>
      <c r="U45" s="34"/>
      <c r="V45" s="91"/>
      <c r="W45" s="26"/>
      <c r="X45" s="34"/>
      <c r="Y45" s="34"/>
    </row>
    <row r="46" spans="1:25" ht="75" x14ac:dyDescent="0.25">
      <c r="A46" s="4" t="s">
        <v>970</v>
      </c>
      <c r="B46" s="4"/>
      <c r="C46" s="4"/>
      <c r="D46" s="4"/>
      <c r="E46" s="9" t="s">
        <v>969</v>
      </c>
      <c r="F46" s="8" t="s">
        <v>438</v>
      </c>
      <c r="G46" s="8" t="s">
        <v>437</v>
      </c>
      <c r="H46" s="8" t="s">
        <v>436</v>
      </c>
      <c r="I46" s="8" t="s">
        <v>435</v>
      </c>
      <c r="J46" s="66"/>
      <c r="K46" s="26"/>
      <c r="L46" s="66"/>
      <c r="M46" s="40"/>
      <c r="N46" s="34"/>
      <c r="O46" s="34"/>
      <c r="P46" s="34"/>
      <c r="Q46" s="34"/>
      <c r="R46" s="34"/>
      <c r="S46" s="34"/>
      <c r="T46" s="34"/>
      <c r="U46" s="34"/>
      <c r="V46" s="5"/>
      <c r="W46" s="5"/>
      <c r="X46" s="34"/>
      <c r="Y46" s="34"/>
    </row>
    <row r="47" spans="1:25" ht="90" x14ac:dyDescent="0.25">
      <c r="A47" s="4" t="s">
        <v>968</v>
      </c>
      <c r="B47" s="4"/>
      <c r="C47" s="4"/>
      <c r="D47" s="4"/>
      <c r="E47" s="9" t="s">
        <v>967</v>
      </c>
      <c r="F47" s="8" t="s">
        <v>966</v>
      </c>
      <c r="G47" s="8" t="s">
        <v>230</v>
      </c>
      <c r="H47" s="8" t="s">
        <v>263</v>
      </c>
      <c r="I47" s="8" t="s">
        <v>430</v>
      </c>
      <c r="J47" s="66"/>
      <c r="K47" s="26"/>
      <c r="L47" s="66"/>
      <c r="M47" s="40"/>
      <c r="N47" s="34"/>
      <c r="O47" s="34"/>
      <c r="P47" s="34"/>
      <c r="Q47" s="34"/>
      <c r="R47" s="34"/>
      <c r="S47" s="34"/>
      <c r="T47" s="34"/>
      <c r="U47" s="34"/>
      <c r="V47" s="91"/>
      <c r="W47" s="26"/>
      <c r="X47" s="34"/>
      <c r="Y47" s="34"/>
    </row>
    <row r="48" spans="1:25" ht="45" x14ac:dyDescent="0.25">
      <c r="A48" s="4" t="s">
        <v>965</v>
      </c>
      <c r="B48" s="4"/>
      <c r="C48" s="4"/>
      <c r="D48" s="4"/>
      <c r="E48" s="9" t="s">
        <v>964</v>
      </c>
      <c r="F48" s="8" t="s">
        <v>426</v>
      </c>
      <c r="G48" s="8" t="s">
        <v>425</v>
      </c>
      <c r="H48" s="8" t="s">
        <v>424</v>
      </c>
      <c r="I48" s="8" t="s">
        <v>423</v>
      </c>
      <c r="J48" s="66"/>
      <c r="K48" s="26"/>
      <c r="L48" s="66"/>
      <c r="M48" s="40"/>
      <c r="N48" s="34"/>
      <c r="O48" s="34"/>
      <c r="P48" s="34"/>
      <c r="Q48" s="34"/>
      <c r="R48" s="34"/>
      <c r="S48" s="34"/>
      <c r="T48" s="34"/>
      <c r="U48" s="34"/>
      <c r="V48" s="91"/>
      <c r="W48" s="26"/>
      <c r="X48" s="34"/>
      <c r="Y48" s="34"/>
    </row>
    <row r="49" spans="1:25" s="67" customFormat="1" ht="69" x14ac:dyDescent="0.25">
      <c r="A49" s="16"/>
      <c r="B49" s="16"/>
      <c r="C49" s="16"/>
      <c r="D49" s="79" t="s">
        <v>963</v>
      </c>
      <c r="E49" s="79"/>
      <c r="F49" s="13" t="s">
        <v>963</v>
      </c>
      <c r="G49" s="13"/>
      <c r="H49" s="13"/>
      <c r="I49" s="13"/>
      <c r="J49" s="69">
        <f>AVERAGE(J50:J56)</f>
        <v>100</v>
      </c>
      <c r="K49" s="11"/>
      <c r="L49" s="69">
        <f>AVERAGE(L50:L56)</f>
        <v>100</v>
      </c>
      <c r="M49" s="70"/>
      <c r="N49" s="69" t="e">
        <f>AVERAGE(N50:N56)</f>
        <v>#DIV/0!</v>
      </c>
      <c r="O49" s="68"/>
      <c r="P49" s="69" t="e">
        <f>AVERAGE(P50:P56)</f>
        <v>#DIV/0!</v>
      </c>
      <c r="Q49" s="68"/>
      <c r="R49" s="69" t="e">
        <f>AVERAGE(R50:R56)</f>
        <v>#DIV/0!</v>
      </c>
      <c r="S49" s="68"/>
      <c r="T49" s="69" t="e">
        <f>AVERAGE(T50:T56)</f>
        <v>#DIV/0!</v>
      </c>
      <c r="U49" s="68"/>
      <c r="V49" s="102" t="e">
        <f>AVERAGE(V50:V56)</f>
        <v>#DIV/0!</v>
      </c>
      <c r="W49" s="11"/>
      <c r="X49" s="69" t="e">
        <f>AVERAGE(X50:X56)</f>
        <v>#DIV/0!</v>
      </c>
      <c r="Y49" s="68"/>
    </row>
    <row r="50" spans="1:25" ht="120" x14ac:dyDescent="0.25">
      <c r="A50" s="4" t="s">
        <v>962</v>
      </c>
      <c r="B50" s="4"/>
      <c r="C50" s="4"/>
      <c r="D50" s="4"/>
      <c r="E50" s="9" t="s">
        <v>961</v>
      </c>
      <c r="F50" s="8" t="s">
        <v>960</v>
      </c>
      <c r="G50" s="8" t="s">
        <v>602</v>
      </c>
      <c r="H50" s="8" t="s">
        <v>614</v>
      </c>
      <c r="I50" s="8" t="s">
        <v>613</v>
      </c>
      <c r="J50" s="66">
        <v>100</v>
      </c>
      <c r="K50" s="40"/>
      <c r="L50" s="66">
        <v>100</v>
      </c>
      <c r="M50" s="40"/>
      <c r="N50" s="34"/>
      <c r="O50" s="34"/>
      <c r="P50" s="34"/>
      <c r="Q50" s="34"/>
      <c r="R50" s="34"/>
      <c r="S50" s="34"/>
      <c r="T50" s="34"/>
      <c r="U50" s="34"/>
      <c r="V50" s="91"/>
      <c r="W50" s="26"/>
      <c r="X50" s="34"/>
      <c r="Y50" s="34"/>
    </row>
    <row r="51" spans="1:25" ht="90" x14ac:dyDescent="0.25">
      <c r="A51" s="4" t="s">
        <v>959</v>
      </c>
      <c r="B51" s="4"/>
      <c r="C51" s="4"/>
      <c r="D51" s="4"/>
      <c r="E51" s="9" t="s">
        <v>958</v>
      </c>
      <c r="F51" s="8" t="s">
        <v>609</v>
      </c>
      <c r="G51" s="8" t="s">
        <v>608</v>
      </c>
      <c r="H51" s="8" t="s">
        <v>469</v>
      </c>
      <c r="I51" s="8" t="s">
        <v>607</v>
      </c>
      <c r="J51" s="66"/>
      <c r="K51" s="40"/>
      <c r="L51" s="66"/>
      <c r="M51" s="40"/>
      <c r="N51" s="34"/>
      <c r="O51" s="34"/>
      <c r="P51" s="34"/>
      <c r="Q51" s="34"/>
      <c r="R51" s="34"/>
      <c r="S51" s="34"/>
      <c r="T51" s="34"/>
      <c r="U51" s="34"/>
      <c r="V51" s="26"/>
      <c r="W51" s="26"/>
      <c r="X51" s="34"/>
      <c r="Y51" s="34"/>
    </row>
    <row r="52" spans="1:25" ht="75" x14ac:dyDescent="0.25">
      <c r="A52" s="4" t="s">
        <v>957</v>
      </c>
      <c r="B52" s="4"/>
      <c r="C52" s="4"/>
      <c r="D52" s="4"/>
      <c r="E52" s="9" t="s">
        <v>956</v>
      </c>
      <c r="F52" s="8" t="s">
        <v>955</v>
      </c>
      <c r="G52" s="8" t="s">
        <v>602</v>
      </c>
      <c r="H52" s="8" t="s">
        <v>601</v>
      </c>
      <c r="I52" s="8" t="s">
        <v>600</v>
      </c>
      <c r="J52" s="66"/>
      <c r="K52" s="5"/>
      <c r="L52" s="66"/>
      <c r="M52" s="40"/>
      <c r="N52" s="34"/>
      <c r="O52" s="34"/>
      <c r="P52" s="34"/>
      <c r="Q52" s="34"/>
      <c r="R52" s="34"/>
      <c r="S52" s="34"/>
      <c r="T52" s="34"/>
      <c r="U52" s="34"/>
      <c r="V52" s="91"/>
      <c r="W52" s="26"/>
      <c r="X52" s="34"/>
      <c r="Y52" s="34"/>
    </row>
    <row r="53" spans="1:25" ht="120" x14ac:dyDescent="0.25">
      <c r="A53" s="4" t="s">
        <v>954</v>
      </c>
      <c r="B53" s="4"/>
      <c r="C53" s="4"/>
      <c r="D53" s="4"/>
      <c r="E53" s="9" t="s">
        <v>953</v>
      </c>
      <c r="F53" s="8" t="s">
        <v>596</v>
      </c>
      <c r="G53" s="8" t="s">
        <v>443</v>
      </c>
      <c r="H53" s="8" t="s">
        <v>442</v>
      </c>
      <c r="I53" s="8" t="s">
        <v>217</v>
      </c>
      <c r="J53" s="66"/>
      <c r="K53" s="26"/>
      <c r="L53" s="66"/>
      <c r="M53" s="40"/>
      <c r="N53" s="34"/>
      <c r="O53" s="34"/>
      <c r="P53" s="34"/>
      <c r="Q53" s="34"/>
      <c r="R53" s="34"/>
      <c r="S53" s="34"/>
      <c r="T53" s="34"/>
      <c r="U53" s="34"/>
      <c r="V53" s="26"/>
      <c r="W53" s="26"/>
      <c r="X53" s="34"/>
      <c r="Y53" s="34"/>
    </row>
    <row r="54" spans="1:25" ht="75" x14ac:dyDescent="0.25">
      <c r="A54" s="4" t="s">
        <v>952</v>
      </c>
      <c r="B54" s="4"/>
      <c r="C54" s="4"/>
      <c r="D54" s="4"/>
      <c r="E54" s="9" t="s">
        <v>951</v>
      </c>
      <c r="F54" s="8" t="s">
        <v>438</v>
      </c>
      <c r="G54" s="8" t="s">
        <v>437</v>
      </c>
      <c r="H54" s="8" t="s">
        <v>436</v>
      </c>
      <c r="I54" s="8" t="s">
        <v>435</v>
      </c>
      <c r="J54" s="66"/>
      <c r="K54" s="26"/>
      <c r="L54" s="66"/>
      <c r="M54" s="40"/>
      <c r="N54" s="34"/>
      <c r="O54" s="34"/>
      <c r="P54" s="34"/>
      <c r="Q54" s="34"/>
      <c r="R54" s="34"/>
      <c r="S54" s="34"/>
      <c r="T54" s="34"/>
      <c r="U54" s="34"/>
      <c r="V54" s="5"/>
      <c r="W54" s="5"/>
      <c r="X54" s="34"/>
      <c r="Y54" s="34"/>
    </row>
    <row r="55" spans="1:25" ht="90" x14ac:dyDescent="0.25">
      <c r="A55" s="4" t="s">
        <v>950</v>
      </c>
      <c r="B55" s="4"/>
      <c r="C55" s="4"/>
      <c r="D55" s="4"/>
      <c r="E55" s="9" t="s">
        <v>949</v>
      </c>
      <c r="F55" s="8" t="s">
        <v>589</v>
      </c>
      <c r="G55" s="8" t="s">
        <v>230</v>
      </c>
      <c r="H55" s="8" t="s">
        <v>263</v>
      </c>
      <c r="I55" s="8" t="s">
        <v>430</v>
      </c>
      <c r="J55" s="66"/>
      <c r="K55" s="26"/>
      <c r="L55" s="66"/>
      <c r="M55" s="26"/>
      <c r="N55" s="34"/>
      <c r="O55" s="34"/>
      <c r="P55" s="34"/>
      <c r="Q55" s="34"/>
      <c r="R55" s="34"/>
      <c r="S55" s="34"/>
      <c r="T55" s="34"/>
      <c r="U55" s="34"/>
      <c r="V55" s="26"/>
      <c r="W55" s="26"/>
      <c r="X55" s="34"/>
      <c r="Y55" s="34"/>
    </row>
    <row r="56" spans="1:25" ht="45" x14ac:dyDescent="0.25">
      <c r="A56" s="4" t="s">
        <v>948</v>
      </c>
      <c r="B56" s="4"/>
      <c r="C56" s="4"/>
      <c r="D56" s="4"/>
      <c r="E56" s="9" t="s">
        <v>947</v>
      </c>
      <c r="F56" s="8" t="s">
        <v>426</v>
      </c>
      <c r="G56" s="8" t="s">
        <v>425</v>
      </c>
      <c r="H56" s="8" t="s">
        <v>424</v>
      </c>
      <c r="I56" s="8" t="s">
        <v>423</v>
      </c>
      <c r="J56" s="66"/>
      <c r="K56" s="26"/>
      <c r="L56" s="66"/>
      <c r="M56" s="40"/>
      <c r="N56" s="34"/>
      <c r="O56" s="34"/>
      <c r="P56" s="34"/>
      <c r="Q56" s="34"/>
      <c r="R56" s="34"/>
      <c r="S56" s="34"/>
      <c r="T56" s="34"/>
      <c r="U56" s="34"/>
      <c r="V56" s="26"/>
      <c r="W56" s="26"/>
      <c r="X56" s="34"/>
      <c r="Y56" s="34"/>
    </row>
    <row r="57" spans="1:25" ht="75" x14ac:dyDescent="0.25">
      <c r="A57" s="4">
        <v>30</v>
      </c>
      <c r="B57" s="4"/>
      <c r="C57" s="4"/>
      <c r="D57" s="9" t="s">
        <v>946</v>
      </c>
      <c r="E57" s="9"/>
      <c r="F57" s="8" t="s">
        <v>945</v>
      </c>
      <c r="G57" s="8" t="s">
        <v>8</v>
      </c>
      <c r="H57" s="8" t="s">
        <v>944</v>
      </c>
      <c r="I57" s="8" t="s">
        <v>943</v>
      </c>
      <c r="J57" s="66">
        <v>100</v>
      </c>
      <c r="K57" s="26"/>
      <c r="L57" s="66">
        <v>100</v>
      </c>
      <c r="M57" s="40"/>
      <c r="N57" s="34"/>
      <c r="O57" s="34"/>
      <c r="P57" s="34"/>
      <c r="Q57" s="34"/>
      <c r="R57" s="34"/>
      <c r="S57" s="34"/>
      <c r="T57" s="34"/>
      <c r="U57" s="34"/>
      <c r="V57" s="26"/>
      <c r="W57" s="26"/>
      <c r="X57" s="34"/>
      <c r="Y57" s="34"/>
    </row>
    <row r="58" spans="1:25" ht="90" x14ac:dyDescent="0.25">
      <c r="A58" s="4">
        <v>31</v>
      </c>
      <c r="B58" s="4"/>
      <c r="C58" s="4"/>
      <c r="D58" s="9" t="s">
        <v>422</v>
      </c>
      <c r="E58" s="9"/>
      <c r="F58" s="8" t="s">
        <v>583</v>
      </c>
      <c r="G58" s="8" t="s">
        <v>582</v>
      </c>
      <c r="H58" s="8" t="s">
        <v>581</v>
      </c>
      <c r="I58" s="8" t="s">
        <v>580</v>
      </c>
      <c r="J58" s="66">
        <v>50</v>
      </c>
      <c r="K58" s="5" t="s">
        <v>942</v>
      </c>
      <c r="L58" s="66">
        <v>50</v>
      </c>
      <c r="M58" s="40"/>
      <c r="N58" s="34"/>
      <c r="O58" s="34"/>
      <c r="P58" s="34"/>
      <c r="Q58" s="26"/>
      <c r="R58" s="34"/>
      <c r="S58" s="34"/>
      <c r="T58" s="34"/>
      <c r="U58" s="34"/>
      <c r="V58" s="26"/>
      <c r="W58" s="26"/>
      <c r="X58" s="34"/>
      <c r="Y58" s="34"/>
    </row>
    <row r="59" spans="1:25" ht="105" x14ac:dyDescent="0.25">
      <c r="A59" s="4">
        <v>32</v>
      </c>
      <c r="B59" s="4"/>
      <c r="C59" s="4"/>
      <c r="D59" s="9" t="s">
        <v>941</v>
      </c>
      <c r="E59" s="9"/>
      <c r="F59" s="8" t="s">
        <v>578</v>
      </c>
      <c r="G59" s="8" t="s">
        <v>8</v>
      </c>
      <c r="H59" s="8" t="s">
        <v>940</v>
      </c>
      <c r="I59" s="8" t="s">
        <v>576</v>
      </c>
      <c r="J59" s="66">
        <v>50</v>
      </c>
      <c r="K59" s="5" t="s">
        <v>939</v>
      </c>
      <c r="L59" s="66">
        <v>50</v>
      </c>
      <c r="M59" s="40"/>
      <c r="N59" s="34"/>
      <c r="O59" s="34"/>
      <c r="P59" s="34"/>
      <c r="Q59" s="5"/>
      <c r="R59" s="34"/>
      <c r="S59" s="26"/>
      <c r="T59" s="34"/>
      <c r="U59" s="26"/>
      <c r="V59" s="26"/>
      <c r="W59" s="26"/>
      <c r="X59" s="34"/>
      <c r="Y59" s="34"/>
    </row>
    <row r="60" spans="1:25" s="57" customFormat="1" ht="96" customHeight="1" x14ac:dyDescent="0.25">
      <c r="A60" s="20"/>
      <c r="B60" s="20"/>
      <c r="C60" s="21" t="s">
        <v>574</v>
      </c>
      <c r="D60" s="20"/>
      <c r="E60" s="20"/>
      <c r="F60" s="61" t="s">
        <v>573</v>
      </c>
      <c r="G60" s="61"/>
      <c r="H60" s="61"/>
      <c r="I60" s="61"/>
      <c r="J60" s="59">
        <f>AVERAGE(J61:J65)</f>
        <v>50</v>
      </c>
      <c r="K60" s="58"/>
      <c r="L60" s="59">
        <f>AVERAGE(L61:L65)</f>
        <v>50</v>
      </c>
      <c r="M60" s="58"/>
      <c r="N60" s="59" t="e">
        <f>AVERAGE(N61:N65)</f>
        <v>#DIV/0!</v>
      </c>
      <c r="O60" s="58"/>
      <c r="P60" s="59" t="e">
        <f>AVERAGE(P61:P65)</f>
        <v>#DIV/0!</v>
      </c>
      <c r="Q60" s="58"/>
      <c r="R60" s="59" t="e">
        <f>AVERAGE(R61:R65)</f>
        <v>#DIV/0!</v>
      </c>
      <c r="S60" s="58"/>
      <c r="T60" s="59" t="e">
        <f>AVERAGE(T61:T65)</f>
        <v>#DIV/0!</v>
      </c>
      <c r="U60" s="58"/>
      <c r="V60" s="19" t="e">
        <f>AVERAGE(V62:V65)</f>
        <v>#DIV/0!</v>
      </c>
      <c r="W60" s="18"/>
      <c r="X60" s="59" t="e">
        <f>AVERAGE(X61:X65)</f>
        <v>#DIV/0!</v>
      </c>
      <c r="Y60" s="58"/>
    </row>
    <row r="61" spans="1:25" ht="45" x14ac:dyDescent="0.25">
      <c r="A61" s="4">
        <v>33</v>
      </c>
      <c r="B61" s="4"/>
      <c r="C61" s="4"/>
      <c r="D61" s="9" t="s">
        <v>572</v>
      </c>
      <c r="E61" s="9"/>
      <c r="F61" s="8" t="s">
        <v>398</v>
      </c>
      <c r="G61" s="8" t="s">
        <v>571</v>
      </c>
      <c r="H61" s="8" t="s">
        <v>396</v>
      </c>
      <c r="I61" s="8" t="s">
        <v>395</v>
      </c>
      <c r="J61" s="66">
        <v>100</v>
      </c>
      <c r="K61" s="34"/>
      <c r="L61" s="66">
        <v>100</v>
      </c>
      <c r="M61" s="40"/>
      <c r="N61" s="34"/>
      <c r="O61" s="34"/>
      <c r="P61" s="34"/>
      <c r="Q61" s="34"/>
      <c r="R61" s="34"/>
      <c r="S61" s="26"/>
      <c r="T61" s="34"/>
      <c r="U61" s="26"/>
      <c r="V61" s="26"/>
      <c r="W61" s="26"/>
      <c r="X61" s="34"/>
      <c r="Y61" s="34"/>
    </row>
    <row r="62" spans="1:25" ht="165" x14ac:dyDescent="0.25">
      <c r="A62" s="4">
        <v>34</v>
      </c>
      <c r="B62" s="4"/>
      <c r="C62" s="4"/>
      <c r="D62" s="9" t="s">
        <v>568</v>
      </c>
      <c r="E62" s="9"/>
      <c r="F62" s="8" t="s">
        <v>568</v>
      </c>
      <c r="G62" s="8" t="s">
        <v>938</v>
      </c>
      <c r="H62" s="8" t="s">
        <v>937</v>
      </c>
      <c r="I62" s="8" t="s">
        <v>936</v>
      </c>
      <c r="J62" s="30">
        <v>50</v>
      </c>
      <c r="K62" s="5" t="s">
        <v>935</v>
      </c>
      <c r="L62" s="30">
        <v>50</v>
      </c>
      <c r="M62" s="31"/>
      <c r="N62" s="30"/>
      <c r="O62" s="30"/>
      <c r="P62" s="30"/>
      <c r="Q62" s="30"/>
      <c r="R62" s="30"/>
      <c r="S62" s="30"/>
      <c r="T62" s="30"/>
      <c r="U62" s="30"/>
      <c r="V62" s="5"/>
      <c r="W62" s="5"/>
      <c r="X62" s="30"/>
      <c r="Y62" s="30"/>
    </row>
    <row r="63" spans="1:25" ht="195" x14ac:dyDescent="0.25">
      <c r="A63" s="4">
        <v>35</v>
      </c>
      <c r="B63" s="4"/>
      <c r="C63" s="4"/>
      <c r="D63" s="9" t="s">
        <v>553</v>
      </c>
      <c r="E63" s="9"/>
      <c r="F63" s="8" t="s">
        <v>934</v>
      </c>
      <c r="G63" s="8" t="s">
        <v>933</v>
      </c>
      <c r="H63" s="8" t="s">
        <v>932</v>
      </c>
      <c r="I63" s="8" t="s">
        <v>931</v>
      </c>
      <c r="J63" s="64">
        <v>0</v>
      </c>
      <c r="K63" s="5" t="s">
        <v>930</v>
      </c>
      <c r="L63" s="64">
        <v>0</v>
      </c>
      <c r="M63" s="31"/>
      <c r="N63" s="30"/>
      <c r="O63" s="30"/>
      <c r="P63" s="30"/>
      <c r="Q63" s="30"/>
      <c r="R63" s="30"/>
      <c r="S63" s="5"/>
      <c r="T63" s="30"/>
      <c r="U63" s="5"/>
      <c r="V63" s="5"/>
      <c r="W63" s="5"/>
      <c r="X63" s="30"/>
      <c r="Y63" s="30"/>
    </row>
    <row r="64" spans="1:25" ht="120" x14ac:dyDescent="0.25">
      <c r="A64" s="4">
        <v>36</v>
      </c>
      <c r="B64" s="4"/>
      <c r="C64" s="4"/>
      <c r="D64" s="9" t="s">
        <v>929</v>
      </c>
      <c r="E64" s="9"/>
      <c r="F64" s="8" t="s">
        <v>928</v>
      </c>
      <c r="G64" s="8" t="s">
        <v>927</v>
      </c>
      <c r="H64" s="8" t="s">
        <v>926</v>
      </c>
      <c r="I64" s="8" t="s">
        <v>925</v>
      </c>
      <c r="J64" s="64">
        <v>0</v>
      </c>
      <c r="K64" s="5" t="s">
        <v>924</v>
      </c>
      <c r="L64" s="64">
        <v>0</v>
      </c>
      <c r="M64" s="31"/>
      <c r="N64" s="30"/>
      <c r="O64" s="30"/>
      <c r="P64" s="30"/>
      <c r="Q64" s="5"/>
      <c r="R64" s="30"/>
      <c r="S64" s="30"/>
      <c r="T64" s="30"/>
      <c r="U64" s="30"/>
      <c r="V64" s="5"/>
      <c r="W64" s="5"/>
      <c r="X64" s="30"/>
      <c r="Y64" s="30"/>
    </row>
    <row r="65" spans="1:25" ht="105" x14ac:dyDescent="0.25">
      <c r="A65" s="4">
        <v>37</v>
      </c>
      <c r="B65" s="4"/>
      <c r="C65" s="4"/>
      <c r="D65" s="9" t="s">
        <v>384</v>
      </c>
      <c r="E65" s="9"/>
      <c r="F65" s="8" t="s">
        <v>923</v>
      </c>
      <c r="G65" s="8" t="s">
        <v>535</v>
      </c>
      <c r="H65" s="8" t="s">
        <v>381</v>
      </c>
      <c r="I65" s="8" t="s">
        <v>380</v>
      </c>
      <c r="J65" s="64">
        <v>100</v>
      </c>
      <c r="K65" s="5" t="s">
        <v>922</v>
      </c>
      <c r="L65" s="64">
        <v>100</v>
      </c>
      <c r="M65" s="31"/>
      <c r="N65" s="30"/>
      <c r="O65" s="30"/>
      <c r="P65" s="30"/>
      <c r="Q65" s="30"/>
      <c r="R65" s="30"/>
      <c r="S65" s="5"/>
      <c r="T65" s="30"/>
      <c r="U65" s="5"/>
      <c r="V65" s="5"/>
      <c r="W65" s="5"/>
      <c r="X65" s="30"/>
      <c r="Y65" s="5"/>
    </row>
    <row r="66" spans="1:25" s="57" customFormat="1" ht="102" customHeight="1" x14ac:dyDescent="0.25">
      <c r="A66" s="20"/>
      <c r="B66" s="20"/>
      <c r="C66" s="21" t="s">
        <v>921</v>
      </c>
      <c r="D66" s="20"/>
      <c r="E66" s="20"/>
      <c r="F66" s="20" t="s">
        <v>920</v>
      </c>
      <c r="G66" s="20"/>
      <c r="H66" s="20"/>
      <c r="I66" s="20"/>
      <c r="J66" s="59">
        <f>AVERAGE(J67:J72)</f>
        <v>83.333333333333329</v>
      </c>
      <c r="K66" s="18"/>
      <c r="L66" s="59">
        <f>AVERAGE(L67:L72)</f>
        <v>83.333333333333329</v>
      </c>
      <c r="M66" s="60"/>
      <c r="N66" s="59" t="e">
        <f>AVERAGE(N67:N72)</f>
        <v>#DIV/0!</v>
      </c>
      <c r="O66" s="58"/>
      <c r="P66" s="59" t="e">
        <f>AVERAGE(P67:P72)</f>
        <v>#DIV/0!</v>
      </c>
      <c r="Q66" s="58"/>
      <c r="R66" s="59" t="e">
        <f>AVERAGE(R67:R72)</f>
        <v>#DIV/0!</v>
      </c>
      <c r="S66" s="58"/>
      <c r="T66" s="59" t="e">
        <f>AVERAGE(T67:T72)</f>
        <v>#DIV/0!</v>
      </c>
      <c r="U66" s="58"/>
      <c r="V66" s="19" t="e">
        <f>AVERAGE(V67:V72)</f>
        <v>#DIV/0!</v>
      </c>
      <c r="W66" s="18"/>
      <c r="X66" s="59" t="e">
        <f>AVERAGE(X67:X72)</f>
        <v>#DIV/0!</v>
      </c>
      <c r="Y66" s="58"/>
    </row>
    <row r="67" spans="1:25" ht="180" x14ac:dyDescent="0.25">
      <c r="A67" s="4">
        <v>38</v>
      </c>
      <c r="B67" s="4"/>
      <c r="C67" s="4"/>
      <c r="D67" s="9" t="s">
        <v>919</v>
      </c>
      <c r="E67" s="9"/>
      <c r="F67" s="8" t="s">
        <v>918</v>
      </c>
      <c r="G67" s="8" t="s">
        <v>917</v>
      </c>
      <c r="H67" s="8" t="s">
        <v>916</v>
      </c>
      <c r="I67" s="8" t="s">
        <v>915</v>
      </c>
      <c r="J67" s="30">
        <v>50</v>
      </c>
      <c r="K67" s="5" t="s">
        <v>914</v>
      </c>
      <c r="L67" s="30">
        <v>50</v>
      </c>
      <c r="M67" s="56"/>
      <c r="N67" s="30"/>
      <c r="O67" s="30"/>
      <c r="P67" s="30"/>
      <c r="Q67" s="30"/>
      <c r="R67" s="30"/>
      <c r="S67" s="30"/>
      <c r="T67" s="30"/>
      <c r="U67" s="30"/>
      <c r="V67" s="101"/>
      <c r="W67" s="5"/>
      <c r="X67" s="30"/>
      <c r="Y67" s="30"/>
    </row>
    <row r="68" spans="1:25" ht="138" x14ac:dyDescent="0.25">
      <c r="A68" s="4">
        <v>39</v>
      </c>
      <c r="B68" s="4"/>
      <c r="C68" s="4"/>
      <c r="D68" s="9" t="s">
        <v>913</v>
      </c>
      <c r="E68" s="9"/>
      <c r="F68" s="8" t="s">
        <v>912</v>
      </c>
      <c r="G68" s="8" t="s">
        <v>911</v>
      </c>
      <c r="H68" s="8" t="s">
        <v>910</v>
      </c>
      <c r="I68" s="8" t="s">
        <v>8</v>
      </c>
      <c r="J68" s="64">
        <v>50</v>
      </c>
      <c r="K68" s="5" t="s">
        <v>909</v>
      </c>
      <c r="L68" s="64">
        <v>50</v>
      </c>
      <c r="M68" s="31"/>
      <c r="N68" s="30"/>
      <c r="O68" s="30"/>
      <c r="P68" s="30"/>
      <c r="Q68" s="30"/>
      <c r="R68" s="30"/>
      <c r="S68" s="30"/>
      <c r="T68" s="30"/>
      <c r="U68" s="30"/>
      <c r="V68" s="101"/>
      <c r="W68" s="5"/>
      <c r="X68" s="30"/>
      <c r="Y68" s="30"/>
    </row>
    <row r="69" spans="1:25" ht="51.75" x14ac:dyDescent="0.25">
      <c r="A69" s="4">
        <v>40</v>
      </c>
      <c r="B69" s="4"/>
      <c r="C69" s="4"/>
      <c r="D69" s="9" t="s">
        <v>908</v>
      </c>
      <c r="E69" s="9"/>
      <c r="F69" s="8" t="s">
        <v>907</v>
      </c>
      <c r="G69" s="8" t="s">
        <v>903</v>
      </c>
      <c r="H69" s="8" t="s">
        <v>902</v>
      </c>
      <c r="I69" s="8" t="s">
        <v>8</v>
      </c>
      <c r="J69" s="30">
        <v>100</v>
      </c>
      <c r="K69" s="5"/>
      <c r="L69" s="30">
        <v>100</v>
      </c>
      <c r="M69" s="31"/>
      <c r="N69" s="30"/>
      <c r="O69" s="30"/>
      <c r="P69" s="30"/>
      <c r="Q69" s="30"/>
      <c r="R69" s="30"/>
      <c r="S69" s="5"/>
      <c r="T69" s="30"/>
      <c r="U69" s="5"/>
      <c r="V69" s="5"/>
      <c r="W69" s="5"/>
      <c r="X69" s="30"/>
      <c r="Y69" s="30"/>
    </row>
    <row r="70" spans="1:25" ht="51.75" x14ac:dyDescent="0.25">
      <c r="A70" s="4">
        <v>41</v>
      </c>
      <c r="B70" s="4"/>
      <c r="C70" s="4"/>
      <c r="D70" s="9" t="s">
        <v>906</v>
      </c>
      <c r="E70" s="9"/>
      <c r="F70" s="8" t="s">
        <v>906</v>
      </c>
      <c r="G70" s="8" t="s">
        <v>903</v>
      </c>
      <c r="H70" s="8" t="s">
        <v>902</v>
      </c>
      <c r="I70" s="8" t="s">
        <v>8</v>
      </c>
      <c r="J70" s="64">
        <v>100</v>
      </c>
      <c r="K70" s="5"/>
      <c r="L70" s="64">
        <v>100</v>
      </c>
      <c r="M70" s="31"/>
      <c r="N70" s="30"/>
      <c r="O70" s="30"/>
      <c r="P70" s="30"/>
      <c r="Q70" s="30"/>
      <c r="R70" s="30"/>
      <c r="S70" s="30"/>
      <c r="T70" s="30"/>
      <c r="U70" s="30"/>
      <c r="V70" s="5"/>
      <c r="W70" s="5"/>
      <c r="X70" s="30"/>
      <c r="Y70" s="30"/>
    </row>
    <row r="71" spans="1:25" ht="75" x14ac:dyDescent="0.25">
      <c r="A71" s="4">
        <v>42</v>
      </c>
      <c r="B71" s="4"/>
      <c r="C71" s="4"/>
      <c r="D71" s="9" t="s">
        <v>905</v>
      </c>
      <c r="E71" s="9"/>
      <c r="F71" s="8" t="s">
        <v>526</v>
      </c>
      <c r="G71" s="8" t="s">
        <v>903</v>
      </c>
      <c r="H71" s="8" t="s">
        <v>902</v>
      </c>
      <c r="I71" s="8" t="s">
        <v>8</v>
      </c>
      <c r="J71" s="76">
        <v>100</v>
      </c>
      <c r="K71" s="5"/>
      <c r="L71" s="76">
        <v>100</v>
      </c>
      <c r="M71" s="75"/>
      <c r="N71" s="34"/>
      <c r="O71" s="36"/>
      <c r="P71" s="34"/>
      <c r="Q71" s="36"/>
      <c r="R71" s="34"/>
      <c r="S71" s="36"/>
      <c r="T71" s="34"/>
      <c r="U71" s="36"/>
      <c r="V71" s="26"/>
      <c r="W71" s="72"/>
      <c r="X71" s="34"/>
      <c r="Y71" s="36"/>
    </row>
    <row r="72" spans="1:25" ht="45" x14ac:dyDescent="0.25">
      <c r="A72" s="4">
        <v>43</v>
      </c>
      <c r="B72" s="4"/>
      <c r="C72" s="4"/>
      <c r="D72" s="9" t="s">
        <v>904</v>
      </c>
      <c r="E72" s="9"/>
      <c r="F72" s="8" t="s">
        <v>524</v>
      </c>
      <c r="G72" s="8" t="s">
        <v>903</v>
      </c>
      <c r="H72" s="8" t="s">
        <v>902</v>
      </c>
      <c r="I72" s="8" t="s">
        <v>8</v>
      </c>
      <c r="J72" s="66">
        <v>100</v>
      </c>
      <c r="K72" s="26"/>
      <c r="L72" s="66">
        <v>100</v>
      </c>
      <c r="M72" s="40"/>
      <c r="N72" s="34"/>
      <c r="O72" s="34"/>
      <c r="P72" s="34"/>
      <c r="Q72" s="34"/>
      <c r="R72" s="34"/>
      <c r="S72" s="34"/>
      <c r="T72" s="34"/>
      <c r="U72" s="34"/>
      <c r="V72" s="26"/>
      <c r="W72" s="26"/>
      <c r="X72" s="34"/>
      <c r="Y72" s="34"/>
    </row>
    <row r="73" spans="1:25" s="57" customFormat="1" ht="60" x14ac:dyDescent="0.25">
      <c r="A73" s="100"/>
      <c r="B73" s="21" t="s">
        <v>901</v>
      </c>
      <c r="C73" s="20"/>
      <c r="D73" s="20"/>
      <c r="E73" s="20"/>
      <c r="F73" s="20" t="s">
        <v>900</v>
      </c>
      <c r="G73" s="20"/>
      <c r="H73" s="20"/>
      <c r="I73" s="20"/>
      <c r="J73" s="59">
        <f>AVERAGE(J74,J81,J90,J100)</f>
        <v>15.416666666666668</v>
      </c>
      <c r="K73" s="58"/>
      <c r="L73" s="59">
        <f>AVERAGE(L74,L81,L90,L100)</f>
        <v>15.416666666666668</v>
      </c>
      <c r="M73" s="58"/>
      <c r="N73" s="59" t="e">
        <f>AVERAGE(N74,N81,N90,N100)</f>
        <v>#DIV/0!</v>
      </c>
      <c r="O73" s="58"/>
      <c r="P73" s="59" t="e">
        <f>AVERAGE(P74,P81,P90,P100)</f>
        <v>#DIV/0!</v>
      </c>
      <c r="Q73" s="58"/>
      <c r="R73" s="59" t="e">
        <f>AVERAGE(R74,R81,R90,R100)</f>
        <v>#DIV/0!</v>
      </c>
      <c r="S73" s="58"/>
      <c r="T73" s="59" t="e">
        <f>AVERAGE(T74,T81,T90,T100)</f>
        <v>#DIV/0!</v>
      </c>
      <c r="U73" s="58"/>
      <c r="V73" s="18"/>
      <c r="W73" s="18"/>
      <c r="X73" s="58"/>
      <c r="Y73" s="58"/>
    </row>
    <row r="74" spans="1:25" s="57" customFormat="1" ht="45" x14ac:dyDescent="0.25">
      <c r="A74" s="20"/>
      <c r="B74" s="20"/>
      <c r="C74" s="21" t="s">
        <v>899</v>
      </c>
      <c r="D74" s="20"/>
      <c r="E74" s="20"/>
      <c r="F74" s="20" t="s">
        <v>898</v>
      </c>
      <c r="G74" s="20"/>
      <c r="H74" s="20"/>
      <c r="I74" s="20"/>
      <c r="J74" s="59">
        <f>AVERAGE(J75:J80)</f>
        <v>8.3333333333333339</v>
      </c>
      <c r="K74" s="58"/>
      <c r="L74" s="59">
        <f>AVERAGE(L75:L80)</f>
        <v>8.3333333333333339</v>
      </c>
      <c r="M74" s="58"/>
      <c r="N74" s="59" t="e">
        <f>AVERAGE(N75:N80)</f>
        <v>#DIV/0!</v>
      </c>
      <c r="O74" s="58"/>
      <c r="P74" s="59" t="e">
        <f>AVERAGE(P75:P80)</f>
        <v>#DIV/0!</v>
      </c>
      <c r="Q74" s="58"/>
      <c r="R74" s="59" t="e">
        <f>AVERAGE(R75:R80)</f>
        <v>#DIV/0!</v>
      </c>
      <c r="S74" s="58"/>
      <c r="T74" s="59" t="e">
        <f>AVERAGE(T75:T80)</f>
        <v>#DIV/0!</v>
      </c>
      <c r="U74" s="58"/>
      <c r="V74" s="19"/>
      <c r="W74" s="18"/>
      <c r="X74" s="59"/>
      <c r="Y74" s="58"/>
    </row>
    <row r="75" spans="1:25" ht="255" x14ac:dyDescent="0.25">
      <c r="A75" s="4">
        <v>44</v>
      </c>
      <c r="B75" s="4"/>
      <c r="C75" s="4"/>
      <c r="D75" s="9" t="s">
        <v>897</v>
      </c>
      <c r="E75" s="9"/>
      <c r="F75" s="8" t="s">
        <v>896</v>
      </c>
      <c r="G75" s="8" t="s">
        <v>875</v>
      </c>
      <c r="H75" s="8" t="s">
        <v>874</v>
      </c>
      <c r="I75" s="8" t="s">
        <v>873</v>
      </c>
      <c r="J75" s="66">
        <v>0</v>
      </c>
      <c r="K75" s="26" t="s">
        <v>895</v>
      </c>
      <c r="L75" s="66">
        <v>0</v>
      </c>
      <c r="M75" s="40"/>
      <c r="N75" s="66"/>
      <c r="O75" s="34"/>
      <c r="P75" s="66"/>
      <c r="Q75" s="34"/>
      <c r="R75" s="66"/>
      <c r="S75" s="34"/>
      <c r="T75" s="66"/>
      <c r="U75" s="34"/>
      <c r="V75" s="26"/>
      <c r="W75" s="26"/>
      <c r="X75" s="34"/>
      <c r="Y75" s="34"/>
    </row>
    <row r="76" spans="1:25" ht="180" x14ac:dyDescent="0.25">
      <c r="A76" s="4">
        <v>45</v>
      </c>
      <c r="B76" s="4"/>
      <c r="C76" s="4"/>
      <c r="D76" s="9" t="s">
        <v>894</v>
      </c>
      <c r="E76" s="9"/>
      <c r="F76" s="8" t="s">
        <v>893</v>
      </c>
      <c r="G76" s="8" t="s">
        <v>884</v>
      </c>
      <c r="H76" s="8" t="s">
        <v>892</v>
      </c>
      <c r="I76" s="8" t="s">
        <v>891</v>
      </c>
      <c r="J76" s="66">
        <v>50</v>
      </c>
      <c r="K76" s="26" t="s">
        <v>890</v>
      </c>
      <c r="L76" s="66">
        <v>50</v>
      </c>
      <c r="M76" s="40"/>
      <c r="N76" s="66"/>
      <c r="O76" s="34"/>
      <c r="P76" s="66"/>
      <c r="Q76" s="34"/>
      <c r="R76" s="66"/>
      <c r="S76" s="26"/>
      <c r="T76" s="66"/>
      <c r="U76" s="26"/>
      <c r="V76" s="26"/>
      <c r="W76" s="26"/>
      <c r="X76" s="34"/>
      <c r="Y76" s="34"/>
    </row>
    <row r="77" spans="1:25" ht="105" x14ac:dyDescent="0.25">
      <c r="A77" s="4">
        <v>46</v>
      </c>
      <c r="B77" s="4"/>
      <c r="C77" s="4"/>
      <c r="D77" s="9" t="s">
        <v>889</v>
      </c>
      <c r="E77" s="9"/>
      <c r="F77" s="8" t="s">
        <v>888</v>
      </c>
      <c r="G77" s="8" t="s">
        <v>791</v>
      </c>
      <c r="H77" s="8" t="s">
        <v>801</v>
      </c>
      <c r="I77" s="8" t="s">
        <v>887</v>
      </c>
      <c r="J77" s="66">
        <v>0</v>
      </c>
      <c r="K77" s="26"/>
      <c r="L77" s="66">
        <v>0</v>
      </c>
      <c r="M77" s="40"/>
      <c r="N77" s="66"/>
      <c r="O77" s="34"/>
      <c r="P77" s="66"/>
      <c r="Q77" s="34"/>
      <c r="R77" s="66"/>
      <c r="S77" s="26"/>
      <c r="T77" s="66"/>
      <c r="U77" s="26"/>
      <c r="V77" s="26"/>
      <c r="W77" s="26"/>
      <c r="X77" s="34"/>
      <c r="Y77" s="34"/>
    </row>
    <row r="78" spans="1:25" ht="105" x14ac:dyDescent="0.25">
      <c r="A78" s="4">
        <v>47</v>
      </c>
      <c r="B78" s="4"/>
      <c r="C78" s="4"/>
      <c r="D78" s="9" t="s">
        <v>886</v>
      </c>
      <c r="E78" s="9"/>
      <c r="F78" s="8" t="s">
        <v>885</v>
      </c>
      <c r="G78" s="8" t="s">
        <v>884</v>
      </c>
      <c r="H78" s="8" t="s">
        <v>883</v>
      </c>
      <c r="I78" s="8" t="s">
        <v>882</v>
      </c>
      <c r="J78" s="66">
        <v>0</v>
      </c>
      <c r="K78" s="26" t="s">
        <v>881</v>
      </c>
      <c r="L78" s="66">
        <v>0</v>
      </c>
      <c r="M78" s="26"/>
      <c r="N78" s="66"/>
      <c r="O78" s="34"/>
      <c r="P78" s="66"/>
      <c r="Q78" s="34"/>
      <c r="R78" s="66"/>
      <c r="S78" s="26"/>
      <c r="T78" s="66"/>
      <c r="U78" s="26"/>
      <c r="V78" s="26"/>
      <c r="W78" s="26"/>
      <c r="X78" s="34"/>
      <c r="Y78" s="34"/>
    </row>
    <row r="79" spans="1:25" ht="165" x14ac:dyDescent="0.25">
      <c r="A79" s="4">
        <v>48</v>
      </c>
      <c r="B79" s="4"/>
      <c r="C79" s="4"/>
      <c r="D79" s="9" t="s">
        <v>880</v>
      </c>
      <c r="E79" s="9"/>
      <c r="F79" s="8" t="s">
        <v>879</v>
      </c>
      <c r="G79" s="8" t="s">
        <v>230</v>
      </c>
      <c r="H79" s="8" t="s">
        <v>801</v>
      </c>
      <c r="I79" s="8" t="s">
        <v>878</v>
      </c>
      <c r="J79" s="66">
        <v>0</v>
      </c>
      <c r="K79" s="26"/>
      <c r="L79" s="66">
        <v>0</v>
      </c>
      <c r="M79" s="26" t="s">
        <v>872</v>
      </c>
      <c r="N79" s="34"/>
      <c r="O79" s="34"/>
      <c r="P79" s="34"/>
      <c r="Q79" s="34"/>
      <c r="R79" s="34"/>
      <c r="S79" s="34"/>
      <c r="T79" s="34"/>
      <c r="U79" s="34"/>
      <c r="V79" s="26"/>
      <c r="W79" s="26"/>
      <c r="X79" s="34"/>
      <c r="Y79" s="34"/>
    </row>
    <row r="80" spans="1:25" ht="195" x14ac:dyDescent="0.25">
      <c r="A80" s="4">
        <v>49</v>
      </c>
      <c r="B80" s="4"/>
      <c r="C80" s="4"/>
      <c r="D80" s="9" t="s">
        <v>877</v>
      </c>
      <c r="E80" s="9"/>
      <c r="F80" s="8" t="s">
        <v>876</v>
      </c>
      <c r="G80" s="8" t="s">
        <v>875</v>
      </c>
      <c r="H80" s="8" t="s">
        <v>874</v>
      </c>
      <c r="I80" s="8" t="s">
        <v>873</v>
      </c>
      <c r="J80" s="66">
        <v>0</v>
      </c>
      <c r="K80" s="26"/>
      <c r="L80" s="66">
        <v>0</v>
      </c>
      <c r="M80" s="26" t="s">
        <v>872</v>
      </c>
      <c r="N80" s="34"/>
      <c r="O80" s="34"/>
      <c r="P80" s="34"/>
      <c r="Q80" s="34"/>
      <c r="R80" s="34"/>
      <c r="S80" s="26"/>
      <c r="T80" s="34"/>
      <c r="U80" s="26"/>
      <c r="V80" s="26"/>
      <c r="W80" s="26"/>
      <c r="X80" s="34"/>
      <c r="Y80" s="34"/>
    </row>
    <row r="81" spans="1:25" s="57" customFormat="1" ht="123" customHeight="1" x14ac:dyDescent="0.25">
      <c r="A81" s="20"/>
      <c r="B81" s="20"/>
      <c r="C81" s="21" t="s">
        <v>871</v>
      </c>
      <c r="D81" s="61"/>
      <c r="E81" s="61"/>
      <c r="F81" s="61" t="s">
        <v>870</v>
      </c>
      <c r="G81" s="61"/>
      <c r="H81" s="20"/>
      <c r="I81" s="20"/>
      <c r="J81" s="59">
        <f>AVERAGE(J82,J83,J87:J89)</f>
        <v>13.333333333333334</v>
      </c>
      <c r="K81" s="18"/>
      <c r="L81" s="59">
        <f>AVERAGE(L82,L83,L87:L89)</f>
        <v>13.333333333333334</v>
      </c>
      <c r="M81" s="60"/>
      <c r="N81" s="59" t="e">
        <f>AVERAGE(N82,N83,N87:N89)</f>
        <v>#DIV/0!</v>
      </c>
      <c r="O81" s="58"/>
      <c r="P81" s="59" t="e">
        <f>AVERAGE(P82,P83,P87:P89)</f>
        <v>#DIV/0!</v>
      </c>
      <c r="Q81" s="58"/>
      <c r="R81" s="59" t="e">
        <f>AVERAGE(R82,R83,R87:R89)</f>
        <v>#DIV/0!</v>
      </c>
      <c r="S81" s="58"/>
      <c r="T81" s="59" t="e">
        <f>AVERAGE(T82,T83,T87:T89)</f>
        <v>#DIV/0!</v>
      </c>
      <c r="U81" s="58"/>
      <c r="V81" s="18"/>
      <c r="W81" s="18"/>
      <c r="X81" s="58"/>
      <c r="Y81" s="58"/>
    </row>
    <row r="82" spans="1:25" ht="210" x14ac:dyDescent="0.25">
      <c r="A82" s="4">
        <v>50</v>
      </c>
      <c r="B82" s="4"/>
      <c r="C82" s="4"/>
      <c r="D82" s="9" t="s">
        <v>869</v>
      </c>
      <c r="E82" s="9"/>
      <c r="F82" s="8" t="s">
        <v>868</v>
      </c>
      <c r="G82" s="8" t="s">
        <v>48</v>
      </c>
      <c r="H82" s="8" t="s">
        <v>867</v>
      </c>
      <c r="I82" s="8" t="s">
        <v>866</v>
      </c>
      <c r="J82" s="66">
        <v>0</v>
      </c>
      <c r="K82" s="5" t="s">
        <v>865</v>
      </c>
      <c r="L82" s="66">
        <v>0</v>
      </c>
      <c r="M82" s="40"/>
      <c r="N82" s="34"/>
      <c r="O82" s="34"/>
      <c r="P82" s="34"/>
      <c r="Q82" s="34"/>
      <c r="R82" s="34"/>
      <c r="S82" s="34"/>
      <c r="T82" s="34"/>
      <c r="U82" s="34"/>
      <c r="V82" s="26"/>
      <c r="W82" s="26"/>
      <c r="X82" s="34"/>
      <c r="Y82" s="34"/>
    </row>
    <row r="83" spans="1:25" s="67" customFormat="1" ht="86.25" x14ac:dyDescent="0.25">
      <c r="A83" s="16">
        <v>51</v>
      </c>
      <c r="B83" s="16"/>
      <c r="C83" s="16"/>
      <c r="D83" s="79" t="s">
        <v>864</v>
      </c>
      <c r="E83" s="79"/>
      <c r="F83" s="13" t="s">
        <v>864</v>
      </c>
      <c r="G83" s="13"/>
      <c r="H83" s="13"/>
      <c r="I83" s="13"/>
      <c r="J83" s="69">
        <f>AVERAGE(J84:J86)</f>
        <v>66.666666666666671</v>
      </c>
      <c r="K83" s="11"/>
      <c r="L83" s="69">
        <f>AVERAGE(L84:L86)</f>
        <v>66.666666666666671</v>
      </c>
      <c r="M83" s="70"/>
      <c r="N83" s="69" t="e">
        <f>AVERAGE(N84:N86)</f>
        <v>#DIV/0!</v>
      </c>
      <c r="O83" s="68"/>
      <c r="P83" s="69" t="e">
        <f>AVERAGE(P84:P86)</f>
        <v>#DIV/0!</v>
      </c>
      <c r="Q83" s="68"/>
      <c r="R83" s="69" t="e">
        <f>AVERAGE(R84:R86)</f>
        <v>#DIV/0!</v>
      </c>
      <c r="S83" s="68"/>
      <c r="T83" s="69" t="e">
        <f>AVERAGE(T84:T86)</f>
        <v>#DIV/0!</v>
      </c>
      <c r="U83" s="68"/>
      <c r="V83" s="11"/>
      <c r="W83" s="11"/>
      <c r="X83" s="68"/>
      <c r="Y83" s="68"/>
    </row>
    <row r="84" spans="1:25" ht="180" x14ac:dyDescent="0.25">
      <c r="A84" s="4" t="s">
        <v>863</v>
      </c>
      <c r="B84" s="4"/>
      <c r="C84" s="4"/>
      <c r="D84" s="4"/>
      <c r="E84" s="9" t="s">
        <v>862</v>
      </c>
      <c r="F84" s="8" t="s">
        <v>861</v>
      </c>
      <c r="G84" s="8" t="s">
        <v>791</v>
      </c>
      <c r="H84" s="8" t="s">
        <v>801</v>
      </c>
      <c r="I84" s="8" t="s">
        <v>860</v>
      </c>
      <c r="J84" s="66">
        <v>50</v>
      </c>
      <c r="K84" s="30" t="s">
        <v>212</v>
      </c>
      <c r="L84" s="66">
        <v>50</v>
      </c>
      <c r="M84" s="40"/>
      <c r="N84" s="66"/>
      <c r="O84" s="34"/>
      <c r="P84" s="66"/>
      <c r="Q84" s="66"/>
      <c r="R84" s="66"/>
      <c r="S84" s="26"/>
      <c r="T84" s="66"/>
      <c r="U84" s="26"/>
      <c r="V84" s="26"/>
      <c r="W84" s="26"/>
      <c r="X84" s="34"/>
      <c r="Y84" s="34"/>
    </row>
    <row r="85" spans="1:25" ht="120" x14ac:dyDescent="0.25">
      <c r="A85" s="4" t="s">
        <v>859</v>
      </c>
      <c r="B85" s="4"/>
      <c r="C85" s="4"/>
      <c r="D85" s="4"/>
      <c r="E85" s="9" t="s">
        <v>858</v>
      </c>
      <c r="F85" s="8" t="s">
        <v>857</v>
      </c>
      <c r="G85" s="8" t="s">
        <v>791</v>
      </c>
      <c r="H85" s="8" t="s">
        <v>856</v>
      </c>
      <c r="I85" s="8" t="s">
        <v>855</v>
      </c>
      <c r="J85" s="66">
        <v>50</v>
      </c>
      <c r="K85" s="30" t="s">
        <v>212</v>
      </c>
      <c r="L85" s="66">
        <v>50</v>
      </c>
      <c r="M85" s="40"/>
      <c r="N85" s="66"/>
      <c r="O85" s="34"/>
      <c r="P85" s="66"/>
      <c r="Q85" s="34"/>
      <c r="R85" s="66"/>
      <c r="S85" s="34"/>
      <c r="T85" s="66"/>
      <c r="U85" s="34"/>
      <c r="V85" s="26"/>
      <c r="W85" s="26"/>
      <c r="X85" s="34"/>
      <c r="Y85" s="34"/>
    </row>
    <row r="86" spans="1:25" ht="135" x14ac:dyDescent="0.25">
      <c r="A86" s="4" t="s">
        <v>854</v>
      </c>
      <c r="B86" s="4"/>
      <c r="C86" s="4"/>
      <c r="D86" s="4"/>
      <c r="E86" s="9" t="s">
        <v>853</v>
      </c>
      <c r="F86" s="8" t="s">
        <v>852</v>
      </c>
      <c r="G86" s="8" t="s">
        <v>809</v>
      </c>
      <c r="H86" s="8" t="s">
        <v>851</v>
      </c>
      <c r="I86" s="8" t="s">
        <v>850</v>
      </c>
      <c r="J86" s="66">
        <v>100</v>
      </c>
      <c r="K86" s="5" t="s">
        <v>849</v>
      </c>
      <c r="L86" s="66">
        <v>100</v>
      </c>
      <c r="M86" s="40"/>
      <c r="N86" s="66"/>
      <c r="O86" s="34"/>
      <c r="P86" s="66"/>
      <c r="Q86" s="34"/>
      <c r="R86" s="66"/>
      <c r="S86" s="34"/>
      <c r="T86" s="66"/>
      <c r="U86" s="34"/>
      <c r="V86" s="26"/>
      <c r="W86" s="26"/>
      <c r="X86" s="34"/>
      <c r="Y86" s="34"/>
    </row>
    <row r="87" spans="1:25" ht="90" x14ac:dyDescent="0.25">
      <c r="A87" s="4">
        <v>52</v>
      </c>
      <c r="B87" s="4"/>
      <c r="C87" s="4"/>
      <c r="D87" s="9" t="s">
        <v>848</v>
      </c>
      <c r="E87" s="9"/>
      <c r="F87" s="8" t="s">
        <v>847</v>
      </c>
      <c r="G87" s="8" t="s">
        <v>846</v>
      </c>
      <c r="H87" s="8" t="s">
        <v>845</v>
      </c>
      <c r="I87" s="8" t="s">
        <v>844</v>
      </c>
      <c r="J87" s="66">
        <v>0</v>
      </c>
      <c r="K87" s="26"/>
      <c r="L87" s="66">
        <v>0</v>
      </c>
      <c r="M87" s="40"/>
      <c r="N87" s="34"/>
      <c r="O87" s="34"/>
      <c r="P87" s="34"/>
      <c r="Q87" s="34"/>
      <c r="R87" s="34"/>
      <c r="S87" s="26"/>
      <c r="T87" s="34"/>
      <c r="U87" s="26"/>
      <c r="V87" s="26"/>
      <c r="W87" s="26"/>
      <c r="X87" s="34"/>
      <c r="Y87" s="34"/>
    </row>
    <row r="88" spans="1:25" ht="120" x14ac:dyDescent="0.25">
      <c r="A88" s="4">
        <v>53</v>
      </c>
      <c r="B88" s="4"/>
      <c r="C88" s="4"/>
      <c r="D88" s="9" t="s">
        <v>843</v>
      </c>
      <c r="E88" s="9"/>
      <c r="F88" s="8" t="s">
        <v>842</v>
      </c>
      <c r="G88" s="8" t="s">
        <v>791</v>
      </c>
      <c r="H88" s="8" t="s">
        <v>801</v>
      </c>
      <c r="I88" s="8" t="s">
        <v>841</v>
      </c>
      <c r="J88" s="66">
        <v>0</v>
      </c>
      <c r="K88" s="5"/>
      <c r="L88" s="66">
        <v>0</v>
      </c>
      <c r="M88" s="40"/>
      <c r="N88" s="66"/>
      <c r="O88" s="34"/>
      <c r="P88" s="66"/>
      <c r="Q88" s="34"/>
      <c r="R88" s="66"/>
      <c r="S88" s="26"/>
      <c r="T88" s="66"/>
      <c r="U88" s="26"/>
      <c r="V88" s="26"/>
      <c r="W88" s="26"/>
      <c r="X88" s="34"/>
      <c r="Y88" s="34"/>
    </row>
    <row r="89" spans="1:25" ht="180" x14ac:dyDescent="0.25">
      <c r="A89" s="4">
        <v>54</v>
      </c>
      <c r="B89" s="4"/>
      <c r="C89" s="4"/>
      <c r="D89" s="9" t="s">
        <v>840</v>
      </c>
      <c r="E89" s="9"/>
      <c r="F89" s="8" t="s">
        <v>839</v>
      </c>
      <c r="G89" s="8" t="s">
        <v>779</v>
      </c>
      <c r="H89" s="8" t="s">
        <v>778</v>
      </c>
      <c r="I89" s="8" t="s">
        <v>777</v>
      </c>
      <c r="J89" s="66">
        <v>0</v>
      </c>
      <c r="K89" s="5"/>
      <c r="L89" s="66">
        <v>0</v>
      </c>
      <c r="M89" s="40"/>
      <c r="N89" s="66"/>
      <c r="O89" s="34"/>
      <c r="P89" s="66"/>
      <c r="Q89" s="34"/>
      <c r="R89" s="66"/>
      <c r="S89" s="26"/>
      <c r="T89" s="66"/>
      <c r="U89" s="26"/>
      <c r="V89" s="26"/>
      <c r="W89" s="26"/>
      <c r="X89" s="34"/>
      <c r="Y89" s="34"/>
    </row>
    <row r="90" spans="1:25" s="57" customFormat="1" ht="199.5" customHeight="1" x14ac:dyDescent="0.25">
      <c r="A90" s="20"/>
      <c r="B90" s="20"/>
      <c r="C90" s="21" t="s">
        <v>838</v>
      </c>
      <c r="D90" s="20"/>
      <c r="E90" s="63"/>
      <c r="F90" s="62" t="s">
        <v>837</v>
      </c>
      <c r="G90" s="61"/>
      <c r="H90" s="61"/>
      <c r="I90" s="61"/>
      <c r="J90" s="59">
        <f>AVERAGE(J91,J94,J97,J98,J99)</f>
        <v>0</v>
      </c>
      <c r="K90" s="58"/>
      <c r="L90" s="59">
        <f>AVERAGE(L91,L94,L97,L98,L99)</f>
        <v>0</v>
      </c>
      <c r="M90" s="58"/>
      <c r="N90" s="59" t="e">
        <f>AVERAGE(N91,N94,N97,N98,N99)</f>
        <v>#DIV/0!</v>
      </c>
      <c r="O90" s="58"/>
      <c r="P90" s="59" t="e">
        <f>AVERAGE(P91,P94,P97,P98,P99)</f>
        <v>#DIV/0!</v>
      </c>
      <c r="Q90" s="58"/>
      <c r="R90" s="59" t="e">
        <f>AVERAGE(R91,R94,R97,R98,R99)</f>
        <v>#DIV/0!</v>
      </c>
      <c r="S90" s="58"/>
      <c r="T90" s="59" t="e">
        <f>AVERAGE(T91,T94,T97,T98,T99)</f>
        <v>#DIV/0!</v>
      </c>
      <c r="U90" s="58"/>
      <c r="V90" s="18"/>
      <c r="W90" s="18"/>
      <c r="X90" s="58"/>
      <c r="Y90" s="58"/>
    </row>
    <row r="91" spans="1:25" s="67" customFormat="1" ht="199.5" customHeight="1" x14ac:dyDescent="0.25">
      <c r="A91" s="16">
        <v>55</v>
      </c>
      <c r="B91" s="16"/>
      <c r="C91" s="15"/>
      <c r="D91" s="71" t="s">
        <v>836</v>
      </c>
      <c r="E91" s="71"/>
      <c r="F91" s="22" t="s">
        <v>836</v>
      </c>
      <c r="G91" s="13"/>
      <c r="H91" s="13"/>
      <c r="I91" s="13"/>
      <c r="J91" s="69">
        <f>AVERAGE(J92,J93)</f>
        <v>0</v>
      </c>
      <c r="K91" s="68"/>
      <c r="L91" s="69">
        <f>AVERAGE(L92,L93)</f>
        <v>0</v>
      </c>
      <c r="M91" s="70"/>
      <c r="N91" s="69" t="e">
        <f>AVERAGE(N92,N93)</f>
        <v>#DIV/0!</v>
      </c>
      <c r="O91" s="68"/>
      <c r="P91" s="69" t="e">
        <f>AVERAGE(P92,P93)</f>
        <v>#DIV/0!</v>
      </c>
      <c r="Q91" s="68"/>
      <c r="R91" s="69" t="e">
        <f>AVERAGE(R92,R93)</f>
        <v>#DIV/0!</v>
      </c>
      <c r="S91" s="68"/>
      <c r="T91" s="69" t="e">
        <f>AVERAGE(T92,T93)</f>
        <v>#DIV/0!</v>
      </c>
      <c r="U91" s="68"/>
      <c r="V91" s="11"/>
      <c r="W91" s="11"/>
      <c r="X91" s="68"/>
      <c r="Y91" s="68"/>
    </row>
    <row r="92" spans="1:25" ht="90" x14ac:dyDescent="0.25">
      <c r="A92" s="4" t="s">
        <v>835</v>
      </c>
      <c r="B92" s="4"/>
      <c r="C92" s="4"/>
      <c r="D92" s="4"/>
      <c r="E92" s="9" t="s">
        <v>834</v>
      </c>
      <c r="F92" s="8" t="s">
        <v>833</v>
      </c>
      <c r="G92" s="8" t="s">
        <v>822</v>
      </c>
      <c r="H92" s="8" t="s">
        <v>832</v>
      </c>
      <c r="I92" s="8" t="s">
        <v>831</v>
      </c>
      <c r="J92" s="76">
        <v>0</v>
      </c>
      <c r="K92" s="5" t="s">
        <v>830</v>
      </c>
      <c r="L92" s="76">
        <v>0</v>
      </c>
      <c r="M92" s="75"/>
      <c r="N92" s="36"/>
      <c r="O92" s="36"/>
      <c r="P92" s="36"/>
      <c r="Q92" s="36"/>
      <c r="R92" s="36"/>
      <c r="S92" s="72"/>
      <c r="T92" s="36"/>
      <c r="U92" s="72"/>
      <c r="V92" s="72"/>
      <c r="W92" s="72"/>
      <c r="X92" s="36"/>
      <c r="Y92" s="36"/>
    </row>
    <row r="93" spans="1:25" ht="150" x14ac:dyDescent="0.25">
      <c r="A93" s="4" t="s">
        <v>829</v>
      </c>
      <c r="B93" s="4"/>
      <c r="C93" s="4"/>
      <c r="D93" s="4"/>
      <c r="E93" s="9" t="s">
        <v>828</v>
      </c>
      <c r="F93" s="8" t="s">
        <v>827</v>
      </c>
      <c r="G93" s="8" t="s">
        <v>809</v>
      </c>
      <c r="H93" s="8" t="s">
        <v>801</v>
      </c>
      <c r="I93" s="8" t="s">
        <v>816</v>
      </c>
      <c r="J93" s="64"/>
      <c r="K93" s="5"/>
      <c r="L93" s="64"/>
      <c r="M93" s="31"/>
      <c r="N93" s="30"/>
      <c r="O93" s="30"/>
      <c r="P93" s="30"/>
      <c r="Q93" s="30"/>
      <c r="R93" s="30"/>
      <c r="S93" s="5"/>
      <c r="T93" s="30"/>
      <c r="U93" s="5"/>
      <c r="V93" s="5"/>
      <c r="W93" s="5"/>
      <c r="X93" s="30"/>
      <c r="Y93" s="30"/>
    </row>
    <row r="94" spans="1:25" s="67" customFormat="1" ht="69" x14ac:dyDescent="0.25">
      <c r="A94" s="16">
        <v>56</v>
      </c>
      <c r="B94" s="16"/>
      <c r="C94" s="16"/>
      <c r="D94" s="79" t="s">
        <v>826</v>
      </c>
      <c r="E94" s="79"/>
      <c r="F94" s="13" t="s">
        <v>826</v>
      </c>
      <c r="G94" s="13"/>
      <c r="H94" s="13"/>
      <c r="I94" s="13"/>
      <c r="J94" s="69">
        <f>AVERAGE(J95,J96)</f>
        <v>0</v>
      </c>
      <c r="K94" s="11"/>
      <c r="L94" s="69">
        <f>AVERAGE(L95,L96)</f>
        <v>0</v>
      </c>
      <c r="M94" s="70"/>
      <c r="N94" s="69" t="e">
        <f>AVERAGE(N95,N96)</f>
        <v>#DIV/0!</v>
      </c>
      <c r="O94" s="68"/>
      <c r="P94" s="69" t="e">
        <f>AVERAGE(P95,P96)</f>
        <v>#DIV/0!</v>
      </c>
      <c r="Q94" s="68"/>
      <c r="R94" s="69" t="e">
        <f>AVERAGE(R95,R96)</f>
        <v>#DIV/0!</v>
      </c>
      <c r="S94" s="11"/>
      <c r="T94" s="69" t="e">
        <f>AVERAGE(T95,T96)</f>
        <v>#DIV/0!</v>
      </c>
      <c r="U94" s="11"/>
      <c r="V94" s="11"/>
      <c r="W94" s="11"/>
      <c r="X94" s="68"/>
      <c r="Y94" s="68"/>
    </row>
    <row r="95" spans="1:25" ht="75" x14ac:dyDescent="0.25">
      <c r="A95" s="4" t="s">
        <v>825</v>
      </c>
      <c r="B95" s="4"/>
      <c r="C95" s="4"/>
      <c r="D95" s="4"/>
      <c r="E95" s="9" t="s">
        <v>824</v>
      </c>
      <c r="F95" s="8" t="s">
        <v>823</v>
      </c>
      <c r="G95" s="8" t="s">
        <v>822</v>
      </c>
      <c r="H95" s="8" t="s">
        <v>821</v>
      </c>
      <c r="I95" s="8" t="s">
        <v>820</v>
      </c>
      <c r="J95" s="64">
        <v>0</v>
      </c>
      <c r="K95" s="5"/>
      <c r="L95" s="64">
        <v>0</v>
      </c>
      <c r="M95" s="31"/>
      <c r="N95" s="64"/>
      <c r="O95" s="30"/>
      <c r="P95" s="64"/>
      <c r="Q95" s="30"/>
      <c r="R95" s="64"/>
      <c r="S95" s="30"/>
      <c r="T95" s="64"/>
      <c r="U95" s="30"/>
      <c r="V95" s="5"/>
      <c r="W95" s="5"/>
      <c r="X95" s="30"/>
      <c r="Y95" s="30"/>
    </row>
    <row r="96" spans="1:25" ht="135" x14ac:dyDescent="0.25">
      <c r="A96" s="4" t="s">
        <v>819</v>
      </c>
      <c r="B96" s="4"/>
      <c r="C96" s="4"/>
      <c r="D96" s="4"/>
      <c r="E96" s="9" t="s">
        <v>818</v>
      </c>
      <c r="F96" s="8" t="s">
        <v>817</v>
      </c>
      <c r="G96" s="8" t="s">
        <v>809</v>
      </c>
      <c r="H96" s="8" t="s">
        <v>801</v>
      </c>
      <c r="I96" s="8" t="s">
        <v>816</v>
      </c>
      <c r="J96" s="64"/>
      <c r="K96" s="5"/>
      <c r="L96" s="64"/>
      <c r="M96" s="31"/>
      <c r="N96" s="64"/>
      <c r="O96" s="30"/>
      <c r="P96" s="64"/>
      <c r="Q96" s="30"/>
      <c r="R96" s="64"/>
      <c r="S96" s="5"/>
      <c r="T96" s="64"/>
      <c r="U96" s="5"/>
      <c r="V96" s="5"/>
      <c r="W96" s="5"/>
      <c r="X96" s="30"/>
      <c r="Y96" s="30"/>
    </row>
    <row r="97" spans="1:25" ht="150" x14ac:dyDescent="0.25">
      <c r="A97" s="4">
        <v>57</v>
      </c>
      <c r="B97" s="4"/>
      <c r="C97" s="4"/>
      <c r="D97" s="9" t="s">
        <v>815</v>
      </c>
      <c r="E97" s="9"/>
      <c r="F97" s="8" t="s">
        <v>814</v>
      </c>
      <c r="G97" s="8" t="s">
        <v>791</v>
      </c>
      <c r="H97" s="8" t="s">
        <v>801</v>
      </c>
      <c r="I97" s="8" t="s">
        <v>813</v>
      </c>
      <c r="J97" s="64">
        <v>0</v>
      </c>
      <c r="K97" s="5" t="s">
        <v>812</v>
      </c>
      <c r="L97" s="64">
        <v>0</v>
      </c>
      <c r="M97" s="31"/>
      <c r="N97" s="64"/>
      <c r="O97" s="30"/>
      <c r="P97" s="64"/>
      <c r="Q97" s="30"/>
      <c r="R97" s="64"/>
      <c r="S97" s="30"/>
      <c r="T97" s="64"/>
      <c r="U97" s="5"/>
      <c r="V97" s="5"/>
      <c r="W97" s="5"/>
      <c r="X97" s="30"/>
      <c r="Y97" s="30"/>
    </row>
    <row r="98" spans="1:25" ht="210" x14ac:dyDescent="0.25">
      <c r="A98" s="4">
        <v>58</v>
      </c>
      <c r="B98" s="4"/>
      <c r="C98" s="4"/>
      <c r="D98" s="9" t="s">
        <v>811</v>
      </c>
      <c r="E98" s="9"/>
      <c r="F98" s="8" t="s">
        <v>810</v>
      </c>
      <c r="G98" s="8" t="s">
        <v>809</v>
      </c>
      <c r="H98" s="8" t="s">
        <v>801</v>
      </c>
      <c r="I98" s="8" t="s">
        <v>808</v>
      </c>
      <c r="J98" s="64">
        <v>0</v>
      </c>
      <c r="K98" s="5"/>
      <c r="L98" s="64">
        <v>0</v>
      </c>
      <c r="M98" s="31"/>
      <c r="N98" s="64"/>
      <c r="O98" s="30"/>
      <c r="P98" s="64"/>
      <c r="Q98" s="30"/>
      <c r="R98" s="64"/>
      <c r="S98" s="30"/>
      <c r="T98" s="64"/>
      <c r="U98" s="30"/>
      <c r="V98" s="5"/>
      <c r="W98" s="5"/>
      <c r="X98" s="30"/>
      <c r="Y98" s="30"/>
    </row>
    <row r="99" spans="1:25" ht="120" x14ac:dyDescent="0.25">
      <c r="A99" s="4">
        <v>59</v>
      </c>
      <c r="B99" s="4"/>
      <c r="C99" s="4"/>
      <c r="D99" s="9" t="s">
        <v>807</v>
      </c>
      <c r="E99" s="9"/>
      <c r="F99" s="8" t="s">
        <v>806</v>
      </c>
      <c r="G99" s="8" t="s">
        <v>791</v>
      </c>
      <c r="H99" s="8" t="s">
        <v>801</v>
      </c>
      <c r="I99" s="8" t="s">
        <v>789</v>
      </c>
      <c r="J99" s="66">
        <v>0</v>
      </c>
      <c r="K99" s="26"/>
      <c r="L99" s="66">
        <v>0</v>
      </c>
      <c r="M99" s="40"/>
      <c r="N99" s="34"/>
      <c r="O99" s="34"/>
      <c r="P99" s="34"/>
      <c r="Q99" s="34"/>
      <c r="R99" s="34"/>
      <c r="S99" s="34"/>
      <c r="T99" s="34"/>
      <c r="U99" s="34"/>
      <c r="V99" s="26"/>
      <c r="W99" s="26"/>
      <c r="X99" s="34"/>
      <c r="Y99" s="34"/>
    </row>
    <row r="100" spans="1:25" s="57" customFormat="1" ht="88.5" customHeight="1" x14ac:dyDescent="0.25">
      <c r="A100" s="20"/>
      <c r="B100" s="20"/>
      <c r="C100" s="21" t="s">
        <v>805</v>
      </c>
      <c r="D100" s="20"/>
      <c r="E100" s="63"/>
      <c r="F100" s="62" t="s">
        <v>804</v>
      </c>
      <c r="G100" s="61"/>
      <c r="H100" s="61"/>
      <c r="I100" s="61"/>
      <c r="J100" s="59">
        <f>AVERAGE(J101:J105)</f>
        <v>40</v>
      </c>
      <c r="K100" s="18"/>
      <c r="L100" s="59">
        <f>AVERAGE(L101:L105)</f>
        <v>40</v>
      </c>
      <c r="M100" s="60"/>
      <c r="N100" s="59" t="e">
        <f>AVERAGE(N101:N105)</f>
        <v>#DIV/0!</v>
      </c>
      <c r="O100" s="58"/>
      <c r="P100" s="59" t="e">
        <f>AVERAGE(P101:P105)</f>
        <v>#DIV/0!</v>
      </c>
      <c r="Q100" s="58"/>
      <c r="R100" s="59" t="e">
        <f>AVERAGE(R101:R105)</f>
        <v>#DIV/0!</v>
      </c>
      <c r="S100" s="58"/>
      <c r="T100" s="59" t="e">
        <f>AVERAGE(T101:T105)</f>
        <v>#DIV/0!</v>
      </c>
      <c r="U100" s="58"/>
      <c r="V100" s="18" t="e">
        <f>AVERAGE(V101:V105)</f>
        <v>#DIV/0!</v>
      </c>
      <c r="W100" s="18"/>
      <c r="X100" s="58"/>
      <c r="Y100" s="58"/>
    </row>
    <row r="101" spans="1:25" ht="135" x14ac:dyDescent="0.25">
      <c r="A101" s="4">
        <v>60</v>
      </c>
      <c r="B101" s="4"/>
      <c r="C101" s="4"/>
      <c r="D101" s="9" t="s">
        <v>803</v>
      </c>
      <c r="E101" s="9"/>
      <c r="F101" s="8" t="s">
        <v>802</v>
      </c>
      <c r="G101" s="8" t="s">
        <v>791</v>
      </c>
      <c r="H101" s="8" t="s">
        <v>801</v>
      </c>
      <c r="I101" s="8" t="s">
        <v>800</v>
      </c>
      <c r="J101" s="64">
        <v>50</v>
      </c>
      <c r="K101" s="5" t="s">
        <v>799</v>
      </c>
      <c r="L101" s="64">
        <v>50</v>
      </c>
      <c r="M101" s="31"/>
      <c r="N101" s="64"/>
      <c r="O101" s="30"/>
      <c r="P101" s="64"/>
      <c r="Q101" s="30"/>
      <c r="R101" s="64"/>
      <c r="S101" s="5"/>
      <c r="T101" s="64"/>
      <c r="U101" s="5"/>
      <c r="V101" s="5"/>
      <c r="W101" s="5"/>
      <c r="X101" s="30"/>
      <c r="Y101" s="30"/>
    </row>
    <row r="102" spans="1:25" ht="60" x14ac:dyDescent="0.25">
      <c r="A102" s="4">
        <v>61</v>
      </c>
      <c r="B102" s="4"/>
      <c r="C102" s="4"/>
      <c r="D102" s="9" t="s">
        <v>798</v>
      </c>
      <c r="E102" s="9"/>
      <c r="F102" s="8" t="s">
        <v>797</v>
      </c>
      <c r="G102" s="8" t="s">
        <v>796</v>
      </c>
      <c r="H102" s="8" t="s">
        <v>795</v>
      </c>
      <c r="I102" s="8" t="s">
        <v>794</v>
      </c>
      <c r="J102" s="64">
        <v>0</v>
      </c>
      <c r="K102" s="5"/>
      <c r="L102" s="64">
        <v>0</v>
      </c>
      <c r="M102" s="31"/>
      <c r="N102" s="64"/>
      <c r="O102" s="30"/>
      <c r="P102" s="64"/>
      <c r="Q102" s="64"/>
      <c r="R102" s="64"/>
      <c r="S102" s="5"/>
      <c r="T102" s="64"/>
      <c r="U102" s="5"/>
      <c r="V102" s="5"/>
      <c r="W102" s="5"/>
      <c r="X102" s="30"/>
      <c r="Y102" s="30"/>
    </row>
    <row r="103" spans="1:25" ht="135" x14ac:dyDescent="0.25">
      <c r="A103" s="4">
        <v>62</v>
      </c>
      <c r="B103" s="4"/>
      <c r="C103" s="4"/>
      <c r="D103" s="9" t="s">
        <v>793</v>
      </c>
      <c r="E103" s="9"/>
      <c r="F103" s="8" t="s">
        <v>792</v>
      </c>
      <c r="G103" s="8" t="s">
        <v>791</v>
      </c>
      <c r="H103" s="8" t="s">
        <v>790</v>
      </c>
      <c r="I103" s="8" t="s">
        <v>789</v>
      </c>
      <c r="J103" s="64">
        <v>50</v>
      </c>
      <c r="K103" s="5" t="s">
        <v>788</v>
      </c>
      <c r="L103" s="64">
        <v>50</v>
      </c>
      <c r="M103" s="31"/>
      <c r="N103" s="64"/>
      <c r="O103" s="30"/>
      <c r="P103" s="64"/>
      <c r="Q103" s="30"/>
      <c r="R103" s="64"/>
      <c r="S103" s="30"/>
      <c r="T103" s="64"/>
      <c r="U103" s="30"/>
      <c r="V103" s="5"/>
      <c r="W103" s="5"/>
      <c r="X103" s="30"/>
      <c r="Y103" s="30"/>
    </row>
    <row r="104" spans="1:25" ht="135" x14ac:dyDescent="0.25">
      <c r="A104" s="4">
        <v>63</v>
      </c>
      <c r="B104" s="4"/>
      <c r="C104" s="4"/>
      <c r="D104" s="9" t="s">
        <v>787</v>
      </c>
      <c r="E104" s="9"/>
      <c r="F104" s="8" t="s">
        <v>786</v>
      </c>
      <c r="G104" s="8" t="s">
        <v>785</v>
      </c>
      <c r="H104" s="8" t="s">
        <v>784</v>
      </c>
      <c r="I104" s="8" t="s">
        <v>783</v>
      </c>
      <c r="J104" s="64">
        <v>50</v>
      </c>
      <c r="K104" s="5" t="s">
        <v>782</v>
      </c>
      <c r="L104" s="64">
        <v>50</v>
      </c>
      <c r="M104" s="31"/>
      <c r="N104" s="64"/>
      <c r="O104" s="30"/>
      <c r="P104" s="64"/>
      <c r="Q104" s="64"/>
      <c r="R104" s="64"/>
      <c r="S104" s="30"/>
      <c r="T104" s="64"/>
      <c r="U104" s="30"/>
      <c r="V104" s="5"/>
      <c r="W104" s="5"/>
      <c r="X104" s="30"/>
      <c r="Y104" s="30"/>
    </row>
    <row r="105" spans="1:25" ht="165" x14ac:dyDescent="0.25">
      <c r="A105" s="4">
        <v>64</v>
      </c>
      <c r="B105" s="4"/>
      <c r="C105" s="4"/>
      <c r="D105" s="9" t="s">
        <v>781</v>
      </c>
      <c r="E105" s="9"/>
      <c r="F105" s="8" t="s">
        <v>780</v>
      </c>
      <c r="G105" s="8" t="s">
        <v>779</v>
      </c>
      <c r="H105" s="8" t="s">
        <v>778</v>
      </c>
      <c r="I105" s="8" t="s">
        <v>777</v>
      </c>
      <c r="J105" s="64">
        <v>50</v>
      </c>
      <c r="K105" s="5" t="s">
        <v>776</v>
      </c>
      <c r="L105" s="64">
        <v>50</v>
      </c>
      <c r="M105" s="31"/>
      <c r="N105" s="64"/>
      <c r="O105" s="30"/>
      <c r="P105" s="64"/>
      <c r="Q105" s="30"/>
      <c r="R105" s="64"/>
      <c r="S105" s="5"/>
      <c r="T105" s="64"/>
      <c r="U105" s="5"/>
      <c r="V105" s="5"/>
      <c r="W105" s="5"/>
      <c r="X105" s="30"/>
      <c r="Y105" s="30"/>
    </row>
    <row r="106" spans="1:25" s="57" customFormat="1" ht="130.5" customHeight="1" x14ac:dyDescent="0.25">
      <c r="A106" s="20"/>
      <c r="B106" s="21" t="s">
        <v>775</v>
      </c>
      <c r="C106" s="20"/>
      <c r="D106" s="20"/>
      <c r="E106" s="20"/>
      <c r="F106" s="61" t="s">
        <v>774</v>
      </c>
      <c r="G106" s="93"/>
      <c r="H106" s="93"/>
      <c r="I106" s="20"/>
      <c r="J106" s="59">
        <f>AVERAGE(J107,J112,J115,J140)</f>
        <v>12.5</v>
      </c>
      <c r="K106" s="58"/>
      <c r="L106" s="59">
        <f>AVERAGE(L107,L112,L115,L140)</f>
        <v>12.5</v>
      </c>
      <c r="M106" s="58"/>
      <c r="N106" s="59" t="e">
        <f>AVERAGE(N107,N112,N115,N140)</f>
        <v>#DIV/0!</v>
      </c>
      <c r="O106" s="58"/>
      <c r="P106" s="59" t="e">
        <f>AVERAGE(P107,P112,P115,P140)</f>
        <v>#DIV/0!</v>
      </c>
      <c r="Q106" s="58"/>
      <c r="R106" s="59" t="e">
        <f>AVERAGE(R107,R112,R115,R140)</f>
        <v>#DIV/0!</v>
      </c>
      <c r="S106" s="58"/>
      <c r="T106" s="59" t="e">
        <f>AVERAGE(T107,T112,T115,T140)</f>
        <v>#DIV/0!</v>
      </c>
      <c r="U106" s="58"/>
      <c r="V106" s="19" t="e">
        <f>AVERAGE(V107,V112,V115,V140)</f>
        <v>#DIV/0!</v>
      </c>
      <c r="W106" s="18"/>
      <c r="X106" s="59" t="e">
        <f>AVERAGE(X107,X112,X115,X140)</f>
        <v>#DIV/0!</v>
      </c>
      <c r="Y106" s="58"/>
    </row>
    <row r="107" spans="1:25" s="57" customFormat="1" ht="144.75" customHeight="1" x14ac:dyDescent="0.25">
      <c r="A107" s="20"/>
      <c r="B107" s="20"/>
      <c r="C107" s="21" t="s">
        <v>773</v>
      </c>
      <c r="D107" s="20"/>
      <c r="E107" s="20"/>
      <c r="F107" s="20" t="s">
        <v>772</v>
      </c>
      <c r="G107" s="20"/>
      <c r="H107" s="20"/>
      <c r="I107" s="20"/>
      <c r="J107" s="59">
        <f>AVERAGE(J108:J111)</f>
        <v>0</v>
      </c>
      <c r="K107" s="58"/>
      <c r="L107" s="59">
        <f>AVERAGE(L108:L111)</f>
        <v>0</v>
      </c>
      <c r="M107" s="58"/>
      <c r="N107" s="59" t="e">
        <f>AVERAGE(N108:N111)</f>
        <v>#DIV/0!</v>
      </c>
      <c r="O107" s="58"/>
      <c r="P107" s="59" t="e">
        <f>AVERAGE(P108:P111)</f>
        <v>#DIV/0!</v>
      </c>
      <c r="Q107" s="58"/>
      <c r="R107" s="59" t="e">
        <f>AVERAGE(R108:R111)</f>
        <v>#DIV/0!</v>
      </c>
      <c r="S107" s="58"/>
      <c r="T107" s="59" t="e">
        <f>AVERAGE(T108:T111)</f>
        <v>#DIV/0!</v>
      </c>
      <c r="U107" s="58"/>
      <c r="V107" s="19" t="e">
        <f>AVERAGE(V108:V111)</f>
        <v>#DIV/0!</v>
      </c>
      <c r="W107" s="18"/>
      <c r="X107" s="59" t="e">
        <f>AVERAGE(X108:X111)</f>
        <v>#DIV/0!</v>
      </c>
      <c r="Y107" s="58"/>
    </row>
    <row r="108" spans="1:25" ht="45" x14ac:dyDescent="0.25">
      <c r="A108" s="4">
        <v>65</v>
      </c>
      <c r="B108" s="4"/>
      <c r="C108" s="4"/>
      <c r="D108" s="9" t="s">
        <v>771</v>
      </c>
      <c r="E108" s="9"/>
      <c r="F108" s="8" t="s">
        <v>771</v>
      </c>
      <c r="G108" s="8" t="s">
        <v>770</v>
      </c>
      <c r="H108" s="8" t="s">
        <v>769</v>
      </c>
      <c r="I108" s="8" t="s">
        <v>749</v>
      </c>
      <c r="J108" s="66">
        <v>0</v>
      </c>
      <c r="K108" s="5" t="s">
        <v>756</v>
      </c>
      <c r="L108" s="66">
        <v>0</v>
      </c>
      <c r="M108" s="40"/>
      <c r="N108" s="34"/>
      <c r="O108" s="34"/>
      <c r="P108" s="34"/>
      <c r="Q108" s="34"/>
      <c r="R108" s="34"/>
      <c r="S108" s="34"/>
      <c r="T108" s="34"/>
      <c r="U108" s="34"/>
      <c r="V108" s="26"/>
      <c r="W108" s="26"/>
      <c r="X108" s="34"/>
      <c r="Y108" s="34"/>
    </row>
    <row r="109" spans="1:25" ht="120" x14ac:dyDescent="0.25">
      <c r="A109" s="4">
        <v>66</v>
      </c>
      <c r="B109" s="4"/>
      <c r="C109" s="4"/>
      <c r="D109" s="9" t="s">
        <v>768</v>
      </c>
      <c r="E109" s="9"/>
      <c r="F109" s="8" t="s">
        <v>767</v>
      </c>
      <c r="G109" s="8" t="s">
        <v>763</v>
      </c>
      <c r="H109" s="8" t="s">
        <v>766</v>
      </c>
      <c r="I109" s="8" t="s">
        <v>749</v>
      </c>
      <c r="J109" s="66">
        <v>0</v>
      </c>
      <c r="K109" s="5" t="s">
        <v>756</v>
      </c>
      <c r="L109" s="66">
        <v>0</v>
      </c>
      <c r="M109" s="40"/>
      <c r="N109" s="66"/>
      <c r="O109" s="34"/>
      <c r="P109" s="66"/>
      <c r="Q109" s="34"/>
      <c r="R109" s="66"/>
      <c r="S109" s="34"/>
      <c r="T109" s="66"/>
      <c r="U109" s="34"/>
      <c r="V109" s="26"/>
      <c r="W109" s="26"/>
      <c r="X109" s="34"/>
      <c r="Y109" s="34"/>
    </row>
    <row r="110" spans="1:25" ht="120" x14ac:dyDescent="0.25">
      <c r="A110" s="4">
        <v>67</v>
      </c>
      <c r="B110" s="4"/>
      <c r="C110" s="4"/>
      <c r="D110" s="9" t="s">
        <v>765</v>
      </c>
      <c r="E110" s="9"/>
      <c r="F110" s="8" t="s">
        <v>764</v>
      </c>
      <c r="G110" s="8" t="s">
        <v>763</v>
      </c>
      <c r="H110" s="8" t="s">
        <v>762</v>
      </c>
      <c r="I110" s="8" t="s">
        <v>749</v>
      </c>
      <c r="J110" s="66">
        <v>0</v>
      </c>
      <c r="K110" s="5" t="s">
        <v>756</v>
      </c>
      <c r="L110" s="66">
        <v>0</v>
      </c>
      <c r="M110" s="40"/>
      <c r="N110" s="34"/>
      <c r="O110" s="34"/>
      <c r="P110" s="34"/>
      <c r="Q110" s="34"/>
      <c r="R110" s="34"/>
      <c r="S110" s="26"/>
      <c r="T110" s="34"/>
      <c r="U110" s="26"/>
      <c r="V110" s="26"/>
      <c r="W110" s="26"/>
      <c r="X110" s="34"/>
      <c r="Y110" s="34"/>
    </row>
    <row r="111" spans="1:25" ht="45" x14ac:dyDescent="0.25">
      <c r="A111" s="4">
        <v>68</v>
      </c>
      <c r="B111" s="4"/>
      <c r="C111" s="4"/>
      <c r="D111" s="9" t="s">
        <v>761</v>
      </c>
      <c r="E111" s="9"/>
      <c r="F111" s="8" t="s">
        <v>760</v>
      </c>
      <c r="G111" s="8" t="s">
        <v>759</v>
      </c>
      <c r="H111" s="8" t="s">
        <v>758</v>
      </c>
      <c r="I111" s="8" t="s">
        <v>757</v>
      </c>
      <c r="J111" s="66">
        <v>0</v>
      </c>
      <c r="K111" s="5" t="s">
        <v>756</v>
      </c>
      <c r="L111" s="66">
        <v>0</v>
      </c>
      <c r="M111" s="40"/>
      <c r="N111" s="34"/>
      <c r="O111" s="34"/>
      <c r="P111" s="34"/>
      <c r="Q111" s="34"/>
      <c r="R111" s="34"/>
      <c r="S111" s="34"/>
      <c r="T111" s="34"/>
      <c r="U111" s="34"/>
      <c r="V111" s="26"/>
      <c r="W111" s="26"/>
      <c r="X111" s="34"/>
      <c r="Y111" s="34"/>
    </row>
    <row r="112" spans="1:25" s="57" customFormat="1" ht="91.5" customHeight="1" x14ac:dyDescent="0.25">
      <c r="A112" s="20"/>
      <c r="B112" s="20"/>
      <c r="C112" s="21" t="s">
        <v>755</v>
      </c>
      <c r="D112" s="20"/>
      <c r="E112" s="99"/>
      <c r="F112" s="98" t="s">
        <v>754</v>
      </c>
      <c r="G112" s="61"/>
      <c r="H112" s="61"/>
      <c r="I112" s="61"/>
      <c r="J112" s="19">
        <f>AVERAGE(J113,J114)</f>
        <v>50</v>
      </c>
      <c r="K112" s="18"/>
      <c r="L112" s="19">
        <f>AVERAGE(L113,L114)</f>
        <v>50</v>
      </c>
      <c r="M112" s="60"/>
      <c r="N112" s="19" t="e">
        <f>AVERAGE(N113,N114)</f>
        <v>#DIV/0!</v>
      </c>
      <c r="O112" s="58"/>
      <c r="P112" s="19" t="e">
        <f>AVERAGE(P113,P114)</f>
        <v>#DIV/0!</v>
      </c>
      <c r="Q112" s="58"/>
      <c r="R112" s="19" t="e">
        <f>AVERAGE(R113,R114)</f>
        <v>#DIV/0!</v>
      </c>
      <c r="S112" s="58"/>
      <c r="T112" s="19" t="e">
        <f>AVERAGE(T113,T114)</f>
        <v>#DIV/0!</v>
      </c>
      <c r="U112" s="58"/>
      <c r="V112" s="97" t="e">
        <f>AVERAGE(V113,V114)</f>
        <v>#DIV/0!</v>
      </c>
      <c r="W112" s="18"/>
      <c r="X112" s="19" t="e">
        <f>AVERAGE(X113,X114)</f>
        <v>#DIV/0!</v>
      </c>
      <c r="Y112" s="58"/>
    </row>
    <row r="113" spans="1:25" ht="120" x14ac:dyDescent="0.25">
      <c r="A113" s="4">
        <v>69</v>
      </c>
      <c r="B113" s="4"/>
      <c r="C113" s="4"/>
      <c r="D113" s="9" t="s">
        <v>753</v>
      </c>
      <c r="E113" s="9"/>
      <c r="F113" s="8" t="s">
        <v>752</v>
      </c>
      <c r="G113" s="8" t="s">
        <v>751</v>
      </c>
      <c r="H113" s="8" t="s">
        <v>750</v>
      </c>
      <c r="I113" s="8" t="s">
        <v>749</v>
      </c>
      <c r="J113" s="66">
        <v>100</v>
      </c>
      <c r="K113" s="5" t="s">
        <v>748</v>
      </c>
      <c r="L113" s="66">
        <v>100</v>
      </c>
      <c r="M113" s="40"/>
      <c r="N113" s="34"/>
      <c r="O113" s="34"/>
      <c r="P113" s="34"/>
      <c r="Q113" s="34"/>
      <c r="R113" s="34"/>
      <c r="S113" s="34"/>
      <c r="T113" s="34"/>
      <c r="U113" s="34"/>
      <c r="V113" s="26"/>
      <c r="W113" s="26"/>
      <c r="X113" s="34"/>
      <c r="Y113" s="34"/>
    </row>
    <row r="114" spans="1:25" ht="60" x14ac:dyDescent="0.25">
      <c r="A114" s="4">
        <v>70</v>
      </c>
      <c r="B114" s="4"/>
      <c r="C114" s="4"/>
      <c r="D114" s="9" t="s">
        <v>747</v>
      </c>
      <c r="E114" s="9"/>
      <c r="F114" s="8" t="s">
        <v>746</v>
      </c>
      <c r="G114" s="8" t="s">
        <v>745</v>
      </c>
      <c r="H114" s="8" t="s">
        <v>744</v>
      </c>
      <c r="I114" s="8" t="s">
        <v>743</v>
      </c>
      <c r="J114" s="66">
        <v>0</v>
      </c>
      <c r="K114" s="5" t="s">
        <v>742</v>
      </c>
      <c r="L114" s="66">
        <v>0</v>
      </c>
      <c r="M114" s="40"/>
      <c r="N114" s="34"/>
      <c r="O114" s="26"/>
      <c r="P114" s="34"/>
      <c r="Q114" s="34"/>
      <c r="R114" s="34"/>
      <c r="S114" s="34"/>
      <c r="T114" s="34"/>
      <c r="U114" s="34"/>
      <c r="V114" s="26"/>
      <c r="W114" s="26"/>
      <c r="X114" s="34"/>
      <c r="Y114" s="34"/>
    </row>
    <row r="115" spans="1:25" s="57" customFormat="1" ht="72" customHeight="1" x14ac:dyDescent="0.25">
      <c r="A115" s="20"/>
      <c r="B115" s="20"/>
      <c r="C115" s="21" t="s">
        <v>741</v>
      </c>
      <c r="D115" s="20"/>
      <c r="E115" s="63"/>
      <c r="F115" s="62" t="s">
        <v>740</v>
      </c>
      <c r="G115" s="61"/>
      <c r="H115" s="61"/>
      <c r="I115" s="61"/>
      <c r="J115" s="59">
        <f>AVERAGE(J116,J122,J128,J134)</f>
        <v>0</v>
      </c>
      <c r="K115" s="18"/>
      <c r="L115" s="59">
        <f>AVERAGE(L116,L122,L128,L134)</f>
        <v>0</v>
      </c>
      <c r="M115" s="60"/>
      <c r="N115" s="59" t="e">
        <f>AVERAGE(N116,N122,N128,N134)</f>
        <v>#DIV/0!</v>
      </c>
      <c r="O115" s="58"/>
      <c r="P115" s="59" t="e">
        <f>AVERAGE(P116,P122,P128,P134)</f>
        <v>#DIV/0!</v>
      </c>
      <c r="Q115" s="58"/>
      <c r="R115" s="59" t="e">
        <f>AVERAGE(R116,R122,R128,R134)</f>
        <v>#DIV/0!</v>
      </c>
      <c r="S115" s="58"/>
      <c r="T115" s="59" t="e">
        <f>AVERAGE(T116,T122,T128,T134)</f>
        <v>#DIV/0!</v>
      </c>
      <c r="U115" s="58"/>
      <c r="V115" s="19" t="e">
        <f>AVERAGE(V116,V122,V128,V134)</f>
        <v>#DIV/0!</v>
      </c>
      <c r="W115" s="18"/>
      <c r="X115" s="59" t="e">
        <f>AVERAGE(X116,X122,X128,X134)</f>
        <v>#DIV/0!</v>
      </c>
      <c r="Y115" s="58"/>
    </row>
    <row r="116" spans="1:25" s="67" customFormat="1" ht="72" customHeight="1" x14ac:dyDescent="0.25">
      <c r="A116" s="16">
        <v>71</v>
      </c>
      <c r="B116" s="16"/>
      <c r="C116" s="15"/>
      <c r="D116" s="71" t="s">
        <v>739</v>
      </c>
      <c r="E116" s="71"/>
      <c r="F116" s="22" t="s">
        <v>739</v>
      </c>
      <c r="G116" s="13"/>
      <c r="H116" s="13"/>
      <c r="I116" s="13"/>
      <c r="J116" s="69">
        <f>AVERAGE(J117:J121)</f>
        <v>0</v>
      </c>
      <c r="K116" s="11"/>
      <c r="L116" s="69">
        <f>AVERAGE(L117:L121)</f>
        <v>0</v>
      </c>
      <c r="M116" s="70"/>
      <c r="N116" s="69" t="e">
        <f>AVERAGE(N117:N121)</f>
        <v>#DIV/0!</v>
      </c>
      <c r="O116" s="68"/>
      <c r="P116" s="69" t="e">
        <f>AVERAGE(P117:P121)</f>
        <v>#DIV/0!</v>
      </c>
      <c r="Q116" s="68"/>
      <c r="R116" s="69" t="e">
        <f>AVERAGE(R117:R121)</f>
        <v>#DIV/0!</v>
      </c>
      <c r="S116" s="68"/>
      <c r="T116" s="69" t="e">
        <f>AVERAGE(T117:T121)</f>
        <v>#DIV/0!</v>
      </c>
      <c r="U116" s="68"/>
      <c r="V116" s="12" t="e">
        <f>AVERAGE(V117:V121)</f>
        <v>#DIV/0!</v>
      </c>
      <c r="W116" s="11"/>
      <c r="X116" s="69" t="e">
        <f>AVERAGE(X117:X121)</f>
        <v>#DIV/0!</v>
      </c>
      <c r="Y116" s="68"/>
    </row>
    <row r="117" spans="1:25" ht="180" x14ac:dyDescent="0.25">
      <c r="A117" s="4" t="s">
        <v>738</v>
      </c>
      <c r="B117" s="4"/>
      <c r="C117" s="4"/>
      <c r="D117" s="4"/>
      <c r="E117" s="9" t="s">
        <v>695</v>
      </c>
      <c r="F117" s="8" t="s">
        <v>737</v>
      </c>
      <c r="G117" s="8" t="s">
        <v>736</v>
      </c>
      <c r="H117" s="8" t="s">
        <v>735</v>
      </c>
      <c r="I117" s="8" t="s">
        <v>734</v>
      </c>
      <c r="J117" s="66">
        <v>0</v>
      </c>
      <c r="K117" s="26"/>
      <c r="L117" s="66">
        <v>0</v>
      </c>
      <c r="M117" s="40"/>
      <c r="N117" s="66"/>
      <c r="O117" s="34"/>
      <c r="P117" s="66"/>
      <c r="Q117" s="34"/>
      <c r="R117" s="66"/>
      <c r="S117" s="34"/>
      <c r="T117" s="66"/>
      <c r="U117" s="34"/>
      <c r="V117" s="26"/>
      <c r="W117" s="26"/>
      <c r="X117" s="34"/>
      <c r="Y117" s="34"/>
    </row>
    <row r="118" spans="1:25" ht="210" x14ac:dyDescent="0.25">
      <c r="A118" s="4" t="s">
        <v>733</v>
      </c>
      <c r="B118" s="4"/>
      <c r="C118" s="4"/>
      <c r="D118" s="4"/>
      <c r="E118" s="9" t="s">
        <v>689</v>
      </c>
      <c r="F118" s="8" t="s">
        <v>732</v>
      </c>
      <c r="G118" s="8" t="s">
        <v>687</v>
      </c>
      <c r="H118" s="8" t="s">
        <v>731</v>
      </c>
      <c r="I118" s="8" t="s">
        <v>685</v>
      </c>
      <c r="J118" s="66"/>
      <c r="K118" s="26"/>
      <c r="L118" s="66"/>
      <c r="M118" s="40"/>
      <c r="N118" s="34"/>
      <c r="O118" s="34"/>
      <c r="P118" s="34"/>
      <c r="Q118" s="34"/>
      <c r="R118" s="34"/>
      <c r="S118" s="34"/>
      <c r="T118" s="34"/>
      <c r="U118" s="34"/>
      <c r="V118" s="26"/>
      <c r="W118" s="26"/>
      <c r="X118" s="34"/>
      <c r="Y118" s="34"/>
    </row>
    <row r="119" spans="1:25" ht="45" x14ac:dyDescent="0.25">
      <c r="A119" s="4" t="s">
        <v>730</v>
      </c>
      <c r="B119" s="4"/>
      <c r="C119" s="4"/>
      <c r="D119" s="4"/>
      <c r="E119" s="9" t="s">
        <v>683</v>
      </c>
      <c r="F119" s="8" t="s">
        <v>682</v>
      </c>
      <c r="G119" s="8" t="s">
        <v>681</v>
      </c>
      <c r="H119" s="8" t="s">
        <v>680</v>
      </c>
      <c r="I119" s="8" t="s">
        <v>679</v>
      </c>
      <c r="J119" s="66"/>
      <c r="K119" s="26"/>
      <c r="L119" s="66"/>
      <c r="M119" s="40"/>
      <c r="N119" s="34"/>
      <c r="O119" s="34"/>
      <c r="P119" s="34"/>
      <c r="Q119" s="34"/>
      <c r="R119" s="34"/>
      <c r="S119" s="34"/>
      <c r="T119" s="34"/>
      <c r="U119" s="34"/>
      <c r="V119" s="26"/>
      <c r="W119" s="26"/>
      <c r="X119" s="34"/>
      <c r="Y119" s="34"/>
    </row>
    <row r="120" spans="1:25" ht="165" x14ac:dyDescent="0.25">
      <c r="A120" s="4" t="s">
        <v>729</v>
      </c>
      <c r="B120" s="4"/>
      <c r="C120" s="4"/>
      <c r="D120" s="4"/>
      <c r="E120" s="9" t="s">
        <v>677</v>
      </c>
      <c r="F120" s="8" t="s">
        <v>676</v>
      </c>
      <c r="G120" s="8" t="s">
        <v>675</v>
      </c>
      <c r="H120" s="8" t="s">
        <v>674</v>
      </c>
      <c r="I120" s="8" t="s">
        <v>673</v>
      </c>
      <c r="J120" s="66"/>
      <c r="K120" s="26"/>
      <c r="L120" s="66"/>
      <c r="M120" s="40"/>
      <c r="N120" s="34"/>
      <c r="O120" s="34"/>
      <c r="P120" s="34"/>
      <c r="Q120" s="34"/>
      <c r="R120" s="34"/>
      <c r="S120" s="34"/>
      <c r="T120" s="34"/>
      <c r="U120" s="34"/>
      <c r="V120" s="26"/>
      <c r="W120" s="26"/>
      <c r="X120" s="34"/>
      <c r="Y120" s="34"/>
    </row>
    <row r="121" spans="1:25" ht="120" x14ac:dyDescent="0.25">
      <c r="A121" s="4" t="s">
        <v>728</v>
      </c>
      <c r="B121" s="4"/>
      <c r="C121" s="4"/>
      <c r="D121" s="4"/>
      <c r="E121" s="9" t="s">
        <v>671</v>
      </c>
      <c r="F121" s="8" t="s">
        <v>670</v>
      </c>
      <c r="G121" s="8" t="s">
        <v>669</v>
      </c>
      <c r="H121" s="8" t="s">
        <v>668</v>
      </c>
      <c r="I121" s="8" t="s">
        <v>667</v>
      </c>
      <c r="J121" s="66"/>
      <c r="K121" s="26"/>
      <c r="L121" s="66"/>
      <c r="M121" s="40"/>
      <c r="N121" s="34"/>
      <c r="O121" s="34"/>
      <c r="P121" s="34"/>
      <c r="Q121" s="34"/>
      <c r="R121" s="34"/>
      <c r="S121" s="34"/>
      <c r="T121" s="34"/>
      <c r="U121" s="34"/>
      <c r="V121" s="26"/>
      <c r="W121" s="26"/>
      <c r="X121" s="34"/>
      <c r="Y121" s="34"/>
    </row>
    <row r="122" spans="1:25" s="67" customFormat="1" ht="51.75" x14ac:dyDescent="0.25">
      <c r="A122" s="16">
        <v>72</v>
      </c>
      <c r="B122" s="16"/>
      <c r="C122" s="16"/>
      <c r="D122" s="71" t="s">
        <v>727</v>
      </c>
      <c r="E122" s="71"/>
      <c r="F122" s="13" t="s">
        <v>726</v>
      </c>
      <c r="G122" s="13"/>
      <c r="H122" s="13"/>
      <c r="I122" s="13"/>
      <c r="J122" s="69">
        <f>AVERAGE(J123:J127)</f>
        <v>0</v>
      </c>
      <c r="K122" s="11"/>
      <c r="L122" s="69">
        <f>AVERAGE(L123:L127)</f>
        <v>0</v>
      </c>
      <c r="M122" s="70"/>
      <c r="N122" s="69" t="e">
        <f>AVERAGE(N123:N127)</f>
        <v>#DIV/0!</v>
      </c>
      <c r="O122" s="68"/>
      <c r="P122" s="69" t="e">
        <f>AVERAGE(P123:P127)</f>
        <v>#DIV/0!</v>
      </c>
      <c r="Q122" s="68"/>
      <c r="R122" s="69" t="e">
        <f>AVERAGE(R123:R127)</f>
        <v>#DIV/0!</v>
      </c>
      <c r="S122" s="68"/>
      <c r="T122" s="69" t="e">
        <f>AVERAGE(T123:T127)</f>
        <v>#DIV/0!</v>
      </c>
      <c r="U122" s="68"/>
      <c r="V122" s="12" t="e">
        <f>AVERAGE(V123:V127)</f>
        <v>#DIV/0!</v>
      </c>
      <c r="W122" s="11"/>
      <c r="X122" s="69" t="e">
        <f>AVERAGE(X123:X127)</f>
        <v>#DIV/0!</v>
      </c>
      <c r="Y122" s="68"/>
    </row>
    <row r="123" spans="1:25" ht="90" x14ac:dyDescent="0.25">
      <c r="A123" s="4" t="s">
        <v>725</v>
      </c>
      <c r="B123" s="4"/>
      <c r="C123" s="4"/>
      <c r="D123" s="4"/>
      <c r="E123" s="9" t="s">
        <v>695</v>
      </c>
      <c r="F123" s="8" t="s">
        <v>724</v>
      </c>
      <c r="G123" s="8" t="s">
        <v>723</v>
      </c>
      <c r="H123" s="8" t="s">
        <v>722</v>
      </c>
      <c r="I123" s="8" t="s">
        <v>721</v>
      </c>
      <c r="J123" s="66">
        <v>0</v>
      </c>
      <c r="K123" s="26"/>
      <c r="L123" s="66">
        <v>0</v>
      </c>
      <c r="M123" s="40"/>
      <c r="N123" s="66"/>
      <c r="O123" s="34"/>
      <c r="P123" s="66"/>
      <c r="Q123" s="34"/>
      <c r="R123" s="66"/>
      <c r="S123" s="34"/>
      <c r="T123" s="66"/>
      <c r="U123" s="34"/>
      <c r="V123" s="27"/>
      <c r="W123" s="26"/>
      <c r="X123" s="66"/>
      <c r="Y123" s="34"/>
    </row>
    <row r="124" spans="1:25" ht="105" x14ac:dyDescent="0.25">
      <c r="A124" s="4" t="s">
        <v>720</v>
      </c>
      <c r="B124" s="4"/>
      <c r="C124" s="4"/>
      <c r="D124" s="4"/>
      <c r="E124" s="9" t="s">
        <v>689</v>
      </c>
      <c r="F124" s="8" t="s">
        <v>719</v>
      </c>
      <c r="G124" s="8" t="s">
        <v>718</v>
      </c>
      <c r="H124" s="8" t="s">
        <v>704</v>
      </c>
      <c r="I124" s="8" t="s">
        <v>685</v>
      </c>
      <c r="J124" s="66"/>
      <c r="K124" s="26"/>
      <c r="L124" s="66"/>
      <c r="M124" s="40"/>
      <c r="N124" s="66"/>
      <c r="O124" s="34"/>
      <c r="P124" s="66"/>
      <c r="Q124" s="34"/>
      <c r="R124" s="34"/>
      <c r="S124" s="34"/>
      <c r="T124" s="34"/>
      <c r="U124" s="34"/>
      <c r="V124" s="26"/>
      <c r="W124" s="26"/>
      <c r="X124" s="34"/>
      <c r="Y124" s="34"/>
    </row>
    <row r="125" spans="1:25" ht="45" x14ac:dyDescent="0.25">
      <c r="A125" s="4" t="s">
        <v>717</v>
      </c>
      <c r="B125" s="4"/>
      <c r="C125" s="4"/>
      <c r="D125" s="4"/>
      <c r="E125" s="9" t="s">
        <v>683</v>
      </c>
      <c r="F125" s="8" t="s">
        <v>716</v>
      </c>
      <c r="G125" s="8" t="s">
        <v>681</v>
      </c>
      <c r="H125" s="8" t="s">
        <v>680</v>
      </c>
      <c r="I125" s="8" t="s">
        <v>679</v>
      </c>
      <c r="J125" s="66"/>
      <c r="K125" s="56"/>
      <c r="L125" s="66"/>
      <c r="M125" s="40"/>
      <c r="N125" s="66"/>
      <c r="O125" s="34"/>
      <c r="P125" s="66"/>
      <c r="Q125" s="34"/>
      <c r="R125" s="66"/>
      <c r="S125" s="34"/>
      <c r="T125" s="66"/>
      <c r="U125" s="34"/>
      <c r="V125" s="26"/>
      <c r="W125" s="26"/>
      <c r="X125" s="34"/>
      <c r="Y125" s="34"/>
    </row>
    <row r="126" spans="1:25" ht="165" x14ac:dyDescent="0.25">
      <c r="A126" s="4" t="s">
        <v>715</v>
      </c>
      <c r="B126" s="4"/>
      <c r="C126" s="4"/>
      <c r="D126" s="4"/>
      <c r="E126" s="9" t="s">
        <v>677</v>
      </c>
      <c r="F126" s="8" t="s">
        <v>676</v>
      </c>
      <c r="G126" s="8" t="s">
        <v>675</v>
      </c>
      <c r="H126" s="8" t="s">
        <v>674</v>
      </c>
      <c r="I126" s="8" t="s">
        <v>673</v>
      </c>
      <c r="J126" s="66"/>
      <c r="K126" s="72"/>
      <c r="L126" s="66"/>
      <c r="M126" s="40"/>
      <c r="N126" s="66"/>
      <c r="O126" s="34"/>
      <c r="P126" s="66"/>
      <c r="Q126" s="34"/>
      <c r="R126" s="66"/>
      <c r="S126" s="34"/>
      <c r="T126" s="66"/>
      <c r="U126" s="34"/>
      <c r="V126" s="26"/>
      <c r="W126" s="26"/>
      <c r="X126" s="34"/>
      <c r="Y126" s="34"/>
    </row>
    <row r="127" spans="1:25" ht="120" x14ac:dyDescent="0.25">
      <c r="A127" s="4" t="s">
        <v>714</v>
      </c>
      <c r="B127" s="4"/>
      <c r="C127" s="4"/>
      <c r="D127" s="4"/>
      <c r="E127" s="9" t="s">
        <v>671</v>
      </c>
      <c r="F127" s="8" t="s">
        <v>670</v>
      </c>
      <c r="G127" s="8" t="s">
        <v>669</v>
      </c>
      <c r="H127" s="8" t="s">
        <v>668</v>
      </c>
      <c r="I127" s="8" t="s">
        <v>667</v>
      </c>
      <c r="J127" s="66"/>
      <c r="K127" s="72"/>
      <c r="L127" s="66"/>
      <c r="M127" s="40"/>
      <c r="N127" s="66"/>
      <c r="O127" s="34"/>
      <c r="P127" s="66"/>
      <c r="Q127" s="34"/>
      <c r="R127" s="66"/>
      <c r="S127" s="34"/>
      <c r="T127" s="66"/>
      <c r="U127" s="34"/>
      <c r="V127" s="26"/>
      <c r="W127" s="26"/>
      <c r="X127" s="34"/>
      <c r="Y127" s="34"/>
    </row>
    <row r="128" spans="1:25" s="67" customFormat="1" ht="51.75" x14ac:dyDescent="0.25">
      <c r="A128" s="16">
        <v>73</v>
      </c>
      <c r="B128" s="16"/>
      <c r="C128" s="16"/>
      <c r="D128" s="71" t="s">
        <v>713</v>
      </c>
      <c r="E128" s="71"/>
      <c r="F128" s="13" t="s">
        <v>712</v>
      </c>
      <c r="G128" s="13"/>
      <c r="H128" s="13"/>
      <c r="I128" s="13"/>
      <c r="J128" s="69">
        <f>AVERAGE(J129:J133)</f>
        <v>0</v>
      </c>
      <c r="K128" s="11"/>
      <c r="L128" s="69">
        <f>AVERAGE(L129:L133)</f>
        <v>0</v>
      </c>
      <c r="M128" s="70"/>
      <c r="N128" s="69" t="e">
        <f>AVERAGE(N129:N133)</f>
        <v>#DIV/0!</v>
      </c>
      <c r="O128" s="68"/>
      <c r="P128" s="69" t="e">
        <f>AVERAGE(P129:P133)</f>
        <v>#DIV/0!</v>
      </c>
      <c r="Q128" s="68"/>
      <c r="R128" s="69" t="e">
        <f>AVERAGE(R129:R133)</f>
        <v>#DIV/0!</v>
      </c>
      <c r="S128" s="68"/>
      <c r="T128" s="69" t="e">
        <f>AVERAGE(T129:T133)</f>
        <v>#DIV/0!</v>
      </c>
      <c r="U128" s="68"/>
      <c r="V128" s="12" t="e">
        <f>AVERAGE(V129:V133)</f>
        <v>#DIV/0!</v>
      </c>
      <c r="W128" s="11"/>
      <c r="X128" s="69" t="e">
        <f>AVERAGE(X129:X133)</f>
        <v>#DIV/0!</v>
      </c>
      <c r="Y128" s="68"/>
    </row>
    <row r="129" spans="1:25" ht="45" x14ac:dyDescent="0.25">
      <c r="A129" s="4" t="s">
        <v>711</v>
      </c>
      <c r="B129" s="4"/>
      <c r="C129" s="4"/>
      <c r="D129" s="4"/>
      <c r="E129" s="9" t="s">
        <v>695</v>
      </c>
      <c r="F129" s="8" t="s">
        <v>710</v>
      </c>
      <c r="G129" s="8" t="s">
        <v>709</v>
      </c>
      <c r="H129" s="8" t="s">
        <v>708</v>
      </c>
      <c r="I129" s="8" t="s">
        <v>707</v>
      </c>
      <c r="J129" s="66">
        <v>0</v>
      </c>
      <c r="K129" s="72"/>
      <c r="L129" s="66">
        <v>0</v>
      </c>
      <c r="M129" s="40"/>
      <c r="N129" s="66"/>
      <c r="O129" s="34"/>
      <c r="P129" s="66"/>
      <c r="Q129" s="34"/>
      <c r="R129" s="66"/>
      <c r="S129" s="34"/>
      <c r="T129" s="66"/>
      <c r="U129" s="34"/>
      <c r="V129" s="27"/>
      <c r="W129" s="26"/>
      <c r="X129" s="66"/>
      <c r="Y129" s="34"/>
    </row>
    <row r="130" spans="1:25" ht="105" x14ac:dyDescent="0.25">
      <c r="A130" s="4" t="s">
        <v>706</v>
      </c>
      <c r="B130" s="4"/>
      <c r="C130" s="4"/>
      <c r="D130" s="4"/>
      <c r="E130" s="9" t="s">
        <v>689</v>
      </c>
      <c r="F130" s="8" t="s">
        <v>705</v>
      </c>
      <c r="G130" s="8" t="s">
        <v>687</v>
      </c>
      <c r="H130" s="8" t="s">
        <v>704</v>
      </c>
      <c r="I130" s="8" t="s">
        <v>703</v>
      </c>
      <c r="J130" s="66"/>
      <c r="K130" s="72"/>
      <c r="L130" s="66"/>
      <c r="M130" s="40"/>
      <c r="N130" s="66"/>
      <c r="O130" s="34"/>
      <c r="P130" s="66"/>
      <c r="Q130" s="34"/>
      <c r="R130" s="66"/>
      <c r="S130" s="34"/>
      <c r="T130" s="66"/>
      <c r="U130" s="34"/>
      <c r="V130" s="27"/>
      <c r="W130" s="26"/>
      <c r="X130" s="66"/>
      <c r="Y130" s="34"/>
    </row>
    <row r="131" spans="1:25" ht="45" x14ac:dyDescent="0.25">
      <c r="A131" s="4" t="s">
        <v>702</v>
      </c>
      <c r="B131" s="4"/>
      <c r="C131" s="4"/>
      <c r="D131" s="4"/>
      <c r="E131" s="9" t="s">
        <v>683</v>
      </c>
      <c r="F131" s="8" t="s">
        <v>682</v>
      </c>
      <c r="G131" s="8" t="s">
        <v>681</v>
      </c>
      <c r="H131" s="8" t="s">
        <v>680</v>
      </c>
      <c r="I131" s="8" t="s">
        <v>679</v>
      </c>
      <c r="J131" s="66"/>
      <c r="K131" s="72"/>
      <c r="L131" s="66"/>
      <c r="M131" s="40"/>
      <c r="N131" s="66"/>
      <c r="O131" s="34"/>
      <c r="P131" s="66"/>
      <c r="Q131" s="34"/>
      <c r="R131" s="66"/>
      <c r="S131" s="34"/>
      <c r="T131" s="66"/>
      <c r="U131" s="34"/>
      <c r="V131" s="27"/>
      <c r="W131" s="26"/>
      <c r="X131" s="66"/>
      <c r="Y131" s="34"/>
    </row>
    <row r="132" spans="1:25" ht="165" x14ac:dyDescent="0.25">
      <c r="A132" s="4" t="s">
        <v>701</v>
      </c>
      <c r="B132" s="4"/>
      <c r="C132" s="4"/>
      <c r="D132" s="4"/>
      <c r="E132" s="9" t="s">
        <v>677</v>
      </c>
      <c r="F132" s="8" t="s">
        <v>700</v>
      </c>
      <c r="G132" s="8" t="s">
        <v>675</v>
      </c>
      <c r="H132" s="8" t="s">
        <v>674</v>
      </c>
      <c r="I132" s="8" t="s">
        <v>673</v>
      </c>
      <c r="J132" s="66"/>
      <c r="K132" s="72"/>
      <c r="L132" s="66"/>
      <c r="M132" s="40"/>
      <c r="N132" s="66"/>
      <c r="O132" s="34"/>
      <c r="P132" s="66"/>
      <c r="Q132" s="34"/>
      <c r="R132" s="66"/>
      <c r="S132" s="34"/>
      <c r="T132" s="66"/>
      <c r="U132" s="34"/>
      <c r="V132" s="27"/>
      <c r="W132" s="26"/>
      <c r="X132" s="66"/>
      <c r="Y132" s="34"/>
    </row>
    <row r="133" spans="1:25" ht="120" x14ac:dyDescent="0.25">
      <c r="A133" s="4" t="s">
        <v>699</v>
      </c>
      <c r="B133" s="4"/>
      <c r="C133" s="4"/>
      <c r="D133" s="4"/>
      <c r="E133" s="9" t="s">
        <v>671</v>
      </c>
      <c r="F133" s="8" t="s">
        <v>670</v>
      </c>
      <c r="G133" s="8" t="s">
        <v>669</v>
      </c>
      <c r="H133" s="8" t="s">
        <v>668</v>
      </c>
      <c r="I133" s="8" t="s">
        <v>667</v>
      </c>
      <c r="J133" s="66"/>
      <c r="K133" s="94"/>
      <c r="L133" s="66"/>
      <c r="M133" s="40"/>
      <c r="N133" s="66"/>
      <c r="O133" s="34"/>
      <c r="P133" s="66"/>
      <c r="Q133" s="34"/>
      <c r="R133" s="66"/>
      <c r="S133" s="34"/>
      <c r="T133" s="66"/>
      <c r="U133" s="34"/>
      <c r="V133" s="27"/>
      <c r="W133" s="26"/>
      <c r="X133" s="66"/>
      <c r="Y133" s="34"/>
    </row>
    <row r="134" spans="1:25" s="67" customFormat="1" ht="51.75" x14ac:dyDescent="0.25">
      <c r="A134" s="16">
        <v>74</v>
      </c>
      <c r="B134" s="16"/>
      <c r="C134" s="16"/>
      <c r="D134" s="71" t="s">
        <v>698</v>
      </c>
      <c r="E134" s="71"/>
      <c r="F134" s="13" t="s">
        <v>697</v>
      </c>
      <c r="G134" s="13"/>
      <c r="H134" s="13"/>
      <c r="I134" s="13"/>
      <c r="J134" s="69">
        <f>AVERAGE(J135:J139)</f>
        <v>0</v>
      </c>
      <c r="K134" s="11"/>
      <c r="L134" s="69">
        <f>AVERAGE(L135:L139)</f>
        <v>0</v>
      </c>
      <c r="M134" s="70"/>
      <c r="N134" s="69" t="e">
        <f>AVERAGE(N135:N139)</f>
        <v>#DIV/0!</v>
      </c>
      <c r="O134" s="68"/>
      <c r="P134" s="69" t="e">
        <f>AVERAGE(P135:P139)</f>
        <v>#DIV/0!</v>
      </c>
      <c r="Q134" s="68"/>
      <c r="R134" s="69" t="e">
        <f>AVERAGE(R135:R139)</f>
        <v>#DIV/0!</v>
      </c>
      <c r="S134" s="68"/>
      <c r="T134" s="69" t="e">
        <f>AVERAGE(T135:T139)</f>
        <v>#DIV/0!</v>
      </c>
      <c r="U134" s="68"/>
      <c r="V134" s="12" t="e">
        <f>AVERAGE(V135:V139)</f>
        <v>#DIV/0!</v>
      </c>
      <c r="W134" s="11"/>
      <c r="X134" s="69" t="e">
        <f>AVERAGE(X135:X139)</f>
        <v>#DIV/0!</v>
      </c>
      <c r="Y134" s="68"/>
    </row>
    <row r="135" spans="1:25" ht="60" x14ac:dyDescent="0.25">
      <c r="A135" s="4" t="s">
        <v>696</v>
      </c>
      <c r="B135" s="4"/>
      <c r="C135" s="4"/>
      <c r="D135" s="4"/>
      <c r="E135" s="9" t="s">
        <v>695</v>
      </c>
      <c r="F135" s="8" t="s">
        <v>694</v>
      </c>
      <c r="G135" s="8" t="s">
        <v>693</v>
      </c>
      <c r="H135" s="8" t="s">
        <v>692</v>
      </c>
      <c r="I135" s="8" t="s">
        <v>691</v>
      </c>
      <c r="J135" s="66">
        <v>0</v>
      </c>
      <c r="K135" s="26"/>
      <c r="L135" s="66">
        <v>0</v>
      </c>
      <c r="M135" s="40"/>
      <c r="N135" s="34"/>
      <c r="O135" s="34"/>
      <c r="P135" s="34"/>
      <c r="Q135" s="34"/>
      <c r="R135" s="34"/>
      <c r="S135" s="34"/>
      <c r="T135" s="34"/>
      <c r="U135" s="34"/>
      <c r="V135" s="5"/>
      <c r="W135" s="96"/>
      <c r="X135" s="30"/>
      <c r="Y135" s="37"/>
    </row>
    <row r="136" spans="1:25" ht="105" x14ac:dyDescent="0.25">
      <c r="A136" s="4" t="s">
        <v>690</v>
      </c>
      <c r="B136" s="4"/>
      <c r="C136" s="4"/>
      <c r="D136" s="4"/>
      <c r="E136" s="9" t="s">
        <v>689</v>
      </c>
      <c r="F136" s="8" t="s">
        <v>688</v>
      </c>
      <c r="G136" s="8" t="s">
        <v>687</v>
      </c>
      <c r="H136" s="8" t="s">
        <v>686</v>
      </c>
      <c r="I136" s="8" t="s">
        <v>685</v>
      </c>
      <c r="J136" s="66"/>
      <c r="K136" s="86"/>
      <c r="L136" s="66"/>
      <c r="M136" s="40"/>
      <c r="N136" s="34"/>
      <c r="O136" s="34"/>
      <c r="P136" s="34"/>
      <c r="Q136" s="34"/>
      <c r="R136" s="34"/>
      <c r="S136" s="34"/>
      <c r="T136" s="34"/>
      <c r="U136" s="34"/>
      <c r="V136" s="5"/>
      <c r="W136" s="26"/>
      <c r="X136" s="30"/>
      <c r="Y136" s="34"/>
    </row>
    <row r="137" spans="1:25" ht="45" x14ac:dyDescent="0.25">
      <c r="A137" s="4" t="s">
        <v>684</v>
      </c>
      <c r="B137" s="4"/>
      <c r="C137" s="4"/>
      <c r="D137" s="4"/>
      <c r="E137" s="9" t="s">
        <v>683</v>
      </c>
      <c r="F137" s="8" t="s">
        <v>682</v>
      </c>
      <c r="G137" s="8" t="s">
        <v>681</v>
      </c>
      <c r="H137" s="8" t="s">
        <v>680</v>
      </c>
      <c r="I137" s="8" t="s">
        <v>679</v>
      </c>
      <c r="J137" s="66"/>
      <c r="K137" s="26"/>
      <c r="L137" s="66"/>
      <c r="M137" s="40"/>
      <c r="N137" s="34"/>
      <c r="O137" s="34"/>
      <c r="P137" s="34"/>
      <c r="Q137" s="34"/>
      <c r="R137" s="34"/>
      <c r="S137" s="34"/>
      <c r="T137" s="34"/>
      <c r="U137" s="34"/>
      <c r="V137" s="5"/>
      <c r="W137" s="26"/>
      <c r="X137" s="30"/>
      <c r="Y137" s="34"/>
    </row>
    <row r="138" spans="1:25" ht="165" x14ac:dyDescent="0.25">
      <c r="A138" s="4" t="s">
        <v>678</v>
      </c>
      <c r="B138" s="4"/>
      <c r="C138" s="4"/>
      <c r="D138" s="4"/>
      <c r="E138" s="9" t="s">
        <v>677</v>
      </c>
      <c r="F138" s="8" t="s">
        <v>676</v>
      </c>
      <c r="G138" s="8" t="s">
        <v>675</v>
      </c>
      <c r="H138" s="8" t="s">
        <v>674</v>
      </c>
      <c r="I138" s="8" t="s">
        <v>673</v>
      </c>
      <c r="J138" s="66"/>
      <c r="K138" s="26"/>
      <c r="L138" s="66"/>
      <c r="M138" s="40"/>
      <c r="N138" s="34"/>
      <c r="O138" s="34"/>
      <c r="P138" s="34"/>
      <c r="Q138" s="34"/>
      <c r="R138" s="34"/>
      <c r="S138" s="34"/>
      <c r="T138" s="34"/>
      <c r="U138" s="34"/>
      <c r="V138" s="5"/>
      <c r="W138" s="26"/>
      <c r="X138" s="30"/>
      <c r="Y138" s="34"/>
    </row>
    <row r="139" spans="1:25" ht="120" x14ac:dyDescent="0.25">
      <c r="A139" s="4" t="s">
        <v>672</v>
      </c>
      <c r="B139" s="4"/>
      <c r="C139" s="4"/>
      <c r="D139" s="4"/>
      <c r="E139" s="9" t="s">
        <v>671</v>
      </c>
      <c r="F139" s="8" t="s">
        <v>670</v>
      </c>
      <c r="G139" s="8" t="s">
        <v>669</v>
      </c>
      <c r="H139" s="8" t="s">
        <v>668</v>
      </c>
      <c r="I139" s="8" t="s">
        <v>667</v>
      </c>
      <c r="J139" s="66"/>
      <c r="K139" s="26"/>
      <c r="L139" s="66"/>
      <c r="M139" s="40"/>
      <c r="N139" s="34"/>
      <c r="O139" s="34"/>
      <c r="P139" s="34"/>
      <c r="Q139" s="34"/>
      <c r="R139" s="34"/>
      <c r="S139" s="34"/>
      <c r="T139" s="34"/>
      <c r="U139" s="34"/>
      <c r="V139" s="5"/>
      <c r="W139" s="26"/>
      <c r="X139" s="30"/>
      <c r="Y139" s="34"/>
    </row>
    <row r="140" spans="1:25" s="81" customFormat="1" ht="138" customHeight="1" x14ac:dyDescent="0.25">
      <c r="A140" s="20"/>
      <c r="B140" s="20"/>
      <c r="C140" s="21" t="s">
        <v>666</v>
      </c>
      <c r="D140" s="20"/>
      <c r="E140" s="63"/>
      <c r="F140" s="62" t="s">
        <v>665</v>
      </c>
      <c r="G140" s="61"/>
      <c r="H140" s="61"/>
      <c r="I140" s="61"/>
      <c r="J140" s="59">
        <f>AVERAGE(J141:J145)</f>
        <v>0</v>
      </c>
      <c r="K140" s="18"/>
      <c r="L140" s="59">
        <f>AVERAGE(L141:L145)</f>
        <v>0</v>
      </c>
      <c r="M140" s="60"/>
      <c r="N140" s="59" t="e">
        <f>AVERAGE(N141:N145)</f>
        <v>#DIV/0!</v>
      </c>
      <c r="O140" s="58"/>
      <c r="P140" s="59" t="e">
        <f>AVERAGE(P141:P145)</f>
        <v>#DIV/0!</v>
      </c>
      <c r="Q140" s="58"/>
      <c r="R140" s="59" t="e">
        <f>AVERAGE(R141:R145)</f>
        <v>#DIV/0!</v>
      </c>
      <c r="S140" s="58"/>
      <c r="T140" s="59" t="e">
        <f>AVERAGE(T141:T145)</f>
        <v>#DIV/0!</v>
      </c>
      <c r="U140" s="58"/>
      <c r="V140" s="19" t="e">
        <f>AVERAGE(V141:V145)</f>
        <v>#DIV/0!</v>
      </c>
      <c r="W140" s="18"/>
      <c r="X140" s="59" t="e">
        <f>AVERAGE(X141:X145)</f>
        <v>#DIV/0!</v>
      </c>
      <c r="Y140" s="58"/>
    </row>
    <row r="141" spans="1:25" ht="135" x14ac:dyDescent="0.25">
      <c r="A141" s="4">
        <v>75</v>
      </c>
      <c r="B141" s="4"/>
      <c r="C141" s="4"/>
      <c r="D141" s="9" t="s">
        <v>664</v>
      </c>
      <c r="E141" s="9"/>
      <c r="F141" s="8" t="s">
        <v>663</v>
      </c>
      <c r="G141" s="8" t="s">
        <v>662</v>
      </c>
      <c r="H141" s="8" t="s">
        <v>661</v>
      </c>
      <c r="I141" s="8" t="s">
        <v>660</v>
      </c>
      <c r="J141" s="66">
        <v>0</v>
      </c>
      <c r="K141" s="5" t="s">
        <v>659</v>
      </c>
      <c r="L141" s="66">
        <v>0</v>
      </c>
      <c r="M141" s="40"/>
      <c r="N141" s="66"/>
      <c r="O141" s="34"/>
      <c r="P141" s="66"/>
      <c r="Q141" s="34"/>
      <c r="R141" s="66"/>
      <c r="S141" s="34"/>
      <c r="T141" s="66"/>
      <c r="U141" s="34"/>
      <c r="V141" s="27"/>
      <c r="W141" s="26"/>
      <c r="X141" s="66"/>
      <c r="Y141" s="34"/>
    </row>
    <row r="142" spans="1:25" ht="180" x14ac:dyDescent="0.25">
      <c r="A142" s="4">
        <v>76</v>
      </c>
      <c r="B142" s="4"/>
      <c r="C142" s="4"/>
      <c r="D142" s="9" t="s">
        <v>658</v>
      </c>
      <c r="E142" s="9"/>
      <c r="F142" s="8" t="s">
        <v>657</v>
      </c>
      <c r="G142" s="8" t="s">
        <v>656</v>
      </c>
      <c r="H142" s="8" t="s">
        <v>655</v>
      </c>
      <c r="I142" s="8" t="s">
        <v>643</v>
      </c>
      <c r="J142" s="66">
        <v>0</v>
      </c>
      <c r="K142" s="5" t="s">
        <v>654</v>
      </c>
      <c r="L142" s="66">
        <v>0</v>
      </c>
      <c r="M142" s="40"/>
      <c r="N142" s="66"/>
      <c r="O142" s="34"/>
      <c r="P142" s="66"/>
      <c r="Q142" s="34"/>
      <c r="R142" s="66"/>
      <c r="S142" s="34"/>
      <c r="T142" s="66"/>
      <c r="U142" s="34"/>
      <c r="V142" s="27"/>
      <c r="W142" s="95"/>
      <c r="X142" s="66"/>
      <c r="Y142" s="94"/>
    </row>
    <row r="143" spans="1:25" ht="180" x14ac:dyDescent="0.25">
      <c r="A143" s="4">
        <v>77</v>
      </c>
      <c r="B143" s="4"/>
      <c r="C143" s="4"/>
      <c r="D143" s="9" t="s">
        <v>653</v>
      </c>
      <c r="E143" s="9"/>
      <c r="F143" s="8" t="s">
        <v>652</v>
      </c>
      <c r="G143" s="8" t="s">
        <v>651</v>
      </c>
      <c r="H143" s="8" t="s">
        <v>650</v>
      </c>
      <c r="I143" s="8" t="s">
        <v>643</v>
      </c>
      <c r="J143" s="66">
        <v>0</v>
      </c>
      <c r="K143" s="72"/>
      <c r="L143" s="66">
        <v>0</v>
      </c>
      <c r="M143" s="40"/>
      <c r="N143" s="66"/>
      <c r="O143" s="34"/>
      <c r="P143" s="66"/>
      <c r="Q143" s="34"/>
      <c r="R143" s="66"/>
      <c r="S143" s="34"/>
      <c r="T143" s="66"/>
      <c r="U143" s="34"/>
      <c r="V143" s="27"/>
      <c r="W143" s="26"/>
      <c r="X143" s="66"/>
      <c r="Y143" s="34"/>
    </row>
    <row r="144" spans="1:25" ht="180" x14ac:dyDescent="0.25">
      <c r="A144" s="4">
        <v>78</v>
      </c>
      <c r="B144" s="4"/>
      <c r="C144" s="4"/>
      <c r="D144" s="9" t="s">
        <v>649</v>
      </c>
      <c r="E144" s="9"/>
      <c r="F144" s="8" t="s">
        <v>648</v>
      </c>
      <c r="G144" s="8" t="s">
        <v>645</v>
      </c>
      <c r="H144" s="8" t="s">
        <v>644</v>
      </c>
      <c r="I144" s="8" t="s">
        <v>643</v>
      </c>
      <c r="J144" s="66">
        <v>0</v>
      </c>
      <c r="K144" s="26"/>
      <c r="L144" s="66">
        <v>0</v>
      </c>
      <c r="M144" s="40"/>
      <c r="N144" s="66"/>
      <c r="O144" s="34"/>
      <c r="P144" s="66"/>
      <c r="Q144" s="34"/>
      <c r="R144" s="66"/>
      <c r="S144" s="34"/>
      <c r="T144" s="66"/>
      <c r="U144" s="34"/>
      <c r="V144" s="27"/>
      <c r="W144" s="26"/>
      <c r="X144" s="66"/>
      <c r="Y144" s="34"/>
    </row>
    <row r="145" spans="1:25" ht="180" x14ac:dyDescent="0.25">
      <c r="A145" s="4">
        <v>79</v>
      </c>
      <c r="B145" s="4"/>
      <c r="C145" s="4"/>
      <c r="D145" s="9" t="s">
        <v>647</v>
      </c>
      <c r="E145" s="9"/>
      <c r="F145" s="8" t="s">
        <v>646</v>
      </c>
      <c r="G145" s="8" t="s">
        <v>645</v>
      </c>
      <c r="H145" s="8" t="s">
        <v>644</v>
      </c>
      <c r="I145" s="8" t="s">
        <v>643</v>
      </c>
      <c r="J145" s="66">
        <v>0</v>
      </c>
      <c r="K145" s="26"/>
      <c r="L145" s="66">
        <v>0</v>
      </c>
      <c r="M145" s="40"/>
      <c r="N145" s="34"/>
      <c r="O145" s="34"/>
      <c r="P145" s="34"/>
      <c r="Q145" s="34"/>
      <c r="R145" s="34"/>
      <c r="S145" s="34"/>
      <c r="T145" s="34"/>
      <c r="U145" s="34"/>
      <c r="V145" s="26"/>
      <c r="W145" s="26"/>
      <c r="X145" s="34"/>
      <c r="Y145" s="34"/>
    </row>
    <row r="146" spans="1:25" s="57" customFormat="1" ht="60" x14ac:dyDescent="0.25">
      <c r="A146" s="20"/>
      <c r="B146" s="21" t="s">
        <v>642</v>
      </c>
      <c r="C146" s="20"/>
      <c r="D146" s="20"/>
      <c r="E146" s="20"/>
      <c r="F146" s="20" t="s">
        <v>641</v>
      </c>
      <c r="G146" s="93"/>
      <c r="H146" s="93"/>
      <c r="I146" s="93"/>
      <c r="J146" s="59">
        <f>AVERAGE(J147,J152,J163,J172)</f>
        <v>64.80654761904762</v>
      </c>
      <c r="K146" s="58"/>
      <c r="L146" s="59">
        <f>AVERAGE(L147,L152,L163,L172)</f>
        <v>64.80654761904762</v>
      </c>
      <c r="M146" s="58"/>
      <c r="N146" s="59" t="e">
        <f>AVERAGE(N147,N152,N163,N172)</f>
        <v>#DIV/0!</v>
      </c>
      <c r="O146" s="58"/>
      <c r="P146" s="59" t="e">
        <f>AVERAGE(P147,P152,P163,P172)</f>
        <v>#DIV/0!</v>
      </c>
      <c r="Q146" s="58"/>
      <c r="R146" s="59" t="e">
        <f>AVERAGE(R147,R152,R163,R172)</f>
        <v>#DIV/0!</v>
      </c>
      <c r="S146" s="58"/>
      <c r="T146" s="59" t="e">
        <f>AVERAGE(T147,T152,T163,T172)</f>
        <v>#DIV/0!</v>
      </c>
      <c r="U146" s="58"/>
      <c r="V146" s="19" t="e">
        <f>AVERAGE(V147,V152,V163,V172)</f>
        <v>#DIV/0!</v>
      </c>
      <c r="W146" s="18"/>
      <c r="X146" s="59" t="e">
        <f>AVERAGE(X147,X152,X163,X172)</f>
        <v>#DIV/0!</v>
      </c>
      <c r="Y146" s="58"/>
    </row>
    <row r="147" spans="1:25" s="57" customFormat="1" ht="45" x14ac:dyDescent="0.25">
      <c r="A147" s="20"/>
      <c r="B147" s="20"/>
      <c r="C147" s="21" t="s">
        <v>640</v>
      </c>
      <c r="D147" s="20"/>
      <c r="E147" s="20"/>
      <c r="F147" s="20" t="s">
        <v>639</v>
      </c>
      <c r="G147" s="92"/>
      <c r="H147" s="92"/>
      <c r="I147" s="92"/>
      <c r="J147" s="59">
        <f>AVERAGE(J148:J151)</f>
        <v>50</v>
      </c>
      <c r="K147" s="58"/>
      <c r="L147" s="59">
        <f>AVERAGE(L148:L151)</f>
        <v>50</v>
      </c>
      <c r="M147" s="58"/>
      <c r="N147" s="59" t="e">
        <f>AVERAGE(N148:N151)</f>
        <v>#DIV/0!</v>
      </c>
      <c r="O147" s="58"/>
      <c r="P147" s="59" t="e">
        <f>AVERAGE(P148:P151)</f>
        <v>#DIV/0!</v>
      </c>
      <c r="Q147" s="58"/>
      <c r="R147" s="59" t="e">
        <f>AVERAGE(R148:R151)</f>
        <v>#DIV/0!</v>
      </c>
      <c r="S147" s="58"/>
      <c r="T147" s="59" t="e">
        <f>AVERAGE(T148:T151)</f>
        <v>#DIV/0!</v>
      </c>
      <c r="U147" s="58"/>
      <c r="V147" s="19" t="e">
        <f>AVERAGE(V148:V151)</f>
        <v>#DIV/0!</v>
      </c>
      <c r="W147" s="18"/>
      <c r="X147" s="59" t="e">
        <f>AVERAGE(X148:X151)</f>
        <v>#DIV/0!</v>
      </c>
      <c r="Y147" s="58"/>
    </row>
    <row r="148" spans="1:25" ht="75" x14ac:dyDescent="0.25">
      <c r="A148" s="4">
        <v>80</v>
      </c>
      <c r="B148" s="4"/>
      <c r="C148" s="4"/>
      <c r="D148" s="9" t="s">
        <v>638</v>
      </c>
      <c r="E148" s="9"/>
      <c r="F148" s="8" t="s">
        <v>637</v>
      </c>
      <c r="G148" s="8" t="s">
        <v>565</v>
      </c>
      <c r="H148" s="8" t="s">
        <v>566</v>
      </c>
      <c r="I148" s="8" t="s">
        <v>567</v>
      </c>
      <c r="J148" s="64">
        <v>50</v>
      </c>
      <c r="K148" s="5" t="s">
        <v>636</v>
      </c>
      <c r="L148" s="64">
        <v>50</v>
      </c>
      <c r="M148" s="31"/>
      <c r="N148" s="30"/>
      <c r="O148" s="30"/>
      <c r="P148" s="30"/>
      <c r="Q148" s="30"/>
      <c r="R148" s="30"/>
      <c r="S148" s="30"/>
      <c r="T148" s="30"/>
      <c r="U148" s="30"/>
      <c r="V148" s="5"/>
      <c r="W148" s="5"/>
      <c r="X148" s="30"/>
      <c r="Y148" s="30"/>
    </row>
    <row r="149" spans="1:25" ht="60" x14ac:dyDescent="0.25">
      <c r="A149" s="4">
        <v>81</v>
      </c>
      <c r="B149" s="4"/>
      <c r="C149" s="4"/>
      <c r="D149" s="9" t="s">
        <v>635</v>
      </c>
      <c r="E149" s="9"/>
      <c r="F149" s="8" t="s">
        <v>634</v>
      </c>
      <c r="G149" s="8" t="s">
        <v>633</v>
      </c>
      <c r="H149" s="8" t="s">
        <v>632</v>
      </c>
      <c r="I149" s="8" t="s">
        <v>631</v>
      </c>
      <c r="J149" s="64">
        <v>50</v>
      </c>
      <c r="K149" s="5" t="s">
        <v>630</v>
      </c>
      <c r="L149" s="64">
        <v>50</v>
      </c>
      <c r="M149" s="31"/>
      <c r="N149" s="30"/>
      <c r="O149" s="30"/>
      <c r="P149" s="30"/>
      <c r="Q149" s="30"/>
      <c r="R149" s="30"/>
      <c r="S149" s="30"/>
      <c r="T149" s="30"/>
      <c r="U149" s="30"/>
      <c r="V149" s="5"/>
      <c r="W149" s="5"/>
      <c r="X149" s="30"/>
      <c r="Y149" s="30"/>
    </row>
    <row r="150" spans="1:25" ht="60" x14ac:dyDescent="0.25">
      <c r="A150" s="4">
        <v>82</v>
      </c>
      <c r="B150" s="4"/>
      <c r="C150" s="4"/>
      <c r="D150" s="9" t="s">
        <v>629</v>
      </c>
      <c r="E150" s="9"/>
      <c r="F150" s="8" t="s">
        <v>628</v>
      </c>
      <c r="G150" s="8" t="s">
        <v>627</v>
      </c>
      <c r="H150" s="8" t="s">
        <v>626</v>
      </c>
      <c r="I150" s="8" t="s">
        <v>311</v>
      </c>
      <c r="J150" s="64">
        <v>50</v>
      </c>
      <c r="K150" s="5" t="s">
        <v>625</v>
      </c>
      <c r="L150" s="64">
        <v>50</v>
      </c>
      <c r="M150" s="31"/>
      <c r="N150" s="30"/>
      <c r="O150" s="30"/>
      <c r="P150" s="30"/>
      <c r="Q150" s="30"/>
      <c r="R150" s="30"/>
      <c r="S150" s="30"/>
      <c r="T150" s="30"/>
      <c r="U150" s="30"/>
      <c r="V150" s="5"/>
      <c r="W150" s="5"/>
      <c r="X150" s="30"/>
      <c r="Y150" s="30"/>
    </row>
    <row r="151" spans="1:25" ht="60" x14ac:dyDescent="0.25">
      <c r="A151" s="4">
        <v>83</v>
      </c>
      <c r="B151" s="4"/>
      <c r="C151" s="4"/>
      <c r="D151" s="9" t="s">
        <v>503</v>
      </c>
      <c r="E151" s="9"/>
      <c r="F151" s="8" t="s">
        <v>624</v>
      </c>
      <c r="G151" s="8" t="s">
        <v>501</v>
      </c>
      <c r="H151" s="8" t="s">
        <v>623</v>
      </c>
      <c r="I151" s="8" t="s">
        <v>622</v>
      </c>
      <c r="J151" s="64">
        <v>50</v>
      </c>
      <c r="K151" s="5" t="s">
        <v>621</v>
      </c>
      <c r="L151" s="64">
        <v>50</v>
      </c>
      <c r="M151" s="31"/>
      <c r="N151" s="30"/>
      <c r="O151" s="30"/>
      <c r="P151" s="30"/>
      <c r="Q151" s="30"/>
      <c r="R151" s="30"/>
      <c r="S151" s="30"/>
      <c r="T151" s="30"/>
      <c r="U151" s="30"/>
      <c r="V151" s="5"/>
      <c r="W151" s="5"/>
      <c r="X151" s="30"/>
      <c r="Y151" s="30"/>
    </row>
    <row r="152" spans="1:25" s="57" customFormat="1" ht="99.75" customHeight="1" x14ac:dyDescent="0.25">
      <c r="A152" s="20"/>
      <c r="B152" s="20"/>
      <c r="C152" s="21" t="s">
        <v>620</v>
      </c>
      <c r="D152" s="20"/>
      <c r="E152" s="63"/>
      <c r="F152" s="62" t="s">
        <v>619</v>
      </c>
      <c r="G152" s="61"/>
      <c r="H152" s="61"/>
      <c r="I152" s="61"/>
      <c r="J152" s="59">
        <f>AVERAGE(J153,J161:J162)</f>
        <v>40.476190476190474</v>
      </c>
      <c r="K152" s="18"/>
      <c r="L152" s="59">
        <f>AVERAGE(L153,L161:L162)</f>
        <v>40.476190476190474</v>
      </c>
      <c r="M152" s="60"/>
      <c r="N152" s="59" t="e">
        <f>AVERAGE(N153,N161:N162)</f>
        <v>#DIV/0!</v>
      </c>
      <c r="O152" s="58"/>
      <c r="P152" s="59" t="e">
        <f>AVERAGE(P153,P161:P162)</f>
        <v>#DIV/0!</v>
      </c>
      <c r="Q152" s="58"/>
      <c r="R152" s="59" t="e">
        <f>AVERAGE(R153,R161:R162)</f>
        <v>#DIV/0!</v>
      </c>
      <c r="S152" s="58"/>
      <c r="T152" s="59" t="e">
        <f>AVERAGE(T153,T161:T162)</f>
        <v>#DIV/0!</v>
      </c>
      <c r="U152" s="58"/>
      <c r="V152" s="19" t="e">
        <f>AVERAGE(V153,V161:V162)</f>
        <v>#REF!</v>
      </c>
      <c r="W152" s="18"/>
      <c r="X152" s="59" t="e">
        <f>AVERAGE(X153,X161:X162)</f>
        <v>#DIV/0!</v>
      </c>
      <c r="Y152" s="58"/>
    </row>
    <row r="153" spans="1:25" s="67" customFormat="1" ht="99.75" customHeight="1" x14ac:dyDescent="0.25">
      <c r="A153" s="16">
        <v>84</v>
      </c>
      <c r="B153" s="16"/>
      <c r="C153" s="15"/>
      <c r="D153" s="71" t="s">
        <v>618</v>
      </c>
      <c r="E153" s="71"/>
      <c r="F153" s="22" t="s">
        <v>474</v>
      </c>
      <c r="G153" s="13"/>
      <c r="H153" s="13"/>
      <c r="I153" s="13"/>
      <c r="J153" s="69">
        <f>AVERAGE(J154:J160)</f>
        <v>21.428571428571427</v>
      </c>
      <c r="K153" s="11"/>
      <c r="L153" s="69">
        <f>AVERAGE(L154:L160)</f>
        <v>21.428571428571427</v>
      </c>
      <c r="M153" s="70"/>
      <c r="N153" s="69" t="e">
        <f>AVERAGE(N154:N160)</f>
        <v>#DIV/0!</v>
      </c>
      <c r="O153" s="68"/>
      <c r="P153" s="69" t="e">
        <f>AVERAGE(P154:P160)</f>
        <v>#DIV/0!</v>
      </c>
      <c r="Q153" s="68"/>
      <c r="R153" s="69" t="e">
        <f>AVERAGE(R154:R160)</f>
        <v>#DIV/0!</v>
      </c>
      <c r="S153" s="68"/>
      <c r="T153" s="69" t="e">
        <f>AVERAGE(T154:T160)</f>
        <v>#DIV/0!</v>
      </c>
      <c r="U153" s="68"/>
      <c r="V153" s="12" t="e">
        <f>AVERAGE(#REF!)</f>
        <v>#REF!</v>
      </c>
      <c r="W153" s="11"/>
      <c r="X153" s="69" t="e">
        <f>AVERAGE(X154:X160)</f>
        <v>#DIV/0!</v>
      </c>
      <c r="Y153" s="68"/>
    </row>
    <row r="154" spans="1:25" ht="90" x14ac:dyDescent="0.25">
      <c r="A154" s="4" t="s">
        <v>617</v>
      </c>
      <c r="B154" s="4"/>
      <c r="C154" s="4"/>
      <c r="D154" s="4"/>
      <c r="E154" s="9" t="s">
        <v>616</v>
      </c>
      <c r="F154" s="8" t="s">
        <v>615</v>
      </c>
      <c r="G154" s="8" t="s">
        <v>602</v>
      </c>
      <c r="H154" s="8" t="s">
        <v>614</v>
      </c>
      <c r="I154" s="8" t="s">
        <v>613</v>
      </c>
      <c r="J154" s="64">
        <v>0</v>
      </c>
      <c r="K154" s="30" t="s">
        <v>612</v>
      </c>
      <c r="L154" s="64">
        <v>0</v>
      </c>
      <c r="M154" s="31"/>
      <c r="N154" s="30"/>
      <c r="O154" s="30"/>
      <c r="P154" s="30"/>
      <c r="Q154" s="30"/>
      <c r="R154" s="30"/>
      <c r="S154" s="30"/>
      <c r="T154" s="30"/>
      <c r="U154" s="30"/>
      <c r="V154" s="91"/>
      <c r="W154" s="26"/>
      <c r="X154" s="30"/>
      <c r="Y154" s="30"/>
    </row>
    <row r="155" spans="1:25" ht="90" x14ac:dyDescent="0.25">
      <c r="A155" s="4" t="s">
        <v>611</v>
      </c>
      <c r="B155" s="4"/>
      <c r="C155" s="4"/>
      <c r="D155" s="4"/>
      <c r="E155" s="9" t="s">
        <v>610</v>
      </c>
      <c r="F155" s="8" t="s">
        <v>609</v>
      </c>
      <c r="G155" s="8" t="s">
        <v>608</v>
      </c>
      <c r="H155" s="8" t="s">
        <v>469</v>
      </c>
      <c r="I155" s="8" t="s">
        <v>607</v>
      </c>
      <c r="J155" s="64">
        <v>0</v>
      </c>
      <c r="K155" s="5" t="s">
        <v>606</v>
      </c>
      <c r="L155" s="64">
        <v>0</v>
      </c>
      <c r="M155" s="31"/>
      <c r="N155" s="30"/>
      <c r="O155" s="30"/>
      <c r="P155" s="30"/>
      <c r="Q155" s="30"/>
      <c r="R155" s="30"/>
      <c r="S155" s="30"/>
      <c r="T155" s="30"/>
      <c r="U155" s="30"/>
      <c r="V155" s="26"/>
      <c r="W155" s="26"/>
      <c r="X155" s="30"/>
      <c r="Y155" s="30"/>
    </row>
    <row r="156" spans="1:25" ht="60" x14ac:dyDescent="0.25">
      <c r="A156" s="4" t="s">
        <v>605</v>
      </c>
      <c r="B156" s="4"/>
      <c r="C156" s="4"/>
      <c r="D156" s="4"/>
      <c r="E156" s="9" t="s">
        <v>604</v>
      </c>
      <c r="F156" s="8" t="s">
        <v>603</v>
      </c>
      <c r="G156" s="8" t="s">
        <v>602</v>
      </c>
      <c r="H156" s="8" t="s">
        <v>601</v>
      </c>
      <c r="I156" s="8" t="s">
        <v>600</v>
      </c>
      <c r="J156" s="64">
        <v>0</v>
      </c>
      <c r="K156" s="5" t="s">
        <v>599</v>
      </c>
      <c r="L156" s="64">
        <v>0</v>
      </c>
      <c r="M156" s="31"/>
      <c r="N156" s="30"/>
      <c r="O156" s="30"/>
      <c r="P156" s="30"/>
      <c r="Q156" s="30"/>
      <c r="R156" s="30"/>
      <c r="S156" s="30"/>
      <c r="T156" s="30"/>
      <c r="U156" s="30"/>
      <c r="V156" s="91"/>
      <c r="W156" s="26"/>
      <c r="X156" s="30"/>
      <c r="Y156" s="30"/>
    </row>
    <row r="157" spans="1:25" ht="120" x14ac:dyDescent="0.25">
      <c r="A157" s="4" t="s">
        <v>598</v>
      </c>
      <c r="B157" s="4"/>
      <c r="C157" s="4"/>
      <c r="D157" s="4"/>
      <c r="E157" s="9" t="s">
        <v>597</v>
      </c>
      <c r="F157" s="8" t="s">
        <v>596</v>
      </c>
      <c r="G157" s="8" t="s">
        <v>443</v>
      </c>
      <c r="H157" s="8" t="s">
        <v>442</v>
      </c>
      <c r="I157" s="8" t="s">
        <v>217</v>
      </c>
      <c r="J157" s="64">
        <v>100</v>
      </c>
      <c r="K157" s="5" t="s">
        <v>595</v>
      </c>
      <c r="L157" s="64">
        <v>100</v>
      </c>
      <c r="M157" s="31"/>
      <c r="N157" s="30"/>
      <c r="O157" s="30"/>
      <c r="P157" s="30"/>
      <c r="Q157" s="30"/>
      <c r="R157" s="30"/>
      <c r="S157" s="30"/>
      <c r="T157" s="30"/>
      <c r="U157" s="30"/>
      <c r="V157" s="26"/>
      <c r="W157" s="26"/>
      <c r="X157" s="30"/>
      <c r="Y157" s="30"/>
    </row>
    <row r="158" spans="1:25" ht="75" x14ac:dyDescent="0.25">
      <c r="A158" s="4" t="s">
        <v>594</v>
      </c>
      <c r="B158" s="4"/>
      <c r="C158" s="4"/>
      <c r="D158" s="4"/>
      <c r="E158" s="9" t="s">
        <v>593</v>
      </c>
      <c r="F158" s="8" t="s">
        <v>438</v>
      </c>
      <c r="G158" s="8" t="s">
        <v>437</v>
      </c>
      <c r="H158" s="8" t="s">
        <v>436</v>
      </c>
      <c r="I158" s="8" t="s">
        <v>435</v>
      </c>
      <c r="J158" s="64">
        <v>0</v>
      </c>
      <c r="K158" s="5" t="s">
        <v>592</v>
      </c>
      <c r="L158" s="64">
        <v>0</v>
      </c>
      <c r="M158" s="31"/>
      <c r="N158" s="30"/>
      <c r="O158" s="30"/>
      <c r="P158" s="30"/>
      <c r="Q158" s="30"/>
      <c r="R158" s="30"/>
      <c r="S158" s="30"/>
      <c r="T158" s="30"/>
      <c r="U158" s="30"/>
      <c r="V158" s="5"/>
      <c r="W158" s="5"/>
      <c r="X158" s="30"/>
      <c r="Y158" s="30"/>
    </row>
    <row r="159" spans="1:25" ht="90" x14ac:dyDescent="0.25">
      <c r="A159" s="4" t="s">
        <v>591</v>
      </c>
      <c r="B159" s="4"/>
      <c r="C159" s="4"/>
      <c r="D159" s="4"/>
      <c r="E159" s="9" t="s">
        <v>590</v>
      </c>
      <c r="F159" s="8" t="s">
        <v>589</v>
      </c>
      <c r="G159" s="8" t="s">
        <v>230</v>
      </c>
      <c r="H159" s="8" t="s">
        <v>263</v>
      </c>
      <c r="I159" s="8" t="s">
        <v>430</v>
      </c>
      <c r="J159" s="64">
        <v>50</v>
      </c>
      <c r="K159" s="5" t="s">
        <v>588</v>
      </c>
      <c r="L159" s="64">
        <v>50</v>
      </c>
      <c r="M159" s="31"/>
      <c r="N159" s="30"/>
      <c r="O159" s="30"/>
      <c r="P159" s="30"/>
      <c r="Q159" s="30"/>
      <c r="R159" s="30"/>
      <c r="S159" s="30"/>
      <c r="T159" s="30"/>
      <c r="U159" s="30"/>
      <c r="V159" s="26"/>
      <c r="W159" s="26"/>
      <c r="X159" s="30"/>
      <c r="Y159" s="30"/>
    </row>
    <row r="160" spans="1:25" ht="45" x14ac:dyDescent="0.25">
      <c r="A160" s="4" t="s">
        <v>587</v>
      </c>
      <c r="B160" s="4"/>
      <c r="C160" s="4"/>
      <c r="D160" s="4"/>
      <c r="E160" s="9" t="s">
        <v>586</v>
      </c>
      <c r="F160" s="8" t="s">
        <v>426</v>
      </c>
      <c r="G160" s="8" t="s">
        <v>425</v>
      </c>
      <c r="H160" s="8" t="s">
        <v>424</v>
      </c>
      <c r="I160" s="8" t="s">
        <v>423</v>
      </c>
      <c r="J160" s="64">
        <v>0</v>
      </c>
      <c r="K160" s="34" t="s">
        <v>585</v>
      </c>
      <c r="L160" s="64">
        <v>0</v>
      </c>
      <c r="M160" s="31"/>
      <c r="N160" s="30"/>
      <c r="O160" s="30"/>
      <c r="P160" s="30"/>
      <c r="Q160" s="30"/>
      <c r="R160" s="30"/>
      <c r="S160" s="30"/>
      <c r="T160" s="30"/>
      <c r="U160" s="30"/>
      <c r="V160" s="26"/>
      <c r="W160" s="26"/>
      <c r="X160" s="30"/>
      <c r="Y160" s="30"/>
    </row>
    <row r="161" spans="1:25" ht="105" x14ac:dyDescent="0.25">
      <c r="A161" s="4">
        <v>85</v>
      </c>
      <c r="B161" s="4"/>
      <c r="C161" s="4"/>
      <c r="D161" s="9" t="s">
        <v>584</v>
      </c>
      <c r="E161" s="9"/>
      <c r="F161" s="8" t="s">
        <v>583</v>
      </c>
      <c r="G161" s="8" t="s">
        <v>582</v>
      </c>
      <c r="H161" s="8" t="s">
        <v>581</v>
      </c>
      <c r="I161" s="8" t="s">
        <v>580</v>
      </c>
      <c r="J161" s="64">
        <v>50</v>
      </c>
      <c r="K161" s="5" t="s">
        <v>579</v>
      </c>
      <c r="L161" s="64">
        <v>50</v>
      </c>
      <c r="M161" s="31"/>
      <c r="N161" s="30"/>
      <c r="O161" s="30"/>
      <c r="P161" s="30"/>
      <c r="Q161" s="30"/>
      <c r="R161" s="30"/>
      <c r="S161" s="5"/>
      <c r="T161" s="30"/>
      <c r="U161" s="5"/>
      <c r="V161" s="5"/>
      <c r="W161" s="5"/>
      <c r="X161" s="30"/>
      <c r="Y161" s="30"/>
    </row>
    <row r="162" spans="1:25" ht="75" x14ac:dyDescent="0.25">
      <c r="A162" s="4">
        <v>86</v>
      </c>
      <c r="B162" s="4"/>
      <c r="C162" s="4"/>
      <c r="D162" s="9" t="s">
        <v>407</v>
      </c>
      <c r="E162" s="9"/>
      <c r="F162" s="8" t="s">
        <v>578</v>
      </c>
      <c r="G162" s="8" t="s">
        <v>405</v>
      </c>
      <c r="H162" s="8" t="s">
        <v>577</v>
      </c>
      <c r="I162" s="8" t="s">
        <v>576</v>
      </c>
      <c r="J162" s="64">
        <v>50</v>
      </c>
      <c r="K162" s="5" t="s">
        <v>575</v>
      </c>
      <c r="L162" s="64">
        <v>50</v>
      </c>
      <c r="M162" s="31"/>
      <c r="N162" s="64"/>
      <c r="O162" s="30"/>
      <c r="P162" s="64"/>
      <c r="Q162" s="30"/>
      <c r="R162" s="64"/>
      <c r="S162" s="30"/>
      <c r="T162" s="64"/>
      <c r="U162" s="30"/>
      <c r="V162" s="7"/>
      <c r="W162" s="5"/>
      <c r="X162" s="64"/>
      <c r="Y162" s="30"/>
    </row>
    <row r="163" spans="1:25" s="81" customFormat="1" ht="95.25" customHeight="1" x14ac:dyDescent="0.25">
      <c r="A163" s="20"/>
      <c r="B163" s="20"/>
      <c r="C163" s="21" t="s">
        <v>574</v>
      </c>
      <c r="D163" s="20"/>
      <c r="E163" s="63"/>
      <c r="F163" s="62" t="s">
        <v>573</v>
      </c>
      <c r="G163" s="61"/>
      <c r="H163" s="61"/>
      <c r="I163" s="61"/>
      <c r="J163" s="59">
        <f>AVERAGE(J164:J171)</f>
        <v>68.75</v>
      </c>
      <c r="K163" s="18"/>
      <c r="L163" s="59">
        <f>AVERAGE(L164:L171)</f>
        <v>68.75</v>
      </c>
      <c r="M163" s="60"/>
      <c r="N163" s="59" t="e">
        <f>AVERAGE(N164:N171)</f>
        <v>#DIV/0!</v>
      </c>
      <c r="O163" s="58"/>
      <c r="P163" s="59" t="e">
        <f>AVERAGE(P164:P171)</f>
        <v>#DIV/0!</v>
      </c>
      <c r="Q163" s="58"/>
      <c r="R163" s="59" t="e">
        <f>AVERAGE(R164:R171)</f>
        <v>#DIV/0!</v>
      </c>
      <c r="S163" s="58"/>
      <c r="T163" s="59" t="e">
        <f>AVERAGE(T164:T171)</f>
        <v>#DIV/0!</v>
      </c>
      <c r="U163" s="58"/>
      <c r="V163" s="19" t="e">
        <f>AVERAGE(V165:V171)</f>
        <v>#DIV/0!</v>
      </c>
      <c r="W163" s="18"/>
      <c r="X163" s="59" t="e">
        <f>AVERAGE(X164:X171)</f>
        <v>#DIV/0!</v>
      </c>
      <c r="Y163" s="58"/>
    </row>
    <row r="164" spans="1:25" ht="45" x14ac:dyDescent="0.25">
      <c r="A164" s="4">
        <v>87</v>
      </c>
      <c r="B164" s="4"/>
      <c r="C164" s="4"/>
      <c r="D164" s="9" t="s">
        <v>572</v>
      </c>
      <c r="E164" s="9"/>
      <c r="F164" s="8" t="s">
        <v>398</v>
      </c>
      <c r="G164" s="8" t="s">
        <v>571</v>
      </c>
      <c r="H164" s="8" t="s">
        <v>396</v>
      </c>
      <c r="I164" s="8" t="s">
        <v>395</v>
      </c>
      <c r="J164" s="64">
        <v>100</v>
      </c>
      <c r="K164" s="5" t="s">
        <v>570</v>
      </c>
      <c r="L164" s="64">
        <v>100</v>
      </c>
      <c r="M164" s="31"/>
      <c r="N164" s="64"/>
      <c r="O164" s="30"/>
      <c r="P164" s="64"/>
      <c r="Q164" s="30"/>
      <c r="R164" s="64"/>
      <c r="S164" s="5"/>
      <c r="T164" s="64"/>
      <c r="U164" s="5"/>
      <c r="V164" s="7"/>
      <c r="W164" s="5"/>
      <c r="X164" s="64"/>
      <c r="Y164" s="30"/>
    </row>
    <row r="165" spans="1:25" ht="34.5" x14ac:dyDescent="0.25">
      <c r="A165" s="4">
        <v>88</v>
      </c>
      <c r="B165" s="4"/>
      <c r="C165" s="4"/>
      <c r="D165" s="9" t="s">
        <v>569</v>
      </c>
      <c r="E165" s="9"/>
      <c r="F165" s="8" t="s">
        <v>568</v>
      </c>
      <c r="G165" s="8" t="s">
        <v>567</v>
      </c>
      <c r="H165" s="8" t="s">
        <v>566</v>
      </c>
      <c r="I165" s="8" t="s">
        <v>565</v>
      </c>
      <c r="J165" s="30">
        <v>100</v>
      </c>
      <c r="K165" s="30" t="s">
        <v>564</v>
      </c>
      <c r="L165" s="30">
        <v>100</v>
      </c>
      <c r="M165" s="31"/>
      <c r="N165" s="30"/>
      <c r="O165" s="30"/>
      <c r="P165" s="30"/>
      <c r="Q165" s="30"/>
      <c r="R165" s="30"/>
      <c r="S165" s="30"/>
      <c r="T165" s="30"/>
      <c r="U165" s="30"/>
      <c r="V165" s="5"/>
      <c r="W165" s="5"/>
      <c r="X165" s="30"/>
      <c r="Y165" s="30"/>
    </row>
    <row r="166" spans="1:25" ht="45" x14ac:dyDescent="0.25">
      <c r="A166" s="4">
        <v>89</v>
      </c>
      <c r="B166" s="4"/>
      <c r="C166" s="4"/>
      <c r="D166" s="9" t="s">
        <v>563</v>
      </c>
      <c r="E166" s="9"/>
      <c r="F166" s="8" t="s">
        <v>563</v>
      </c>
      <c r="G166" s="8" t="s">
        <v>562</v>
      </c>
      <c r="H166" s="8" t="s">
        <v>561</v>
      </c>
      <c r="I166" s="8" t="s">
        <v>560</v>
      </c>
      <c r="J166" s="30">
        <v>100</v>
      </c>
      <c r="K166" s="5"/>
      <c r="L166" s="30">
        <v>100</v>
      </c>
      <c r="M166" s="31"/>
      <c r="N166" s="30"/>
      <c r="O166" s="30"/>
      <c r="P166" s="30"/>
      <c r="Q166" s="30"/>
      <c r="R166" s="30"/>
      <c r="S166" s="72"/>
      <c r="T166" s="30"/>
      <c r="U166" s="72"/>
      <c r="V166" s="5"/>
      <c r="W166" s="72"/>
      <c r="X166" s="30"/>
      <c r="Y166" s="36"/>
    </row>
    <row r="167" spans="1:25" ht="75" x14ac:dyDescent="0.25">
      <c r="A167" s="4">
        <v>90</v>
      </c>
      <c r="B167" s="4"/>
      <c r="C167" s="4"/>
      <c r="D167" s="9" t="s">
        <v>559</v>
      </c>
      <c r="E167" s="9"/>
      <c r="F167" s="8" t="s">
        <v>558</v>
      </c>
      <c r="G167" s="8" t="s">
        <v>557</v>
      </c>
      <c r="H167" s="8" t="s">
        <v>556</v>
      </c>
      <c r="I167" s="8" t="s">
        <v>555</v>
      </c>
      <c r="J167" s="30">
        <v>0</v>
      </c>
      <c r="K167" s="5" t="s">
        <v>554</v>
      </c>
      <c r="L167" s="30">
        <v>0</v>
      </c>
      <c r="M167" s="31"/>
      <c r="N167" s="30"/>
      <c r="O167" s="30"/>
      <c r="P167" s="30"/>
      <c r="Q167" s="30"/>
      <c r="R167" s="30"/>
      <c r="S167" s="5"/>
      <c r="T167" s="30"/>
      <c r="U167" s="5"/>
      <c r="V167" s="5"/>
      <c r="W167" s="5"/>
      <c r="X167" s="30"/>
      <c r="Y167" s="30"/>
    </row>
    <row r="168" spans="1:25" ht="165" x14ac:dyDescent="0.25">
      <c r="A168" s="4">
        <v>91</v>
      </c>
      <c r="B168" s="4"/>
      <c r="C168" s="4"/>
      <c r="D168" s="9" t="s">
        <v>553</v>
      </c>
      <c r="E168" s="9"/>
      <c r="F168" s="8" t="s">
        <v>552</v>
      </c>
      <c r="G168" s="8" t="s">
        <v>551</v>
      </c>
      <c r="H168" s="8" t="s">
        <v>550</v>
      </c>
      <c r="I168" s="8" t="s">
        <v>549</v>
      </c>
      <c r="J168" s="30">
        <v>50</v>
      </c>
      <c r="K168" s="5" t="s">
        <v>548</v>
      </c>
      <c r="L168" s="30">
        <v>50</v>
      </c>
      <c r="M168" s="31"/>
      <c r="N168" s="30"/>
      <c r="O168" s="30"/>
      <c r="P168" s="30"/>
      <c r="Q168" s="30"/>
      <c r="R168" s="30"/>
      <c r="S168" s="30"/>
      <c r="T168" s="30"/>
      <c r="U168" s="30"/>
      <c r="V168" s="5"/>
      <c r="W168" s="5"/>
      <c r="X168" s="30"/>
      <c r="Y168" s="30"/>
    </row>
    <row r="169" spans="1:25" ht="180" x14ac:dyDescent="0.25">
      <c r="A169" s="4">
        <v>92</v>
      </c>
      <c r="B169" s="4"/>
      <c r="C169" s="4"/>
      <c r="D169" s="9" t="s">
        <v>547</v>
      </c>
      <c r="E169" s="9"/>
      <c r="F169" s="8" t="s">
        <v>546</v>
      </c>
      <c r="G169" s="8" t="s">
        <v>545</v>
      </c>
      <c r="H169" s="8" t="s">
        <v>544</v>
      </c>
      <c r="I169" s="8" t="s">
        <v>543</v>
      </c>
      <c r="J169" s="30">
        <v>50</v>
      </c>
      <c r="K169" s="5" t="s">
        <v>542</v>
      </c>
      <c r="L169" s="30">
        <v>50</v>
      </c>
      <c r="M169" s="31"/>
      <c r="N169" s="30"/>
      <c r="O169" s="30"/>
      <c r="P169" s="30"/>
      <c r="Q169" s="30"/>
      <c r="R169" s="30"/>
      <c r="S169" s="30"/>
      <c r="T169" s="30"/>
      <c r="U169" s="30"/>
      <c r="V169" s="5"/>
      <c r="W169" s="5"/>
      <c r="X169" s="30"/>
      <c r="Y169" s="30"/>
    </row>
    <row r="170" spans="1:25" ht="120" x14ac:dyDescent="0.25">
      <c r="A170" s="4">
        <v>93</v>
      </c>
      <c r="B170" s="4"/>
      <c r="C170" s="4"/>
      <c r="D170" s="9" t="s">
        <v>541</v>
      </c>
      <c r="E170" s="9"/>
      <c r="F170" s="8" t="s">
        <v>540</v>
      </c>
      <c r="G170" s="8" t="s">
        <v>539</v>
      </c>
      <c r="H170" s="8" t="s">
        <v>538</v>
      </c>
      <c r="I170" s="8" t="s">
        <v>268</v>
      </c>
      <c r="J170" s="30">
        <v>50</v>
      </c>
      <c r="K170" s="5" t="s">
        <v>537</v>
      </c>
      <c r="L170" s="30">
        <v>50</v>
      </c>
      <c r="M170" s="31"/>
      <c r="N170" s="30"/>
      <c r="O170" s="30"/>
      <c r="P170" s="30"/>
      <c r="Q170" s="30"/>
      <c r="R170" s="30"/>
      <c r="S170" s="30"/>
      <c r="T170" s="30"/>
      <c r="U170" s="30"/>
      <c r="V170" s="5"/>
      <c r="W170" s="5"/>
      <c r="X170" s="30"/>
      <c r="Y170" s="5"/>
    </row>
    <row r="171" spans="1:25" ht="120" x14ac:dyDescent="0.25">
      <c r="A171" s="4">
        <v>94</v>
      </c>
      <c r="B171" s="4"/>
      <c r="C171" s="4"/>
      <c r="D171" s="9" t="s">
        <v>384</v>
      </c>
      <c r="E171" s="9"/>
      <c r="F171" s="8" t="s">
        <v>536</v>
      </c>
      <c r="G171" s="8" t="s">
        <v>535</v>
      </c>
      <c r="H171" s="8" t="s">
        <v>381</v>
      </c>
      <c r="I171" s="8" t="s">
        <v>380</v>
      </c>
      <c r="J171" s="30">
        <v>100</v>
      </c>
      <c r="K171" s="5" t="s">
        <v>534</v>
      </c>
      <c r="L171" s="30">
        <v>100</v>
      </c>
      <c r="M171" s="31"/>
      <c r="N171" s="30"/>
      <c r="O171" s="30"/>
      <c r="P171" s="30"/>
      <c r="Q171" s="30"/>
      <c r="R171" s="30"/>
      <c r="S171" s="30"/>
      <c r="T171" s="30"/>
      <c r="U171" s="30"/>
      <c r="V171" s="5"/>
      <c r="W171" s="5"/>
      <c r="X171" s="30"/>
      <c r="Y171" s="30"/>
    </row>
    <row r="172" spans="1:25" s="57" customFormat="1" ht="90" customHeight="1" x14ac:dyDescent="0.25">
      <c r="A172" s="20"/>
      <c r="B172" s="20"/>
      <c r="C172" s="21" t="s">
        <v>533</v>
      </c>
      <c r="D172" s="20"/>
      <c r="E172" s="63"/>
      <c r="F172" s="62" t="s">
        <v>532</v>
      </c>
      <c r="G172" s="61"/>
      <c r="H172" s="61"/>
      <c r="I172" s="61"/>
      <c r="J172" s="59">
        <f>AVERAGE(J173:J175)</f>
        <v>100</v>
      </c>
      <c r="K172" s="18"/>
      <c r="L172" s="59">
        <f>AVERAGE(L173:L175)</f>
        <v>100</v>
      </c>
      <c r="M172" s="60"/>
      <c r="N172" s="59" t="e">
        <f>AVERAGE(N173:N175)</f>
        <v>#DIV/0!</v>
      </c>
      <c r="O172" s="58"/>
      <c r="P172" s="59" t="e">
        <f>AVERAGE(P173:P175)</f>
        <v>#DIV/0!</v>
      </c>
      <c r="Q172" s="58"/>
      <c r="R172" s="59" t="e">
        <f>AVERAGE(R173:R175)</f>
        <v>#DIV/0!</v>
      </c>
      <c r="S172" s="58"/>
      <c r="T172" s="59" t="e">
        <f>AVERAGE(T173:T175)</f>
        <v>#DIV/0!</v>
      </c>
      <c r="U172" s="58"/>
      <c r="V172" s="19" t="e">
        <f>AVERAGE(V173:V175)</f>
        <v>#DIV/0!</v>
      </c>
      <c r="W172" s="18"/>
      <c r="X172" s="59" t="e">
        <f>AVERAGE(X173:X175)</f>
        <v>#DIV/0!</v>
      </c>
      <c r="Y172" s="58"/>
    </row>
    <row r="173" spans="1:25" ht="75" x14ac:dyDescent="0.25">
      <c r="A173" s="4">
        <v>95</v>
      </c>
      <c r="B173" s="4"/>
      <c r="C173" s="4"/>
      <c r="D173" s="9" t="s">
        <v>531</v>
      </c>
      <c r="E173" s="9"/>
      <c r="F173" s="8" t="s">
        <v>530</v>
      </c>
      <c r="G173" s="8" t="s">
        <v>529</v>
      </c>
      <c r="H173" s="8" t="s">
        <v>528</v>
      </c>
      <c r="I173" s="8" t="s">
        <v>521</v>
      </c>
      <c r="J173" s="66">
        <v>100</v>
      </c>
      <c r="K173" s="26"/>
      <c r="L173" s="66">
        <v>100</v>
      </c>
      <c r="M173" s="40"/>
      <c r="N173" s="34"/>
      <c r="O173" s="34"/>
      <c r="P173" s="34"/>
      <c r="Q173" s="34"/>
      <c r="R173" s="34"/>
      <c r="S173" s="34"/>
      <c r="T173" s="34"/>
      <c r="U173" s="34"/>
      <c r="V173" s="26"/>
      <c r="W173" s="26"/>
      <c r="X173" s="34"/>
      <c r="Y173" s="34"/>
    </row>
    <row r="174" spans="1:25" ht="75" x14ac:dyDescent="0.25">
      <c r="A174" s="4">
        <v>96</v>
      </c>
      <c r="B174" s="4"/>
      <c r="C174" s="4"/>
      <c r="D174" s="9" t="s">
        <v>527</v>
      </c>
      <c r="E174" s="9"/>
      <c r="F174" s="8" t="s">
        <v>526</v>
      </c>
      <c r="G174" s="8" t="s">
        <v>523</v>
      </c>
      <c r="H174" s="8" t="s">
        <v>522</v>
      </c>
      <c r="I174" s="8" t="s">
        <v>521</v>
      </c>
      <c r="J174" s="66">
        <v>100</v>
      </c>
      <c r="K174" s="5" t="s">
        <v>520</v>
      </c>
      <c r="L174" s="66">
        <v>100</v>
      </c>
      <c r="M174" s="40"/>
      <c r="N174" s="34"/>
      <c r="O174" s="34"/>
      <c r="P174" s="34"/>
      <c r="Q174" s="34"/>
      <c r="R174" s="34"/>
      <c r="S174" s="34"/>
      <c r="T174" s="34"/>
      <c r="U174" s="34"/>
      <c r="V174" s="26"/>
      <c r="W174" s="26"/>
      <c r="X174" s="34"/>
      <c r="Y174" s="34"/>
    </row>
    <row r="175" spans="1:25" ht="45" x14ac:dyDescent="0.25">
      <c r="A175" s="4">
        <v>97</v>
      </c>
      <c r="B175" s="4"/>
      <c r="C175" s="4"/>
      <c r="D175" s="9" t="s">
        <v>525</v>
      </c>
      <c r="E175" s="9"/>
      <c r="F175" s="8" t="s">
        <v>524</v>
      </c>
      <c r="G175" s="8" t="s">
        <v>523</v>
      </c>
      <c r="H175" s="8" t="s">
        <v>522</v>
      </c>
      <c r="I175" s="8" t="s">
        <v>521</v>
      </c>
      <c r="J175" s="66">
        <v>100</v>
      </c>
      <c r="K175" s="26" t="s">
        <v>520</v>
      </c>
      <c r="L175" s="66">
        <v>100</v>
      </c>
      <c r="M175" s="40"/>
      <c r="N175" s="34"/>
      <c r="O175" s="34"/>
      <c r="P175" s="34"/>
      <c r="Q175" s="34"/>
      <c r="R175" s="34"/>
      <c r="S175" s="34"/>
      <c r="T175" s="34"/>
      <c r="U175" s="34"/>
      <c r="V175" s="26"/>
      <c r="W175" s="26"/>
      <c r="X175" s="34"/>
      <c r="Y175" s="34"/>
    </row>
    <row r="176" spans="1:25" s="57" customFormat="1" ht="130.5" customHeight="1" x14ac:dyDescent="0.25">
      <c r="A176" s="20"/>
      <c r="B176" s="21" t="s">
        <v>519</v>
      </c>
      <c r="C176" s="20"/>
      <c r="D176" s="20"/>
      <c r="E176" s="20"/>
      <c r="F176" s="20" t="s">
        <v>518</v>
      </c>
      <c r="G176" s="20"/>
      <c r="H176" s="20"/>
      <c r="I176" s="20"/>
      <c r="J176" s="59">
        <f>AVERAGE(J177,J186,J203,J212)</f>
        <v>31.25</v>
      </c>
      <c r="K176" s="90"/>
      <c r="L176" s="59">
        <f>AVERAGE(L177,L186,L203,L212)</f>
        <v>31.25</v>
      </c>
      <c r="M176" s="60"/>
      <c r="N176" s="59" t="e">
        <f>AVERAGE(N177,N186,N203,N212)</f>
        <v>#DIV/0!</v>
      </c>
      <c r="O176" s="58"/>
      <c r="P176" s="59" t="e">
        <f>AVERAGE(P177,P186,P203,P212)</f>
        <v>#DIV/0!</v>
      </c>
      <c r="Q176" s="58"/>
      <c r="R176" s="59" t="e">
        <f>AVERAGE(R177,R186,R203,R212)</f>
        <v>#DIV/0!</v>
      </c>
      <c r="S176" s="58"/>
      <c r="T176" s="59" t="e">
        <f>AVERAGE(T177,T186,T203,T212)</f>
        <v>#DIV/0!</v>
      </c>
      <c r="U176" s="58"/>
      <c r="V176" s="19" t="e">
        <f>AVERAGE(V177,V186,V203,V212)</f>
        <v>#DIV/0!</v>
      </c>
      <c r="W176" s="18"/>
      <c r="X176" s="59" t="e">
        <f>AVERAGE(X177,X186,X203,X212)</f>
        <v>#DIV/0!</v>
      </c>
      <c r="Y176" s="58"/>
    </row>
    <row r="177" spans="1:25" s="57" customFormat="1" ht="60" x14ac:dyDescent="0.25">
      <c r="A177" s="20"/>
      <c r="B177" s="20"/>
      <c r="C177" s="21" t="s">
        <v>517</v>
      </c>
      <c r="D177" s="20"/>
      <c r="E177" s="20"/>
      <c r="F177" s="20" t="s">
        <v>516</v>
      </c>
      <c r="G177" s="20"/>
      <c r="H177" s="20"/>
      <c r="I177" s="20"/>
      <c r="J177" s="59">
        <f>AVERAGE(J178:J181,J184,J185)</f>
        <v>33.333333333333336</v>
      </c>
      <c r="K177" s="58"/>
      <c r="L177" s="59">
        <f>AVERAGE(L178:L181,L184,L185)</f>
        <v>33.333333333333336</v>
      </c>
      <c r="M177" s="58"/>
      <c r="N177" s="59" t="e">
        <f>AVERAGE(N178:N181,N184,N185)</f>
        <v>#DIV/0!</v>
      </c>
      <c r="O177" s="58"/>
      <c r="P177" s="59" t="e">
        <f>AVERAGE(P178:P181,P184,P185)</f>
        <v>#DIV/0!</v>
      </c>
      <c r="Q177" s="58"/>
      <c r="R177" s="59" t="e">
        <f>AVERAGE(R178:R181,R184,R185)</f>
        <v>#DIV/0!</v>
      </c>
      <c r="S177" s="58"/>
      <c r="T177" s="59" t="e">
        <f>AVERAGE(T178:T181,T184,T185)</f>
        <v>#DIV/0!</v>
      </c>
      <c r="U177" s="58"/>
      <c r="V177" s="19" t="e">
        <f>AVERAGE(V178:V181,V184,V185)</f>
        <v>#DIV/0!</v>
      </c>
      <c r="W177" s="18"/>
      <c r="X177" s="59" t="e">
        <f>AVERAGE(X178:X181,X184,X185)</f>
        <v>#DIV/0!</v>
      </c>
      <c r="Y177" s="58"/>
    </row>
    <row r="178" spans="1:25" ht="150" x14ac:dyDescent="0.25">
      <c r="A178" s="4">
        <v>98</v>
      </c>
      <c r="B178" s="4"/>
      <c r="C178" s="4"/>
      <c r="D178" s="9" t="s">
        <v>515</v>
      </c>
      <c r="E178" s="9"/>
      <c r="F178" s="8" t="s">
        <v>514</v>
      </c>
      <c r="G178" s="8" t="s">
        <v>513</v>
      </c>
      <c r="H178" s="8" t="s">
        <v>512</v>
      </c>
      <c r="I178" s="8" t="s">
        <v>511</v>
      </c>
      <c r="J178" s="66">
        <v>50</v>
      </c>
      <c r="K178" s="5" t="s">
        <v>510</v>
      </c>
      <c r="L178" s="66">
        <v>50</v>
      </c>
      <c r="M178" s="89"/>
      <c r="N178" s="34"/>
      <c r="O178" s="34"/>
      <c r="P178" s="34"/>
      <c r="Q178" s="34"/>
      <c r="R178" s="34"/>
      <c r="S178" s="26"/>
      <c r="T178" s="34"/>
      <c r="U178" s="26"/>
      <c r="V178" s="26"/>
      <c r="W178" s="82"/>
      <c r="X178" s="34"/>
      <c r="Y178" s="72"/>
    </row>
    <row r="179" spans="1:25" ht="60" x14ac:dyDescent="0.25">
      <c r="A179" s="4">
        <v>99</v>
      </c>
      <c r="B179" s="4"/>
      <c r="C179" s="4"/>
      <c r="D179" s="9" t="s">
        <v>509</v>
      </c>
      <c r="E179" s="9"/>
      <c r="F179" s="8" t="s">
        <v>508</v>
      </c>
      <c r="G179" s="8" t="s">
        <v>507</v>
      </c>
      <c r="H179" s="8" t="s">
        <v>506</v>
      </c>
      <c r="I179" s="8" t="s">
        <v>505</v>
      </c>
      <c r="J179" s="66">
        <v>50</v>
      </c>
      <c r="K179" s="26" t="s">
        <v>504</v>
      </c>
      <c r="L179" s="66">
        <v>50</v>
      </c>
      <c r="M179" s="5"/>
      <c r="N179" s="34"/>
      <c r="O179" s="34"/>
      <c r="P179" s="34"/>
      <c r="Q179" s="34"/>
      <c r="R179" s="34"/>
      <c r="S179" s="34"/>
      <c r="T179" s="34"/>
      <c r="U179" s="34"/>
      <c r="V179" s="26"/>
      <c r="W179" s="26"/>
      <c r="X179" s="34"/>
      <c r="Y179" s="34"/>
    </row>
    <row r="180" spans="1:25" ht="120" x14ac:dyDescent="0.25">
      <c r="A180" s="4">
        <v>100</v>
      </c>
      <c r="B180" s="4"/>
      <c r="C180" s="4"/>
      <c r="D180" s="9" t="s">
        <v>503</v>
      </c>
      <c r="E180" s="9"/>
      <c r="F180" s="8" t="s">
        <v>502</v>
      </c>
      <c r="G180" s="8" t="s">
        <v>501</v>
      </c>
      <c r="H180" s="8" t="s">
        <v>500</v>
      </c>
      <c r="I180" s="8" t="s">
        <v>499</v>
      </c>
      <c r="J180" s="66">
        <v>50</v>
      </c>
      <c r="K180" s="5" t="s">
        <v>498</v>
      </c>
      <c r="L180" s="66">
        <v>50</v>
      </c>
      <c r="M180" s="40"/>
      <c r="N180" s="34"/>
      <c r="O180" s="34"/>
      <c r="P180" s="34"/>
      <c r="Q180" s="34"/>
      <c r="R180" s="34"/>
      <c r="S180" s="34"/>
      <c r="T180" s="34"/>
      <c r="U180" s="34"/>
      <c r="V180" s="26"/>
      <c r="W180" s="26"/>
      <c r="X180" s="34"/>
      <c r="Y180" s="34"/>
    </row>
    <row r="181" spans="1:25" s="67" customFormat="1" ht="51.75" x14ac:dyDescent="0.25">
      <c r="A181" s="16">
        <v>101</v>
      </c>
      <c r="B181" s="16"/>
      <c r="C181" s="16"/>
      <c r="D181" s="79" t="s">
        <v>497</v>
      </c>
      <c r="E181" s="79"/>
      <c r="F181" s="13" t="s">
        <v>497</v>
      </c>
      <c r="G181" s="13"/>
      <c r="H181" s="13"/>
      <c r="I181" s="13"/>
      <c r="J181" s="69">
        <f>AVERAGE(J182:J183)</f>
        <v>50</v>
      </c>
      <c r="K181" s="11"/>
      <c r="L181" s="69">
        <f>AVERAGE(L182:L183)</f>
        <v>50</v>
      </c>
      <c r="M181" s="70"/>
      <c r="N181" s="69" t="e">
        <f>AVERAGE(N182:N183)</f>
        <v>#DIV/0!</v>
      </c>
      <c r="O181" s="68"/>
      <c r="P181" s="69" t="e">
        <f>AVERAGE(P182:P183)</f>
        <v>#DIV/0!</v>
      </c>
      <c r="Q181" s="68"/>
      <c r="R181" s="69" t="e">
        <f>AVERAGE(R182:R183)</f>
        <v>#DIV/0!</v>
      </c>
      <c r="S181" s="68"/>
      <c r="T181" s="69" t="e">
        <f>AVERAGE(T182:T183)</f>
        <v>#DIV/0!</v>
      </c>
      <c r="U181" s="68"/>
      <c r="V181" s="12" t="e">
        <f>AVERAGE(V182:V183)</f>
        <v>#DIV/0!</v>
      </c>
      <c r="W181" s="11"/>
      <c r="X181" s="69" t="e">
        <f>AVERAGE(X182:X183)</f>
        <v>#DIV/0!</v>
      </c>
      <c r="Y181" s="68"/>
    </row>
    <row r="182" spans="1:25" ht="300" x14ac:dyDescent="0.25">
      <c r="A182" s="4" t="s">
        <v>496</v>
      </c>
      <c r="B182" s="4"/>
      <c r="C182" s="4"/>
      <c r="D182" s="4"/>
      <c r="E182" s="9" t="s">
        <v>495</v>
      </c>
      <c r="F182" s="8" t="s">
        <v>494</v>
      </c>
      <c r="G182" s="8" t="s">
        <v>493</v>
      </c>
      <c r="H182" s="8" t="s">
        <v>492</v>
      </c>
      <c r="I182" s="8" t="s">
        <v>61</v>
      </c>
      <c r="J182" s="66">
        <v>100</v>
      </c>
      <c r="K182" s="26" t="s">
        <v>491</v>
      </c>
      <c r="L182" s="66">
        <v>100</v>
      </c>
      <c r="M182" s="40"/>
      <c r="N182" s="66"/>
      <c r="O182" s="34"/>
      <c r="P182" s="66"/>
      <c r="Q182" s="34"/>
      <c r="R182" s="66"/>
      <c r="S182" s="34"/>
      <c r="T182" s="66"/>
      <c r="U182" s="34"/>
      <c r="V182" s="26"/>
      <c r="W182" s="26"/>
      <c r="X182" s="34"/>
      <c r="Y182" s="34"/>
    </row>
    <row r="183" spans="1:25" ht="45" x14ac:dyDescent="0.25">
      <c r="A183" s="4" t="s">
        <v>490</v>
      </c>
      <c r="B183" s="4"/>
      <c r="C183" s="4"/>
      <c r="D183" s="4"/>
      <c r="E183" s="9" t="s">
        <v>489</v>
      </c>
      <c r="F183" s="8" t="s">
        <v>488</v>
      </c>
      <c r="G183" s="8" t="s">
        <v>487</v>
      </c>
      <c r="H183" s="8" t="s">
        <v>486</v>
      </c>
      <c r="I183" s="8" t="s">
        <v>485</v>
      </c>
      <c r="J183" s="66">
        <v>0</v>
      </c>
      <c r="K183" s="26"/>
      <c r="L183" s="66">
        <v>0</v>
      </c>
      <c r="M183" s="40"/>
      <c r="N183" s="34"/>
      <c r="O183" s="34"/>
      <c r="P183" s="34"/>
      <c r="Q183" s="34"/>
      <c r="R183" s="34"/>
      <c r="S183" s="34"/>
      <c r="T183" s="34"/>
      <c r="U183" s="34"/>
      <c r="V183" s="26"/>
      <c r="W183" s="26"/>
      <c r="X183" s="34"/>
      <c r="Y183" s="26"/>
    </row>
    <row r="184" spans="1:25" ht="60" x14ac:dyDescent="0.25">
      <c r="A184" s="4">
        <v>102</v>
      </c>
      <c r="B184" s="4"/>
      <c r="C184" s="4"/>
      <c r="D184" s="9" t="s">
        <v>484</v>
      </c>
      <c r="E184" s="9"/>
      <c r="F184" s="8" t="s">
        <v>483</v>
      </c>
      <c r="G184" s="8" t="s">
        <v>480</v>
      </c>
      <c r="H184" s="8" t="s">
        <v>479</v>
      </c>
      <c r="I184" s="8" t="s">
        <v>478</v>
      </c>
      <c r="J184" s="66">
        <v>0</v>
      </c>
      <c r="K184" s="88"/>
      <c r="L184" s="66">
        <v>0</v>
      </c>
      <c r="M184" s="40"/>
      <c r="N184" s="66"/>
      <c r="O184" s="34"/>
      <c r="P184" s="66"/>
      <c r="Q184" s="34"/>
      <c r="R184" s="66"/>
      <c r="S184" s="34"/>
      <c r="T184" s="66"/>
      <c r="U184" s="34"/>
      <c r="V184" s="27"/>
      <c r="W184" s="26"/>
      <c r="X184" s="66"/>
      <c r="Y184" s="26"/>
    </row>
    <row r="185" spans="1:25" ht="90" x14ac:dyDescent="0.25">
      <c r="A185" s="4">
        <v>103</v>
      </c>
      <c r="B185" s="4"/>
      <c r="C185" s="4"/>
      <c r="D185" s="9" t="s">
        <v>482</v>
      </c>
      <c r="E185" s="9"/>
      <c r="F185" s="8" t="s">
        <v>481</v>
      </c>
      <c r="G185" s="8" t="s">
        <v>480</v>
      </c>
      <c r="H185" s="8" t="s">
        <v>479</v>
      </c>
      <c r="I185" s="8" t="s">
        <v>478</v>
      </c>
      <c r="J185" s="66">
        <v>0</v>
      </c>
      <c r="K185" s="87"/>
      <c r="L185" s="66">
        <v>0</v>
      </c>
      <c r="M185" s="40"/>
      <c r="N185" s="66"/>
      <c r="O185" s="34"/>
      <c r="P185" s="66"/>
      <c r="Q185" s="34"/>
      <c r="R185" s="66"/>
      <c r="S185" s="34"/>
      <c r="T185" s="66"/>
      <c r="U185" s="34"/>
      <c r="V185" s="27"/>
      <c r="W185" s="26"/>
      <c r="X185" s="66"/>
      <c r="Y185" s="26"/>
    </row>
    <row r="186" spans="1:25" s="57" customFormat="1" ht="91.5" customHeight="1" x14ac:dyDescent="0.25">
      <c r="A186" s="20"/>
      <c r="B186" s="20"/>
      <c r="C186" s="21" t="s">
        <v>477</v>
      </c>
      <c r="D186" s="61"/>
      <c r="E186" s="62"/>
      <c r="F186" s="62" t="s">
        <v>476</v>
      </c>
      <c r="G186" s="61"/>
      <c r="H186" s="61"/>
      <c r="I186" s="61"/>
      <c r="J186" s="59">
        <f>AVERAGE(J187,J193,J199:J202)</f>
        <v>41.666666666666664</v>
      </c>
      <c r="K186" s="18"/>
      <c r="L186" s="59">
        <f>AVERAGE(L187,L193,L199:L202)</f>
        <v>41.666666666666664</v>
      </c>
      <c r="M186" s="60"/>
      <c r="N186" s="59" t="e">
        <f>AVERAGE(N187,N193,N199:N202)</f>
        <v>#DIV/0!</v>
      </c>
      <c r="O186" s="58"/>
      <c r="P186" s="59" t="e">
        <f>AVERAGE(P187,P193,P199:P202)</f>
        <v>#DIV/0!</v>
      </c>
      <c r="Q186" s="58"/>
      <c r="R186" s="59" t="e">
        <f>AVERAGE(R187,R193,R199:R202)</f>
        <v>#DIV/0!</v>
      </c>
      <c r="S186" s="58"/>
      <c r="T186" s="59" t="e">
        <f>AVERAGE(T187,T193,T199:T202)</f>
        <v>#DIV/0!</v>
      </c>
      <c r="U186" s="58"/>
      <c r="V186" s="19" t="e">
        <f>AVERAGE(V187,V193,V199:V202)</f>
        <v>#DIV/0!</v>
      </c>
      <c r="W186" s="18"/>
      <c r="X186" s="59" t="e">
        <f>AVERAGE(X187,X193,X199:X202)</f>
        <v>#DIV/0!</v>
      </c>
      <c r="Y186" s="58"/>
    </row>
    <row r="187" spans="1:25" s="67" customFormat="1" ht="91.5" customHeight="1" x14ac:dyDescent="0.25">
      <c r="A187" s="16">
        <v>104</v>
      </c>
      <c r="B187" s="16"/>
      <c r="C187" s="15"/>
      <c r="D187" s="71" t="s">
        <v>475</v>
      </c>
      <c r="E187" s="71"/>
      <c r="F187" s="22" t="s">
        <v>474</v>
      </c>
      <c r="G187" s="13"/>
      <c r="H187" s="13"/>
      <c r="I187" s="13"/>
      <c r="J187" s="69">
        <f>AVERAGE(J188:J192)</f>
        <v>20</v>
      </c>
      <c r="K187" s="11"/>
      <c r="L187" s="69">
        <f>AVERAGE(L188:L192)</f>
        <v>20</v>
      </c>
      <c r="M187" s="70"/>
      <c r="N187" s="69" t="e">
        <f>AVERAGE(N188:N192)</f>
        <v>#DIV/0!</v>
      </c>
      <c r="O187" s="68"/>
      <c r="P187" s="69" t="e">
        <f>AVERAGE(P188:P192)</f>
        <v>#DIV/0!</v>
      </c>
      <c r="Q187" s="68"/>
      <c r="R187" s="69" t="e">
        <f>AVERAGE(R188:R192)</f>
        <v>#DIV/0!</v>
      </c>
      <c r="S187" s="68"/>
      <c r="T187" s="69" t="e">
        <f>AVERAGE(T188:T192)</f>
        <v>#DIV/0!</v>
      </c>
      <c r="U187" s="68"/>
      <c r="V187" s="12" t="e">
        <f>AVERAGE(V188:V192)</f>
        <v>#DIV/0!</v>
      </c>
      <c r="W187" s="11"/>
      <c r="X187" s="69" t="e">
        <f>AVERAGE(X188:X192)</f>
        <v>#DIV/0!</v>
      </c>
      <c r="Y187" s="68"/>
    </row>
    <row r="188" spans="1:25" ht="90" x14ac:dyDescent="0.25">
      <c r="A188" s="4" t="s">
        <v>473</v>
      </c>
      <c r="B188" s="4"/>
      <c r="C188" s="4"/>
      <c r="D188" s="4"/>
      <c r="E188" s="9" t="s">
        <v>472</v>
      </c>
      <c r="F188" s="8" t="s">
        <v>471</v>
      </c>
      <c r="G188" s="8" t="s">
        <v>470</v>
      </c>
      <c r="H188" s="8" t="s">
        <v>469</v>
      </c>
      <c r="I188" s="8" t="s">
        <v>468</v>
      </c>
      <c r="J188" s="66">
        <v>0</v>
      </c>
      <c r="K188" s="30" t="s">
        <v>467</v>
      </c>
      <c r="L188" s="66">
        <v>0</v>
      </c>
      <c r="M188" s="40"/>
      <c r="N188" s="34"/>
      <c r="O188" s="34"/>
      <c r="P188" s="34"/>
      <c r="Q188" s="34"/>
      <c r="R188" s="34"/>
      <c r="S188" s="34"/>
      <c r="T188" s="34"/>
      <c r="U188" s="34"/>
      <c r="V188" s="26"/>
      <c r="W188" s="26"/>
      <c r="X188" s="34"/>
      <c r="Y188" s="26"/>
    </row>
    <row r="189" spans="1:25" ht="240" customHeight="1" x14ac:dyDescent="0.25">
      <c r="A189" s="4" t="s">
        <v>466</v>
      </c>
      <c r="B189" s="4"/>
      <c r="C189" s="4"/>
      <c r="D189" s="4"/>
      <c r="E189" s="9" t="s">
        <v>465</v>
      </c>
      <c r="F189" s="8" t="s">
        <v>464</v>
      </c>
      <c r="G189" s="8" t="s">
        <v>443</v>
      </c>
      <c r="H189" s="8" t="s">
        <v>442</v>
      </c>
      <c r="I189" s="8" t="s">
        <v>217</v>
      </c>
      <c r="J189" s="66">
        <v>50</v>
      </c>
      <c r="K189" s="5" t="s">
        <v>463</v>
      </c>
      <c r="L189" s="66">
        <v>50</v>
      </c>
      <c r="M189" s="40"/>
      <c r="N189" s="34"/>
      <c r="O189" s="34"/>
      <c r="P189" s="34"/>
      <c r="Q189" s="34"/>
      <c r="R189" s="34"/>
      <c r="S189" s="34"/>
      <c r="T189" s="34"/>
      <c r="U189" s="34"/>
      <c r="V189" s="26"/>
      <c r="W189" s="26"/>
      <c r="X189" s="34"/>
      <c r="Y189" s="26"/>
    </row>
    <row r="190" spans="1:25" ht="75" x14ac:dyDescent="0.25">
      <c r="A190" s="4" t="s">
        <v>462</v>
      </c>
      <c r="B190" s="4"/>
      <c r="C190" s="4"/>
      <c r="D190" s="4"/>
      <c r="E190" s="9" t="s">
        <v>461</v>
      </c>
      <c r="F190" s="83" t="s">
        <v>438</v>
      </c>
      <c r="G190" s="8" t="s">
        <v>437</v>
      </c>
      <c r="H190" s="8" t="s">
        <v>436</v>
      </c>
      <c r="I190" s="8" t="s">
        <v>435</v>
      </c>
      <c r="J190" s="66">
        <v>0</v>
      </c>
      <c r="K190" s="30" t="s">
        <v>460</v>
      </c>
      <c r="L190" s="66">
        <v>0</v>
      </c>
      <c r="M190" s="40"/>
      <c r="N190" s="34"/>
      <c r="O190" s="34"/>
      <c r="P190" s="34"/>
      <c r="Q190" s="26"/>
      <c r="R190" s="34"/>
      <c r="S190" s="26"/>
      <c r="T190" s="34"/>
      <c r="U190" s="26"/>
      <c r="V190" s="26"/>
      <c r="W190" s="26"/>
      <c r="X190" s="34"/>
      <c r="Y190" s="34"/>
    </row>
    <row r="191" spans="1:25" ht="251.25" customHeight="1" x14ac:dyDescent="0.25">
      <c r="A191" s="4" t="s">
        <v>459</v>
      </c>
      <c r="B191" s="4"/>
      <c r="C191" s="4"/>
      <c r="D191" s="4"/>
      <c r="E191" s="9" t="s">
        <v>458</v>
      </c>
      <c r="F191" s="83" t="s">
        <v>457</v>
      </c>
      <c r="G191" s="8" t="s">
        <v>230</v>
      </c>
      <c r="H191" s="8" t="s">
        <v>263</v>
      </c>
      <c r="I191" s="8" t="s">
        <v>430</v>
      </c>
      <c r="J191" s="66">
        <v>50</v>
      </c>
      <c r="K191" s="26"/>
      <c r="L191" s="66">
        <v>50</v>
      </c>
      <c r="M191" s="40"/>
      <c r="N191" s="34"/>
      <c r="O191" s="34"/>
      <c r="P191" s="34"/>
      <c r="Q191" s="34"/>
      <c r="R191" s="34"/>
      <c r="S191" s="34"/>
      <c r="T191" s="34"/>
      <c r="U191" s="34"/>
      <c r="V191" s="26"/>
      <c r="W191" s="26"/>
      <c r="X191" s="34"/>
      <c r="Y191" s="34"/>
    </row>
    <row r="192" spans="1:25" ht="243.75" customHeight="1" x14ac:dyDescent="0.25">
      <c r="A192" s="4" t="s">
        <v>456</v>
      </c>
      <c r="B192" s="4"/>
      <c r="C192" s="4"/>
      <c r="D192" s="4"/>
      <c r="E192" s="9" t="s">
        <v>455</v>
      </c>
      <c r="F192" s="8" t="s">
        <v>426</v>
      </c>
      <c r="G192" s="8" t="s">
        <v>425</v>
      </c>
      <c r="H192" s="8" t="s">
        <v>424</v>
      </c>
      <c r="I192" s="8" t="s">
        <v>423</v>
      </c>
      <c r="J192" s="66">
        <v>0</v>
      </c>
      <c r="K192" s="26"/>
      <c r="L192" s="66">
        <v>0</v>
      </c>
      <c r="M192" s="40"/>
      <c r="N192" s="34"/>
      <c r="O192" s="34"/>
      <c r="P192" s="34"/>
      <c r="Q192" s="34"/>
      <c r="R192" s="34"/>
      <c r="S192" s="34"/>
      <c r="T192" s="34"/>
      <c r="U192" s="34"/>
      <c r="V192" s="26"/>
      <c r="W192" s="26"/>
      <c r="X192" s="34"/>
      <c r="Y192" s="34"/>
    </row>
    <row r="193" spans="1:25" s="67" customFormat="1" ht="91.5" customHeight="1" x14ac:dyDescent="0.25">
      <c r="A193" s="16">
        <v>105</v>
      </c>
      <c r="B193" s="16"/>
      <c r="C193" s="15"/>
      <c r="D193" s="71" t="s">
        <v>454</v>
      </c>
      <c r="E193" s="71"/>
      <c r="F193" s="22" t="s">
        <v>453</v>
      </c>
      <c r="G193" s="13"/>
      <c r="H193" s="13"/>
      <c r="I193" s="13"/>
      <c r="J193" s="69">
        <f>AVERAGE(J194:J198)</f>
        <v>30</v>
      </c>
      <c r="K193" s="11"/>
      <c r="L193" s="69">
        <f>AVERAGE(L194:L198)</f>
        <v>30</v>
      </c>
      <c r="M193" s="70"/>
      <c r="N193" s="69" t="e">
        <f>AVERAGE(N194:N198)</f>
        <v>#DIV/0!</v>
      </c>
      <c r="O193" s="68"/>
      <c r="P193" s="69" t="e">
        <f>AVERAGE(P194:P198)</f>
        <v>#DIV/0!</v>
      </c>
      <c r="Q193" s="68"/>
      <c r="R193" s="69" t="e">
        <f>AVERAGE(R194:R198)</f>
        <v>#DIV/0!</v>
      </c>
      <c r="S193" s="68"/>
      <c r="T193" s="69" t="e">
        <f>AVERAGE(T194:T198)</f>
        <v>#DIV/0!</v>
      </c>
      <c r="U193" s="68"/>
      <c r="V193" s="12" t="e">
        <f>AVERAGE(V194:V198)</f>
        <v>#DIV/0!</v>
      </c>
      <c r="W193" s="11"/>
      <c r="X193" s="69" t="e">
        <f>AVERAGE(X194:X198)</f>
        <v>#DIV/0!</v>
      </c>
      <c r="Y193" s="68"/>
    </row>
    <row r="194" spans="1:25" ht="75" x14ac:dyDescent="0.25">
      <c r="A194" s="4" t="s">
        <v>452</v>
      </c>
      <c r="B194" s="4"/>
      <c r="C194" s="4"/>
      <c r="D194" s="4"/>
      <c r="E194" s="9" t="s">
        <v>451</v>
      </c>
      <c r="F194" s="8" t="s">
        <v>450</v>
      </c>
      <c r="G194" s="8" t="s">
        <v>449</v>
      </c>
      <c r="H194" s="8" t="s">
        <v>448</v>
      </c>
      <c r="I194" s="8" t="s">
        <v>447</v>
      </c>
      <c r="J194" s="66">
        <v>0</v>
      </c>
      <c r="K194" s="86"/>
      <c r="L194" s="66">
        <v>0</v>
      </c>
      <c r="M194" s="40"/>
      <c r="N194" s="34"/>
      <c r="O194" s="34"/>
      <c r="P194" s="34"/>
      <c r="Q194" s="34"/>
      <c r="R194" s="34"/>
      <c r="S194" s="34"/>
      <c r="T194" s="34"/>
      <c r="U194" s="34"/>
      <c r="V194" s="26"/>
      <c r="W194" s="26"/>
      <c r="X194" s="34"/>
      <c r="Y194" s="34"/>
    </row>
    <row r="195" spans="1:25" ht="135" x14ac:dyDescent="0.25">
      <c r="A195" s="4" t="s">
        <v>446</v>
      </c>
      <c r="B195" s="4"/>
      <c r="C195" s="4"/>
      <c r="D195" s="4"/>
      <c r="E195" s="9" t="s">
        <v>445</v>
      </c>
      <c r="F195" s="8" t="s">
        <v>444</v>
      </c>
      <c r="G195" s="8" t="s">
        <v>443</v>
      </c>
      <c r="H195" s="8" t="s">
        <v>442</v>
      </c>
      <c r="I195" s="8" t="s">
        <v>217</v>
      </c>
      <c r="J195" s="66">
        <v>0</v>
      </c>
      <c r="K195" s="5" t="s">
        <v>441</v>
      </c>
      <c r="L195" s="66">
        <v>0</v>
      </c>
      <c r="M195" s="40"/>
      <c r="N195" s="34"/>
      <c r="O195" s="34"/>
      <c r="P195" s="34"/>
      <c r="Q195" s="34"/>
      <c r="R195" s="34"/>
      <c r="S195" s="34"/>
      <c r="T195" s="34"/>
      <c r="U195" s="34"/>
      <c r="V195" s="26"/>
      <c r="W195" s="26"/>
      <c r="X195" s="34"/>
      <c r="Y195" s="34"/>
    </row>
    <row r="196" spans="1:25" ht="75" x14ac:dyDescent="0.25">
      <c r="A196" s="4" t="s">
        <v>440</v>
      </c>
      <c r="B196" s="4"/>
      <c r="C196" s="4"/>
      <c r="D196" s="4"/>
      <c r="E196" s="9" t="s">
        <v>439</v>
      </c>
      <c r="F196" s="8" t="s">
        <v>438</v>
      </c>
      <c r="G196" s="8" t="s">
        <v>437</v>
      </c>
      <c r="H196" s="8" t="s">
        <v>436</v>
      </c>
      <c r="I196" s="8" t="s">
        <v>435</v>
      </c>
      <c r="J196" s="66">
        <v>100</v>
      </c>
      <c r="K196" s="30" t="s">
        <v>434</v>
      </c>
      <c r="L196" s="66">
        <v>100</v>
      </c>
      <c r="M196" s="26"/>
      <c r="N196" s="34"/>
      <c r="O196" s="34"/>
      <c r="P196" s="34"/>
      <c r="Q196" s="26"/>
      <c r="R196" s="34"/>
      <c r="S196" s="34"/>
      <c r="T196" s="34"/>
      <c r="U196" s="34"/>
      <c r="V196" s="26"/>
      <c r="W196" s="26"/>
      <c r="X196" s="34"/>
      <c r="Y196" s="34"/>
    </row>
    <row r="197" spans="1:25" ht="90" x14ac:dyDescent="0.25">
      <c r="A197" s="4" t="s">
        <v>433</v>
      </c>
      <c r="B197" s="4"/>
      <c r="C197" s="4"/>
      <c r="D197" s="4"/>
      <c r="E197" s="9" t="s">
        <v>432</v>
      </c>
      <c r="F197" s="8" t="s">
        <v>431</v>
      </c>
      <c r="G197" s="8" t="s">
        <v>230</v>
      </c>
      <c r="H197" s="8" t="s">
        <v>263</v>
      </c>
      <c r="I197" s="8" t="s">
        <v>430</v>
      </c>
      <c r="J197" s="66">
        <v>50</v>
      </c>
      <c r="K197" s="5" t="s">
        <v>429</v>
      </c>
      <c r="L197" s="66">
        <v>50</v>
      </c>
      <c r="M197" s="40"/>
      <c r="N197" s="34"/>
      <c r="O197" s="34"/>
      <c r="P197" s="34"/>
      <c r="Q197" s="34"/>
      <c r="R197" s="34"/>
      <c r="S197" s="34"/>
      <c r="T197" s="34"/>
      <c r="U197" s="34"/>
      <c r="V197" s="26"/>
      <c r="W197" s="26"/>
      <c r="X197" s="34"/>
      <c r="Y197" s="34"/>
    </row>
    <row r="198" spans="1:25" ht="45" x14ac:dyDescent="0.25">
      <c r="A198" s="4" t="s">
        <v>428</v>
      </c>
      <c r="B198" s="4"/>
      <c r="C198" s="4"/>
      <c r="D198" s="4"/>
      <c r="E198" s="9" t="s">
        <v>427</v>
      </c>
      <c r="F198" s="8" t="s">
        <v>426</v>
      </c>
      <c r="G198" s="8" t="s">
        <v>425</v>
      </c>
      <c r="H198" s="8" t="s">
        <v>424</v>
      </c>
      <c r="I198" s="8" t="s">
        <v>423</v>
      </c>
      <c r="J198" s="66">
        <v>0</v>
      </c>
      <c r="K198" s="26"/>
      <c r="L198" s="66">
        <v>0</v>
      </c>
      <c r="M198" s="26"/>
      <c r="N198" s="34"/>
      <c r="O198" s="34"/>
      <c r="P198" s="34"/>
      <c r="Q198" s="34"/>
      <c r="R198" s="34"/>
      <c r="S198" s="34"/>
      <c r="T198" s="34"/>
      <c r="U198" s="34"/>
      <c r="V198" s="26"/>
      <c r="W198" s="26"/>
      <c r="X198" s="34"/>
      <c r="Y198" s="34"/>
    </row>
    <row r="199" spans="1:25" ht="90" x14ac:dyDescent="0.25">
      <c r="A199" s="4">
        <v>106</v>
      </c>
      <c r="B199" s="4"/>
      <c r="C199" s="4"/>
      <c r="D199" s="9" t="s">
        <v>422</v>
      </c>
      <c r="E199" s="9"/>
      <c r="F199" s="8" t="s">
        <v>421</v>
      </c>
      <c r="G199" s="8" t="s">
        <v>8</v>
      </c>
      <c r="H199" s="8" t="s">
        <v>420</v>
      </c>
      <c r="I199" s="8" t="s">
        <v>419</v>
      </c>
      <c r="J199" s="27">
        <v>100</v>
      </c>
      <c r="K199" s="26"/>
      <c r="L199" s="27">
        <v>100</v>
      </c>
      <c r="M199" s="40"/>
      <c r="N199" s="34"/>
      <c r="O199" s="34"/>
      <c r="P199" s="34"/>
      <c r="Q199" s="34"/>
      <c r="R199" s="34"/>
      <c r="S199" s="34"/>
      <c r="T199" s="34"/>
      <c r="U199" s="34"/>
      <c r="V199" s="26"/>
      <c r="W199" s="26"/>
      <c r="X199" s="34"/>
      <c r="Y199" s="34"/>
    </row>
    <row r="200" spans="1:25" ht="75" x14ac:dyDescent="0.25">
      <c r="A200" s="4">
        <v>107</v>
      </c>
      <c r="B200" s="4"/>
      <c r="C200" s="4"/>
      <c r="D200" s="9" t="s">
        <v>418</v>
      </c>
      <c r="E200" s="9"/>
      <c r="F200" s="8" t="s">
        <v>417</v>
      </c>
      <c r="G200" s="8" t="s">
        <v>416</v>
      </c>
      <c r="H200" s="8" t="s">
        <v>415</v>
      </c>
      <c r="I200" s="8" t="s">
        <v>414</v>
      </c>
      <c r="J200" s="27">
        <v>100</v>
      </c>
      <c r="K200" s="5" t="s">
        <v>413</v>
      </c>
      <c r="L200" s="27">
        <v>100</v>
      </c>
      <c r="M200" s="40"/>
      <c r="N200" s="34"/>
      <c r="O200" s="34"/>
      <c r="P200" s="34"/>
      <c r="Q200" s="34"/>
      <c r="R200" s="34"/>
      <c r="S200" s="34"/>
      <c r="T200" s="34"/>
      <c r="U200" s="34"/>
      <c r="V200" s="26"/>
      <c r="W200" s="26"/>
      <c r="X200" s="34"/>
      <c r="Y200" s="34"/>
    </row>
    <row r="201" spans="1:25" ht="75" x14ac:dyDescent="0.25">
      <c r="A201" s="4">
        <v>108</v>
      </c>
      <c r="B201" s="4"/>
      <c r="C201" s="4"/>
      <c r="D201" s="9" t="s">
        <v>412</v>
      </c>
      <c r="E201" s="9"/>
      <c r="F201" s="8" t="s">
        <v>411</v>
      </c>
      <c r="G201" s="8" t="s">
        <v>8</v>
      </c>
      <c r="H201" s="8" t="s">
        <v>410</v>
      </c>
      <c r="I201" s="8" t="s">
        <v>409</v>
      </c>
      <c r="J201" s="27">
        <v>0</v>
      </c>
      <c r="K201" s="5" t="s">
        <v>408</v>
      </c>
      <c r="L201" s="27">
        <v>0</v>
      </c>
      <c r="M201" s="40"/>
      <c r="N201" s="34"/>
      <c r="O201" s="34"/>
      <c r="P201" s="34"/>
      <c r="Q201" s="34"/>
      <c r="R201" s="34"/>
      <c r="S201" s="26"/>
      <c r="T201" s="34"/>
      <c r="U201" s="26"/>
      <c r="V201" s="26"/>
      <c r="W201" s="26"/>
      <c r="X201" s="34"/>
      <c r="Y201" s="34"/>
    </row>
    <row r="202" spans="1:25" ht="60" x14ac:dyDescent="0.25">
      <c r="A202" s="4">
        <v>109</v>
      </c>
      <c r="B202" s="4"/>
      <c r="C202" s="4"/>
      <c r="D202" s="9" t="s">
        <v>407</v>
      </c>
      <c r="E202" s="9"/>
      <c r="F202" s="8" t="s">
        <v>406</v>
      </c>
      <c r="G202" s="8" t="s">
        <v>405</v>
      </c>
      <c r="H202" s="8" t="s">
        <v>404</v>
      </c>
      <c r="I202" s="8" t="s">
        <v>403</v>
      </c>
      <c r="J202" s="66">
        <v>0</v>
      </c>
      <c r="K202" s="5" t="s">
        <v>402</v>
      </c>
      <c r="L202" s="66">
        <v>0</v>
      </c>
      <c r="M202" s="40"/>
      <c r="N202" s="34"/>
      <c r="O202" s="34"/>
      <c r="P202" s="34"/>
      <c r="Q202" s="34"/>
      <c r="R202" s="34"/>
      <c r="S202" s="34"/>
      <c r="T202" s="34"/>
      <c r="U202" s="34"/>
      <c r="V202" s="26"/>
      <c r="W202" s="26"/>
      <c r="X202" s="34"/>
      <c r="Y202" s="34"/>
    </row>
    <row r="203" spans="1:25" s="57" customFormat="1" ht="84.75" customHeight="1" x14ac:dyDescent="0.25">
      <c r="A203" s="20"/>
      <c r="B203" s="20"/>
      <c r="C203" s="21" t="s">
        <v>401</v>
      </c>
      <c r="D203" s="20"/>
      <c r="E203" s="63"/>
      <c r="F203" s="62" t="s">
        <v>400</v>
      </c>
      <c r="G203" s="61"/>
      <c r="H203" s="61"/>
      <c r="I203" s="61"/>
      <c r="J203" s="59">
        <f>AVERAGE(J204:J208)</f>
        <v>50</v>
      </c>
      <c r="K203" s="18"/>
      <c r="L203" s="59">
        <f>AVERAGE(L204:L208)</f>
        <v>50</v>
      </c>
      <c r="M203" s="60"/>
      <c r="N203" s="59" t="e">
        <f>AVERAGE(N204:N208)</f>
        <v>#DIV/0!</v>
      </c>
      <c r="O203" s="58"/>
      <c r="P203" s="59" t="e">
        <f>AVERAGE(P204:P208)</f>
        <v>#DIV/0!</v>
      </c>
      <c r="Q203" s="58"/>
      <c r="R203" s="59" t="e">
        <f>AVERAGE(R204:R208)</f>
        <v>#DIV/0!</v>
      </c>
      <c r="S203" s="58"/>
      <c r="T203" s="59" t="e">
        <f>AVERAGE(T204:T208)</f>
        <v>#DIV/0!</v>
      </c>
      <c r="U203" s="58"/>
      <c r="V203" s="19" t="e">
        <f>AVERAGE(V205:V208)</f>
        <v>#DIV/0!</v>
      </c>
      <c r="W203" s="18"/>
      <c r="X203" s="59" t="e">
        <f>AVERAGE(X204:X208)</f>
        <v>#DIV/0!</v>
      </c>
      <c r="Y203" s="58"/>
    </row>
    <row r="204" spans="1:25" ht="45" x14ac:dyDescent="0.25">
      <c r="A204" s="4">
        <v>110</v>
      </c>
      <c r="B204" s="4"/>
      <c r="C204" s="4"/>
      <c r="D204" s="9" t="s">
        <v>399</v>
      </c>
      <c r="E204" s="9"/>
      <c r="F204" s="8" t="s">
        <v>398</v>
      </c>
      <c r="G204" s="8" t="s">
        <v>397</v>
      </c>
      <c r="H204" s="8" t="s">
        <v>396</v>
      </c>
      <c r="I204" s="8" t="s">
        <v>395</v>
      </c>
      <c r="J204" s="66">
        <v>100</v>
      </c>
      <c r="K204" s="30" t="s">
        <v>394</v>
      </c>
      <c r="L204" s="66">
        <v>100</v>
      </c>
      <c r="M204" s="40"/>
      <c r="N204" s="34"/>
      <c r="O204" s="34"/>
      <c r="P204" s="34"/>
      <c r="Q204" s="34"/>
      <c r="R204" s="34"/>
      <c r="S204" s="34"/>
      <c r="T204" s="34"/>
      <c r="U204" s="34"/>
      <c r="V204" s="26"/>
      <c r="W204" s="26"/>
      <c r="X204" s="34"/>
      <c r="Y204" s="34"/>
    </row>
    <row r="205" spans="1:25" s="81" customFormat="1" ht="105" x14ac:dyDescent="0.25">
      <c r="A205" s="85">
        <v>111</v>
      </c>
      <c r="B205" s="85"/>
      <c r="C205" s="85"/>
      <c r="D205" s="84" t="s">
        <v>393</v>
      </c>
      <c r="E205" s="84"/>
      <c r="F205" s="83" t="s">
        <v>392</v>
      </c>
      <c r="G205" s="83" t="s">
        <v>374</v>
      </c>
      <c r="H205" s="83" t="s">
        <v>373</v>
      </c>
      <c r="I205" s="83" t="s">
        <v>391</v>
      </c>
      <c r="J205" s="76">
        <v>0</v>
      </c>
      <c r="K205" s="5" t="s">
        <v>390</v>
      </c>
      <c r="L205" s="76">
        <v>0</v>
      </c>
      <c r="M205" s="75"/>
      <c r="N205" s="36"/>
      <c r="O205" s="36"/>
      <c r="P205" s="36"/>
      <c r="Q205" s="72"/>
      <c r="R205" s="36"/>
      <c r="S205" s="72"/>
      <c r="T205" s="36"/>
      <c r="U205" s="72"/>
      <c r="V205" s="82"/>
      <c r="W205" s="72"/>
      <c r="X205" s="36"/>
      <c r="Y205" s="36"/>
    </row>
    <row r="206" spans="1:25" ht="60" x14ac:dyDescent="0.25">
      <c r="A206" s="4">
        <v>112</v>
      </c>
      <c r="B206" s="4"/>
      <c r="C206" s="4"/>
      <c r="D206" s="9" t="s">
        <v>389</v>
      </c>
      <c r="E206" s="9"/>
      <c r="F206" s="8" t="s">
        <v>388</v>
      </c>
      <c r="G206" s="8" t="s">
        <v>387</v>
      </c>
      <c r="H206" s="8" t="s">
        <v>386</v>
      </c>
      <c r="I206" s="8" t="s">
        <v>385</v>
      </c>
      <c r="J206" s="66">
        <v>0</v>
      </c>
      <c r="K206" s="26"/>
      <c r="L206" s="66">
        <v>0</v>
      </c>
      <c r="M206" s="40"/>
      <c r="N206" s="34"/>
      <c r="O206" s="34"/>
      <c r="P206" s="34"/>
      <c r="Q206" s="34"/>
      <c r="R206" s="34"/>
      <c r="S206" s="34"/>
      <c r="T206" s="34"/>
      <c r="U206" s="34"/>
      <c r="V206" s="26"/>
      <c r="W206" s="26"/>
      <c r="X206" s="34"/>
      <c r="Y206" s="34"/>
    </row>
    <row r="207" spans="1:25" ht="105" x14ac:dyDescent="0.25">
      <c r="A207" s="4">
        <v>113</v>
      </c>
      <c r="B207" s="4"/>
      <c r="C207" s="4"/>
      <c r="D207" s="9" t="s">
        <v>384</v>
      </c>
      <c r="E207" s="9"/>
      <c r="F207" s="8" t="s">
        <v>383</v>
      </c>
      <c r="G207" s="8" t="s">
        <v>382</v>
      </c>
      <c r="H207" s="8" t="s">
        <v>381</v>
      </c>
      <c r="I207" s="8" t="s">
        <v>380</v>
      </c>
      <c r="J207" s="66">
        <v>100</v>
      </c>
      <c r="K207" s="5" t="s">
        <v>379</v>
      </c>
      <c r="L207" s="66">
        <v>100</v>
      </c>
      <c r="M207" s="40"/>
      <c r="N207" s="34"/>
      <c r="O207" s="80"/>
      <c r="P207" s="34"/>
      <c r="Q207" s="34"/>
      <c r="R207" s="34"/>
      <c r="S207" s="26"/>
      <c r="T207" s="34"/>
      <c r="U207" s="26"/>
      <c r="V207" s="26"/>
      <c r="W207" s="26"/>
      <c r="X207" s="34"/>
      <c r="Y207" s="34"/>
    </row>
    <row r="208" spans="1:25" s="67" customFormat="1" ht="69" x14ac:dyDescent="0.25">
      <c r="A208" s="16">
        <v>114</v>
      </c>
      <c r="B208" s="16"/>
      <c r="C208" s="16"/>
      <c r="D208" s="79" t="s">
        <v>378</v>
      </c>
      <c r="E208" s="79"/>
      <c r="F208" s="13" t="s">
        <v>378</v>
      </c>
      <c r="G208" s="78"/>
      <c r="H208" s="78"/>
      <c r="I208" s="78"/>
      <c r="J208" s="69">
        <f>AVERAGE(J209:J211)</f>
        <v>50</v>
      </c>
      <c r="K208" s="11"/>
      <c r="L208" s="69">
        <f>AVERAGE(L209:L211)</f>
        <v>50</v>
      </c>
      <c r="M208" s="70"/>
      <c r="N208" s="69" t="e">
        <f>AVERAGE(N209:N211)</f>
        <v>#DIV/0!</v>
      </c>
      <c r="O208" s="68"/>
      <c r="P208" s="69" t="e">
        <f>AVERAGE(P209:P211)</f>
        <v>#DIV/0!</v>
      </c>
      <c r="Q208" s="68"/>
      <c r="R208" s="69" t="e">
        <f>AVERAGE(R209:R211)</f>
        <v>#DIV/0!</v>
      </c>
      <c r="S208" s="11"/>
      <c r="T208" s="69" t="e">
        <f>AVERAGE(T209:T211)</f>
        <v>#DIV/0!</v>
      </c>
      <c r="U208" s="11"/>
      <c r="V208" s="12" t="e">
        <f>AVERAGE(V209:V211)</f>
        <v>#DIV/0!</v>
      </c>
      <c r="W208" s="11"/>
      <c r="X208" s="69" t="e">
        <f>AVERAGE(X209:X211)</f>
        <v>#DIV/0!</v>
      </c>
      <c r="Y208" s="68"/>
    </row>
    <row r="209" spans="1:25" ht="90" x14ac:dyDescent="0.25">
      <c r="A209" s="4" t="s">
        <v>377</v>
      </c>
      <c r="B209" s="4"/>
      <c r="C209" s="4"/>
      <c r="D209" s="4"/>
      <c r="E209" s="9" t="s">
        <v>376</v>
      </c>
      <c r="F209" s="8" t="s">
        <v>375</v>
      </c>
      <c r="G209" s="77" t="s">
        <v>374</v>
      </c>
      <c r="H209" s="77" t="s">
        <v>373</v>
      </c>
      <c r="I209" s="77" t="s">
        <v>372</v>
      </c>
      <c r="J209" s="36">
        <v>0</v>
      </c>
      <c r="K209" s="72" t="s">
        <v>371</v>
      </c>
      <c r="L209" s="36">
        <v>0</v>
      </c>
      <c r="M209" s="75"/>
      <c r="N209" s="36"/>
      <c r="O209" s="36"/>
      <c r="P209" s="36"/>
      <c r="Q209" s="36"/>
      <c r="R209" s="36"/>
      <c r="S209" s="36"/>
      <c r="T209" s="36"/>
      <c r="U209" s="36"/>
      <c r="V209" s="72"/>
      <c r="W209" s="72"/>
      <c r="X209" s="36"/>
      <c r="Y209" s="36"/>
    </row>
    <row r="210" spans="1:25" ht="60" x14ac:dyDescent="0.3">
      <c r="A210" s="4" t="s">
        <v>370</v>
      </c>
      <c r="B210" s="4"/>
      <c r="C210" s="4"/>
      <c r="D210" s="4"/>
      <c r="E210" s="74" t="s">
        <v>369</v>
      </c>
      <c r="F210" s="8" t="s">
        <v>368</v>
      </c>
      <c r="G210" s="8" t="s">
        <v>367</v>
      </c>
      <c r="H210" s="8" t="s">
        <v>366</v>
      </c>
      <c r="I210" s="8" t="s">
        <v>365</v>
      </c>
      <c r="J210" s="76">
        <v>50</v>
      </c>
      <c r="K210" s="72" t="s">
        <v>364</v>
      </c>
      <c r="L210" s="76">
        <v>50</v>
      </c>
      <c r="M210" s="75"/>
      <c r="N210" s="36"/>
      <c r="O210" s="36"/>
      <c r="P210" s="36"/>
      <c r="Q210" s="36"/>
      <c r="R210" s="36"/>
      <c r="S210" s="36"/>
      <c r="T210" s="36"/>
      <c r="U210" s="36"/>
      <c r="V210" s="72"/>
      <c r="W210" s="72"/>
      <c r="X210" s="36"/>
      <c r="Y210" s="36"/>
    </row>
    <row r="211" spans="1:25" ht="178.5" customHeight="1" x14ac:dyDescent="0.3">
      <c r="A211" s="4" t="s">
        <v>363</v>
      </c>
      <c r="B211" s="4"/>
      <c r="C211" s="4"/>
      <c r="D211" s="4"/>
      <c r="E211" s="74" t="s">
        <v>362</v>
      </c>
      <c r="F211" s="8" t="s">
        <v>361</v>
      </c>
      <c r="G211" s="8" t="s">
        <v>360</v>
      </c>
      <c r="H211" s="8" t="s">
        <v>359</v>
      </c>
      <c r="I211" s="8" t="s">
        <v>358</v>
      </c>
      <c r="J211" s="66">
        <v>100</v>
      </c>
      <c r="K211" s="73"/>
      <c r="L211" s="66">
        <v>100</v>
      </c>
      <c r="M211" s="40"/>
      <c r="N211" s="34"/>
      <c r="O211" s="34"/>
      <c r="P211" s="34"/>
      <c r="Q211" s="34"/>
      <c r="R211" s="36"/>
      <c r="S211" s="72"/>
      <c r="T211" s="36"/>
      <c r="U211" s="72"/>
      <c r="V211" s="72"/>
      <c r="W211" s="72"/>
      <c r="X211" s="36"/>
      <c r="Y211" s="36"/>
    </row>
    <row r="212" spans="1:25" s="57" customFormat="1" ht="80.25" customHeight="1" x14ac:dyDescent="0.25">
      <c r="A212" s="20"/>
      <c r="B212" s="20"/>
      <c r="C212" s="21" t="s">
        <v>357</v>
      </c>
      <c r="D212" s="20"/>
      <c r="E212" s="63"/>
      <c r="F212" s="62" t="s">
        <v>356</v>
      </c>
      <c r="G212" s="61"/>
      <c r="H212" s="61"/>
      <c r="I212" s="61"/>
      <c r="J212" s="59">
        <f>AVERAGE(J213,J216)</f>
        <v>0</v>
      </c>
      <c r="K212" s="18"/>
      <c r="L212" s="59">
        <f>AVERAGE(L213,L216)</f>
        <v>0</v>
      </c>
      <c r="M212" s="60"/>
      <c r="N212" s="59" t="e">
        <f>AVERAGE(N213,N216)</f>
        <v>#DIV/0!</v>
      </c>
      <c r="O212" s="58"/>
      <c r="P212" s="59" t="e">
        <f>AVERAGE(P213,P216)</f>
        <v>#DIV/0!</v>
      </c>
      <c r="Q212" s="58"/>
      <c r="R212" s="59" t="e">
        <f>AVERAGE(R213,R216)</f>
        <v>#DIV/0!</v>
      </c>
      <c r="S212" s="58"/>
      <c r="T212" s="59" t="e">
        <f>AVERAGE(T213,T216)</f>
        <v>#DIV/0!</v>
      </c>
      <c r="U212" s="58"/>
      <c r="V212" s="19" t="e">
        <f>AVERAGE(V213,V216)</f>
        <v>#DIV/0!</v>
      </c>
      <c r="W212" s="18"/>
      <c r="X212" s="59" t="e">
        <f>AVERAGE(X213,X216)</f>
        <v>#DIV/0!</v>
      </c>
      <c r="Y212" s="58"/>
    </row>
    <row r="213" spans="1:25" s="67" customFormat="1" ht="80.25" customHeight="1" x14ac:dyDescent="0.25">
      <c r="A213" s="16">
        <v>115</v>
      </c>
      <c r="B213" s="16"/>
      <c r="C213" s="15"/>
      <c r="D213" s="71" t="s">
        <v>355</v>
      </c>
      <c r="E213" s="71"/>
      <c r="F213" s="22" t="s">
        <v>355</v>
      </c>
      <c r="G213" s="13"/>
      <c r="H213" s="13"/>
      <c r="I213" s="13"/>
      <c r="J213" s="69">
        <f>AVERAGE(J214:J215)</f>
        <v>0</v>
      </c>
      <c r="K213" s="11"/>
      <c r="L213" s="69">
        <f>AVERAGE(L214:L215)</f>
        <v>0</v>
      </c>
      <c r="M213" s="70"/>
      <c r="N213" s="69" t="e">
        <f>AVERAGE(N214:N215)</f>
        <v>#DIV/0!</v>
      </c>
      <c r="O213" s="68"/>
      <c r="P213" s="69" t="e">
        <f>AVERAGE(P214:P215)</f>
        <v>#DIV/0!</v>
      </c>
      <c r="Q213" s="68"/>
      <c r="R213" s="69" t="e">
        <f>AVERAGE(R214:R215)</f>
        <v>#DIV/0!</v>
      </c>
      <c r="S213" s="68"/>
      <c r="T213" s="69" t="e">
        <f>AVERAGE(T214:T215)</f>
        <v>#DIV/0!</v>
      </c>
      <c r="U213" s="68"/>
      <c r="V213" s="12" t="e">
        <f>AVERAGE(V214:V215)</f>
        <v>#DIV/0!</v>
      </c>
      <c r="W213" s="11"/>
      <c r="X213" s="69" t="e">
        <f>AVERAGE(X214:X215)</f>
        <v>#DIV/0!</v>
      </c>
      <c r="Y213" s="68"/>
    </row>
    <row r="214" spans="1:25" ht="312" customHeight="1" x14ac:dyDescent="0.25">
      <c r="A214" s="4" t="s">
        <v>354</v>
      </c>
      <c r="B214" s="4"/>
      <c r="C214" s="4"/>
      <c r="D214" s="4"/>
      <c r="E214" s="9" t="s">
        <v>353</v>
      </c>
      <c r="F214" s="8" t="s">
        <v>352</v>
      </c>
      <c r="G214" s="8" t="s">
        <v>351</v>
      </c>
      <c r="H214" s="8" t="s">
        <v>350</v>
      </c>
      <c r="I214" s="8" t="s">
        <v>349</v>
      </c>
      <c r="J214" s="66">
        <v>0</v>
      </c>
      <c r="K214" s="26"/>
      <c r="L214" s="66">
        <v>0</v>
      </c>
      <c r="M214" s="40"/>
      <c r="N214" s="34"/>
      <c r="O214" s="34"/>
      <c r="P214" s="34"/>
      <c r="Q214" s="34"/>
      <c r="R214" s="34"/>
      <c r="S214" s="34"/>
      <c r="T214" s="34"/>
      <c r="U214" s="34"/>
      <c r="V214" s="26"/>
      <c r="W214" s="26"/>
      <c r="X214" s="34"/>
      <c r="Y214" s="34"/>
    </row>
    <row r="215" spans="1:25" ht="120" x14ac:dyDescent="0.25">
      <c r="A215" s="4" t="s">
        <v>348</v>
      </c>
      <c r="B215" s="4"/>
      <c r="C215" s="4"/>
      <c r="D215" s="4"/>
      <c r="E215" s="9" t="s">
        <v>347</v>
      </c>
      <c r="F215" s="8" t="s">
        <v>346</v>
      </c>
      <c r="G215" s="8" t="s">
        <v>345</v>
      </c>
      <c r="H215" s="8" t="s">
        <v>344</v>
      </c>
      <c r="I215" s="8" t="s">
        <v>343</v>
      </c>
      <c r="J215" s="66">
        <v>0</v>
      </c>
      <c r="K215" s="5" t="s">
        <v>342</v>
      </c>
      <c r="L215" s="66">
        <v>0</v>
      </c>
      <c r="M215" s="40"/>
      <c r="N215" s="34"/>
      <c r="O215" s="34"/>
      <c r="P215" s="34"/>
      <c r="Q215" s="34"/>
      <c r="R215" s="34"/>
      <c r="S215" s="34"/>
      <c r="T215" s="34"/>
      <c r="U215" s="34"/>
      <c r="V215" s="26"/>
      <c r="W215" s="26"/>
      <c r="X215" s="34"/>
      <c r="Y215" s="34"/>
    </row>
    <row r="216" spans="1:25" ht="51.75" x14ac:dyDescent="0.25">
      <c r="A216" s="4">
        <v>116</v>
      </c>
      <c r="B216" s="4"/>
      <c r="C216" s="4"/>
      <c r="D216" s="9" t="s">
        <v>341</v>
      </c>
      <c r="E216" s="9"/>
      <c r="F216" s="8" t="s">
        <v>340</v>
      </c>
      <c r="G216" s="8" t="s">
        <v>339</v>
      </c>
      <c r="H216" s="8" t="s">
        <v>338</v>
      </c>
      <c r="I216" s="8" t="s">
        <v>337</v>
      </c>
      <c r="J216" s="66">
        <v>0</v>
      </c>
      <c r="K216" s="26"/>
      <c r="L216" s="66">
        <v>0</v>
      </c>
      <c r="M216" s="40"/>
      <c r="N216" s="34"/>
      <c r="O216" s="34"/>
      <c r="P216" s="34"/>
      <c r="Q216" s="34"/>
      <c r="R216" s="34"/>
      <c r="S216" s="34"/>
      <c r="T216" s="34"/>
      <c r="U216" s="34"/>
      <c r="V216" s="26"/>
      <c r="W216" s="26"/>
      <c r="X216" s="34"/>
      <c r="Y216" s="34"/>
    </row>
    <row r="217" spans="1:25" s="57" customFormat="1" ht="60" x14ac:dyDescent="0.25">
      <c r="A217" s="20"/>
      <c r="B217" s="21" t="s">
        <v>336</v>
      </c>
      <c r="C217" s="20"/>
      <c r="D217" s="20"/>
      <c r="E217" s="20"/>
      <c r="F217" s="20" t="s">
        <v>335</v>
      </c>
      <c r="G217" s="20"/>
      <c r="H217" s="20"/>
      <c r="I217" s="20"/>
      <c r="J217" s="59">
        <f>AVERAGE(J218,J225,J231,J240)</f>
        <v>60.590277777777786</v>
      </c>
      <c r="K217" s="58"/>
      <c r="L217" s="59">
        <f>AVERAGE(L218,L225,L231,L240)</f>
        <v>60.590277777777786</v>
      </c>
      <c r="M217" s="58"/>
      <c r="N217" s="59" t="e">
        <f>AVERAGE(N218,N225,N231,N240)</f>
        <v>#DIV/0!</v>
      </c>
      <c r="O217" s="58"/>
      <c r="P217" s="59" t="e">
        <f>AVERAGE(P218,P225,P231,P240)</f>
        <v>#DIV/0!</v>
      </c>
      <c r="Q217" s="58"/>
      <c r="R217" s="59" t="e">
        <f>AVERAGE(R218,R225,R231,R240)</f>
        <v>#DIV/0!</v>
      </c>
      <c r="S217" s="58"/>
      <c r="T217" s="59" t="e">
        <f>AVERAGE(T218,T225,T231,T240)</f>
        <v>#DIV/0!</v>
      </c>
      <c r="U217" s="58"/>
      <c r="V217" s="19" t="e">
        <f>AVERAGE(V218,V225,V231,V240)</f>
        <v>#DIV/0!</v>
      </c>
      <c r="W217" s="18"/>
      <c r="X217" s="59" t="e">
        <f>AVERAGE(X218,X225,X231,X240)</f>
        <v>#DIV/0!</v>
      </c>
      <c r="Y217" s="58"/>
    </row>
    <row r="218" spans="1:25" s="57" customFormat="1" ht="45" x14ac:dyDescent="0.25">
      <c r="A218" s="20"/>
      <c r="B218" s="20"/>
      <c r="C218" s="21" t="s">
        <v>334</v>
      </c>
      <c r="D218" s="20"/>
      <c r="E218" s="20"/>
      <c r="F218" s="20" t="s">
        <v>333</v>
      </c>
      <c r="G218" s="20"/>
      <c r="H218" s="20"/>
      <c r="I218" s="20"/>
      <c r="J218" s="59">
        <f>AVERAGE(J219:J224)</f>
        <v>66.666666666666671</v>
      </c>
      <c r="K218" s="58"/>
      <c r="L218" s="59">
        <f>AVERAGE(L219:L224)</f>
        <v>66.666666666666671</v>
      </c>
      <c r="M218" s="58"/>
      <c r="N218" s="59" t="e">
        <f>AVERAGE(N219:N224)</f>
        <v>#DIV/0!</v>
      </c>
      <c r="O218" s="58"/>
      <c r="P218" s="59" t="e">
        <f>AVERAGE(P219:P224)</f>
        <v>#DIV/0!</v>
      </c>
      <c r="Q218" s="58"/>
      <c r="R218" s="59" t="e">
        <f>AVERAGE(R219:R224)</f>
        <v>#DIV/0!</v>
      </c>
      <c r="S218" s="58"/>
      <c r="T218" s="59" t="e">
        <f>AVERAGE(T219:T224)</f>
        <v>#DIV/0!</v>
      </c>
      <c r="U218" s="58"/>
      <c r="V218" s="19" t="e">
        <f>AVERAGE(V219:V224)</f>
        <v>#DIV/0!</v>
      </c>
      <c r="W218" s="18"/>
      <c r="X218" s="59" t="e">
        <f>AVERAGE(X219:X224)</f>
        <v>#DIV/0!</v>
      </c>
      <c r="Y218" s="58"/>
    </row>
    <row r="219" spans="1:25" ht="270" x14ac:dyDescent="0.25">
      <c r="A219" s="4">
        <v>117</v>
      </c>
      <c r="B219" s="4"/>
      <c r="C219" s="4"/>
      <c r="D219" s="9" t="s">
        <v>332</v>
      </c>
      <c r="E219" s="9"/>
      <c r="F219" s="8" t="s">
        <v>331</v>
      </c>
      <c r="G219" s="8" t="s">
        <v>247</v>
      </c>
      <c r="H219" s="8" t="s">
        <v>246</v>
      </c>
      <c r="I219" s="8" t="s">
        <v>293</v>
      </c>
      <c r="J219" s="30">
        <v>50</v>
      </c>
      <c r="K219" s="5" t="s">
        <v>330</v>
      </c>
      <c r="L219" s="30">
        <v>50</v>
      </c>
      <c r="M219" s="31"/>
      <c r="N219" s="30"/>
      <c r="O219" s="30"/>
      <c r="P219" s="30"/>
      <c r="Q219" s="30"/>
      <c r="R219" s="30"/>
      <c r="S219" s="30"/>
      <c r="T219" s="30"/>
      <c r="U219" s="30"/>
      <c r="V219" s="5"/>
      <c r="W219" s="5"/>
      <c r="X219" s="30"/>
      <c r="Y219" s="5"/>
    </row>
    <row r="220" spans="1:25" ht="195" x14ac:dyDescent="0.25">
      <c r="A220" s="4">
        <v>118</v>
      </c>
      <c r="B220" s="4"/>
      <c r="C220" s="4"/>
      <c r="D220" s="9" t="s">
        <v>329</v>
      </c>
      <c r="E220" s="9"/>
      <c r="F220" s="65" t="s">
        <v>328</v>
      </c>
      <c r="G220" s="8" t="s">
        <v>247</v>
      </c>
      <c r="H220" s="8" t="s">
        <v>246</v>
      </c>
      <c r="I220" s="8" t="s">
        <v>293</v>
      </c>
      <c r="J220" s="30">
        <v>50</v>
      </c>
      <c r="K220" s="5" t="s">
        <v>327</v>
      </c>
      <c r="L220" s="30">
        <v>50</v>
      </c>
      <c r="M220" s="31"/>
      <c r="N220" s="30"/>
      <c r="O220" s="30"/>
      <c r="P220" s="30"/>
      <c r="Q220" s="30"/>
      <c r="R220" s="30"/>
      <c r="S220" s="30"/>
      <c r="T220" s="30"/>
      <c r="U220" s="30"/>
      <c r="V220" s="5"/>
      <c r="W220" s="5"/>
      <c r="X220" s="30"/>
      <c r="Y220" s="5"/>
    </row>
    <row r="221" spans="1:25" ht="75" x14ac:dyDescent="0.25">
      <c r="A221" s="4">
        <v>119</v>
      </c>
      <c r="B221" s="4"/>
      <c r="C221" s="4"/>
      <c r="D221" s="9" t="s">
        <v>326</v>
      </c>
      <c r="E221" s="9"/>
      <c r="F221" s="8" t="s">
        <v>325</v>
      </c>
      <c r="G221" s="8" t="s">
        <v>230</v>
      </c>
      <c r="H221" s="8" t="s">
        <v>269</v>
      </c>
      <c r="I221" s="8" t="s">
        <v>8</v>
      </c>
      <c r="J221" s="30">
        <v>100</v>
      </c>
      <c r="K221" s="30" t="s">
        <v>322</v>
      </c>
      <c r="L221" s="30">
        <v>100</v>
      </c>
      <c r="M221" s="31"/>
      <c r="N221" s="30"/>
      <c r="O221" s="30"/>
      <c r="P221" s="30"/>
      <c r="Q221" s="30"/>
      <c r="R221" s="30"/>
      <c r="S221" s="5"/>
      <c r="T221" s="30"/>
      <c r="U221" s="5"/>
      <c r="V221" s="5"/>
      <c r="W221" s="5"/>
      <c r="X221" s="30"/>
      <c r="Y221" s="30"/>
    </row>
    <row r="222" spans="1:25" ht="75" x14ac:dyDescent="0.25">
      <c r="A222" s="4">
        <v>120</v>
      </c>
      <c r="B222" s="4"/>
      <c r="C222" s="4"/>
      <c r="D222" s="9" t="s">
        <v>324</v>
      </c>
      <c r="E222" s="9"/>
      <c r="F222" s="8" t="s">
        <v>323</v>
      </c>
      <c r="G222" s="8" t="s">
        <v>230</v>
      </c>
      <c r="H222" s="8" t="s">
        <v>269</v>
      </c>
      <c r="I222" s="8" t="s">
        <v>8</v>
      </c>
      <c r="J222" s="30">
        <v>100</v>
      </c>
      <c r="K222" s="30" t="s">
        <v>322</v>
      </c>
      <c r="L222" s="30">
        <v>100</v>
      </c>
      <c r="M222" s="31"/>
      <c r="N222" s="30"/>
      <c r="O222" s="30"/>
      <c r="P222" s="30"/>
      <c r="Q222" s="30"/>
      <c r="R222" s="30"/>
      <c r="S222" s="5"/>
      <c r="T222" s="30"/>
      <c r="U222" s="5"/>
      <c r="V222" s="5"/>
      <c r="W222" s="5"/>
      <c r="X222" s="30"/>
      <c r="Y222" s="5"/>
    </row>
    <row r="223" spans="1:25" ht="180" x14ac:dyDescent="0.25">
      <c r="A223" s="4">
        <v>121</v>
      </c>
      <c r="B223" s="4"/>
      <c r="C223" s="4"/>
      <c r="D223" s="9" t="s">
        <v>321</v>
      </c>
      <c r="E223" s="9"/>
      <c r="F223" s="8" t="s">
        <v>320</v>
      </c>
      <c r="G223" s="8" t="s">
        <v>319</v>
      </c>
      <c r="H223" s="8" t="s">
        <v>318</v>
      </c>
      <c r="I223" s="8" t="s">
        <v>317</v>
      </c>
      <c r="J223" s="30">
        <v>50</v>
      </c>
      <c r="K223" s="5" t="s">
        <v>316</v>
      </c>
      <c r="L223" s="30">
        <v>50</v>
      </c>
      <c r="M223" s="31"/>
      <c r="N223" s="30"/>
      <c r="O223" s="30"/>
      <c r="P223" s="30"/>
      <c r="Q223" s="34"/>
      <c r="R223" s="30"/>
      <c r="S223" s="5"/>
      <c r="T223" s="30"/>
      <c r="U223" s="5"/>
      <c r="V223" s="5"/>
      <c r="W223" s="5"/>
      <c r="X223" s="30"/>
      <c r="Y223" s="5"/>
    </row>
    <row r="224" spans="1:25" ht="165" x14ac:dyDescent="0.25">
      <c r="A224" s="4">
        <v>122</v>
      </c>
      <c r="B224" s="4"/>
      <c r="C224" s="4"/>
      <c r="D224" s="9" t="s">
        <v>315</v>
      </c>
      <c r="E224" s="9"/>
      <c r="F224" s="8" t="s">
        <v>314</v>
      </c>
      <c r="G224" s="8" t="s">
        <v>313</v>
      </c>
      <c r="H224" s="8" t="s">
        <v>312</v>
      </c>
      <c r="I224" s="8" t="s">
        <v>311</v>
      </c>
      <c r="J224" s="30">
        <v>50</v>
      </c>
      <c r="K224" s="5" t="s">
        <v>310</v>
      </c>
      <c r="L224" s="30">
        <v>50</v>
      </c>
      <c r="M224" s="31"/>
      <c r="N224" s="30"/>
      <c r="O224" s="30"/>
      <c r="P224" s="30"/>
      <c r="Q224" s="30"/>
      <c r="R224" s="30"/>
      <c r="S224" s="5"/>
      <c r="T224" s="30"/>
      <c r="U224" s="5"/>
      <c r="V224" s="5"/>
      <c r="W224" s="5"/>
      <c r="X224" s="30"/>
      <c r="Y224" s="30"/>
    </row>
    <row r="225" spans="1:25" s="57" customFormat="1" ht="77.25" customHeight="1" x14ac:dyDescent="0.25">
      <c r="A225" s="20"/>
      <c r="B225" s="20"/>
      <c r="C225" s="21" t="s">
        <v>309</v>
      </c>
      <c r="D225" s="20"/>
      <c r="E225" s="63"/>
      <c r="F225" s="62" t="s">
        <v>308</v>
      </c>
      <c r="G225" s="61"/>
      <c r="H225" s="61"/>
      <c r="I225" s="61"/>
      <c r="J225" s="59">
        <f>AVERAGE(J226:J230)</f>
        <v>50</v>
      </c>
      <c r="K225" s="18"/>
      <c r="L225" s="59">
        <f>AVERAGE(L226:L230)</f>
        <v>50</v>
      </c>
      <c r="M225" s="60"/>
      <c r="N225" s="59" t="e">
        <f>AVERAGE(N226:N230)</f>
        <v>#DIV/0!</v>
      </c>
      <c r="O225" s="58"/>
      <c r="P225" s="59" t="e">
        <f>AVERAGE(P226:P230)</f>
        <v>#DIV/0!</v>
      </c>
      <c r="Q225" s="58"/>
      <c r="R225" s="59" t="e">
        <f>AVERAGE(R226:R230)</f>
        <v>#DIV/0!</v>
      </c>
      <c r="S225" s="58"/>
      <c r="T225" s="59" t="e">
        <f>AVERAGE(T226:T230)</f>
        <v>#DIV/0!</v>
      </c>
      <c r="U225" s="58"/>
      <c r="V225" s="19" t="e">
        <f>AVERAGE(V226:V230)</f>
        <v>#DIV/0!</v>
      </c>
      <c r="W225" s="18"/>
      <c r="X225" s="59" t="e">
        <f>AVERAGE(X226:X230)</f>
        <v>#DIV/0!</v>
      </c>
      <c r="Y225" s="58"/>
    </row>
    <row r="226" spans="1:25" ht="105" x14ac:dyDescent="0.25">
      <c r="A226" s="4">
        <v>123</v>
      </c>
      <c r="B226" s="4"/>
      <c r="C226" s="4"/>
      <c r="D226" s="9" t="s">
        <v>307</v>
      </c>
      <c r="E226" s="9"/>
      <c r="F226" s="8" t="s">
        <v>306</v>
      </c>
      <c r="G226" s="8" t="s">
        <v>247</v>
      </c>
      <c r="H226" s="8" t="s">
        <v>246</v>
      </c>
      <c r="I226" s="8" t="s">
        <v>293</v>
      </c>
      <c r="J226" s="64">
        <v>50</v>
      </c>
      <c r="K226" s="5" t="s">
        <v>305</v>
      </c>
      <c r="L226" s="64">
        <v>50</v>
      </c>
      <c r="M226" s="31"/>
      <c r="N226" s="30"/>
      <c r="O226" s="30"/>
      <c r="P226" s="30"/>
      <c r="Q226" s="30"/>
      <c r="R226" s="30"/>
      <c r="S226" s="30"/>
      <c r="T226" s="30"/>
      <c r="U226" s="30"/>
      <c r="V226" s="5"/>
      <c r="W226" s="5"/>
      <c r="X226" s="30"/>
      <c r="Y226" s="30"/>
    </row>
    <row r="227" spans="1:25" ht="105" x14ac:dyDescent="0.25">
      <c r="A227" s="4">
        <v>124</v>
      </c>
      <c r="B227" s="4"/>
      <c r="C227" s="4"/>
      <c r="D227" s="9" t="s">
        <v>304</v>
      </c>
      <c r="E227" s="9"/>
      <c r="F227" s="8" t="s">
        <v>303</v>
      </c>
      <c r="G227" s="8" t="s">
        <v>247</v>
      </c>
      <c r="H227" s="8" t="s">
        <v>246</v>
      </c>
      <c r="I227" s="8" t="s">
        <v>293</v>
      </c>
      <c r="J227" s="64">
        <v>50</v>
      </c>
      <c r="K227" s="5" t="s">
        <v>302</v>
      </c>
      <c r="L227" s="64">
        <v>50</v>
      </c>
      <c r="M227" s="31"/>
      <c r="N227" s="30"/>
      <c r="O227" s="30"/>
      <c r="P227" s="30"/>
      <c r="Q227" s="30"/>
      <c r="R227" s="30"/>
      <c r="S227" s="30"/>
      <c r="T227" s="30"/>
      <c r="U227" s="30"/>
      <c r="V227" s="5"/>
      <c r="W227" s="5"/>
      <c r="X227" s="30"/>
      <c r="Y227" s="30"/>
    </row>
    <row r="228" spans="1:25" ht="105" x14ac:dyDescent="0.25">
      <c r="A228" s="4">
        <v>125</v>
      </c>
      <c r="B228" s="4"/>
      <c r="C228" s="4"/>
      <c r="D228" s="9" t="s">
        <v>301</v>
      </c>
      <c r="E228" s="9"/>
      <c r="F228" s="8" t="s">
        <v>300</v>
      </c>
      <c r="G228" s="8" t="s">
        <v>247</v>
      </c>
      <c r="H228" s="8" t="s">
        <v>246</v>
      </c>
      <c r="I228" s="8" t="s">
        <v>293</v>
      </c>
      <c r="J228" s="64">
        <v>50</v>
      </c>
      <c r="K228" s="5" t="s">
        <v>299</v>
      </c>
      <c r="L228" s="64">
        <v>50</v>
      </c>
      <c r="M228" s="31"/>
      <c r="N228" s="30"/>
      <c r="O228" s="30"/>
      <c r="P228" s="30"/>
      <c r="Q228" s="30"/>
      <c r="R228" s="30"/>
      <c r="S228" s="30"/>
      <c r="T228" s="30"/>
      <c r="U228" s="30"/>
      <c r="V228" s="5"/>
      <c r="W228" s="5"/>
      <c r="X228" s="30"/>
      <c r="Y228" s="30"/>
    </row>
    <row r="229" spans="1:25" ht="120" x14ac:dyDescent="0.25">
      <c r="A229" s="4">
        <v>126</v>
      </c>
      <c r="B229" s="4"/>
      <c r="C229" s="4"/>
      <c r="D229" s="9" t="s">
        <v>298</v>
      </c>
      <c r="E229" s="9"/>
      <c r="F229" s="8" t="s">
        <v>297</v>
      </c>
      <c r="G229" s="8" t="s">
        <v>247</v>
      </c>
      <c r="H229" s="8" t="s">
        <v>246</v>
      </c>
      <c r="I229" s="8" t="s">
        <v>293</v>
      </c>
      <c r="J229" s="64">
        <v>50</v>
      </c>
      <c r="K229" s="5" t="s">
        <v>296</v>
      </c>
      <c r="L229" s="64">
        <v>50</v>
      </c>
      <c r="M229" s="31"/>
      <c r="N229" s="30"/>
      <c r="O229" s="30"/>
      <c r="P229" s="30"/>
      <c r="Q229" s="30"/>
      <c r="R229" s="30"/>
      <c r="S229" s="30"/>
      <c r="T229" s="30"/>
      <c r="U229" s="30"/>
      <c r="V229" s="5"/>
      <c r="W229" s="5"/>
      <c r="X229" s="30"/>
      <c r="Y229" s="30"/>
    </row>
    <row r="230" spans="1:25" ht="120" x14ac:dyDescent="0.25">
      <c r="A230" s="4">
        <v>127</v>
      </c>
      <c r="B230" s="4"/>
      <c r="C230" s="4"/>
      <c r="D230" s="9" t="s">
        <v>295</v>
      </c>
      <c r="E230" s="9"/>
      <c r="F230" s="8" t="s">
        <v>294</v>
      </c>
      <c r="G230" s="8" t="s">
        <v>247</v>
      </c>
      <c r="H230" s="8" t="s">
        <v>246</v>
      </c>
      <c r="I230" s="8" t="s">
        <v>293</v>
      </c>
      <c r="J230" s="64">
        <v>50</v>
      </c>
      <c r="K230" s="5" t="s">
        <v>292</v>
      </c>
      <c r="L230" s="64">
        <v>50</v>
      </c>
      <c r="M230" s="31"/>
      <c r="N230" s="30"/>
      <c r="O230" s="30"/>
      <c r="P230" s="30"/>
      <c r="Q230" s="30"/>
      <c r="R230" s="30"/>
      <c r="S230" s="30"/>
      <c r="T230" s="30"/>
      <c r="U230" s="30"/>
      <c r="V230" s="5"/>
      <c r="W230" s="5"/>
      <c r="X230" s="30"/>
      <c r="Y230" s="30"/>
    </row>
    <row r="231" spans="1:25" s="57" customFormat="1" ht="140.25" customHeight="1" x14ac:dyDescent="0.25">
      <c r="A231" s="20"/>
      <c r="B231" s="20"/>
      <c r="C231" s="21" t="s">
        <v>291</v>
      </c>
      <c r="D231" s="20"/>
      <c r="E231" s="63"/>
      <c r="F231" s="62" t="s">
        <v>290</v>
      </c>
      <c r="G231" s="61"/>
      <c r="H231" s="61"/>
      <c r="I231" s="61"/>
      <c r="J231" s="59">
        <f>AVERAGE(J232:J239)</f>
        <v>81.25</v>
      </c>
      <c r="K231" s="18"/>
      <c r="L231" s="59">
        <f>AVERAGE(L232:L239)</f>
        <v>81.25</v>
      </c>
      <c r="M231" s="60"/>
      <c r="N231" s="59" t="e">
        <f>AVERAGE(N232:N239)</f>
        <v>#DIV/0!</v>
      </c>
      <c r="O231" s="58"/>
      <c r="P231" s="59" t="e">
        <f>AVERAGE(P232:P239)</f>
        <v>#DIV/0!</v>
      </c>
      <c r="Q231" s="58"/>
      <c r="R231" s="59" t="e">
        <f>AVERAGE(R232:R239)</f>
        <v>#DIV/0!</v>
      </c>
      <c r="S231" s="58"/>
      <c r="T231" s="59" t="e">
        <f>AVERAGE(T232:T239)</f>
        <v>#DIV/0!</v>
      </c>
      <c r="U231" s="58"/>
      <c r="V231" s="19" t="e">
        <f>AVERAGE(V232:V239)</f>
        <v>#DIV/0!</v>
      </c>
      <c r="W231" s="18"/>
      <c r="X231" s="59" t="e">
        <f>AVERAGE(X232:X239)</f>
        <v>#DIV/0!</v>
      </c>
      <c r="Y231" s="58"/>
    </row>
    <row r="232" spans="1:25" ht="300" x14ac:dyDescent="0.25">
      <c r="A232" s="4">
        <v>128</v>
      </c>
      <c r="B232" s="4"/>
      <c r="C232" s="4"/>
      <c r="D232" s="33" t="s">
        <v>289</v>
      </c>
      <c r="E232" s="33"/>
      <c r="F232" s="8" t="s">
        <v>288</v>
      </c>
      <c r="G232" s="8" t="s">
        <v>225</v>
      </c>
      <c r="H232" s="8" t="s">
        <v>287</v>
      </c>
      <c r="I232" s="8" t="s">
        <v>74</v>
      </c>
      <c r="J232" s="30">
        <v>100</v>
      </c>
      <c r="K232" s="5" t="s">
        <v>286</v>
      </c>
      <c r="L232" s="30">
        <v>100</v>
      </c>
      <c r="M232" s="31"/>
      <c r="N232" s="30"/>
      <c r="O232" s="30"/>
      <c r="P232" s="30"/>
      <c r="Q232" s="30"/>
      <c r="R232" s="30"/>
      <c r="S232" s="30"/>
      <c r="T232" s="30"/>
      <c r="U232" s="30"/>
      <c r="V232" s="5"/>
      <c r="W232" s="5"/>
      <c r="X232" s="30"/>
      <c r="Y232" s="30"/>
    </row>
    <row r="233" spans="1:25" ht="90" x14ac:dyDescent="0.25">
      <c r="A233" s="4">
        <v>129</v>
      </c>
      <c r="B233" s="4"/>
      <c r="C233" s="4"/>
      <c r="D233" s="33" t="s">
        <v>285</v>
      </c>
      <c r="E233" s="33"/>
      <c r="F233" s="8" t="s">
        <v>284</v>
      </c>
      <c r="G233" s="8" t="s">
        <v>230</v>
      </c>
      <c r="H233" s="8" t="s">
        <v>283</v>
      </c>
      <c r="I233" s="8" t="s">
        <v>8</v>
      </c>
      <c r="J233" s="30">
        <v>100</v>
      </c>
      <c r="K233" s="5" t="s">
        <v>282</v>
      </c>
      <c r="L233" s="30">
        <v>100</v>
      </c>
      <c r="M233" s="31"/>
      <c r="N233" s="30"/>
      <c r="O233" s="30"/>
      <c r="P233" s="30"/>
      <c r="Q233" s="30"/>
      <c r="R233" s="30"/>
      <c r="S233" s="30"/>
      <c r="T233" s="30"/>
      <c r="U233" s="30"/>
      <c r="V233" s="5"/>
      <c r="W233" s="5"/>
      <c r="X233" s="30"/>
      <c r="Y233" s="30"/>
    </row>
    <row r="234" spans="1:25" ht="75" x14ac:dyDescent="0.25">
      <c r="A234" s="4">
        <v>130</v>
      </c>
      <c r="B234" s="4"/>
      <c r="C234" s="4"/>
      <c r="D234" s="33" t="s">
        <v>281</v>
      </c>
      <c r="E234" s="33"/>
      <c r="F234" s="8" t="s">
        <v>280</v>
      </c>
      <c r="G234" s="8" t="s">
        <v>279</v>
      </c>
      <c r="H234" s="8" t="s">
        <v>278</v>
      </c>
      <c r="I234" s="8" t="s">
        <v>217</v>
      </c>
      <c r="J234" s="30">
        <v>0</v>
      </c>
      <c r="K234" s="5" t="s">
        <v>277</v>
      </c>
      <c r="L234" s="30">
        <v>0</v>
      </c>
      <c r="M234" s="31"/>
      <c r="N234" s="30"/>
      <c r="O234" s="30"/>
      <c r="P234" s="30"/>
      <c r="Q234" s="30"/>
      <c r="R234" s="30"/>
      <c r="S234" s="30"/>
      <c r="T234" s="30"/>
      <c r="U234" s="30"/>
      <c r="V234" s="5"/>
      <c r="W234" s="5"/>
      <c r="X234" s="30"/>
      <c r="Y234" s="30"/>
    </row>
    <row r="235" spans="1:25" ht="210" x14ac:dyDescent="0.25">
      <c r="A235" s="4">
        <v>131</v>
      </c>
      <c r="B235" s="4"/>
      <c r="C235" s="4"/>
      <c r="D235" s="33" t="s">
        <v>276</v>
      </c>
      <c r="E235" s="33"/>
      <c r="F235" s="8" t="s">
        <v>275</v>
      </c>
      <c r="G235" s="8" t="s">
        <v>274</v>
      </c>
      <c r="H235" s="8" t="s">
        <v>230</v>
      </c>
      <c r="I235" s="8" t="s">
        <v>273</v>
      </c>
      <c r="J235" s="30">
        <v>100</v>
      </c>
      <c r="K235" s="5" t="s">
        <v>272</v>
      </c>
      <c r="L235" s="30">
        <v>100</v>
      </c>
      <c r="M235" s="31"/>
      <c r="N235" s="30"/>
      <c r="O235" s="30"/>
      <c r="P235" s="30"/>
      <c r="Q235" s="30"/>
      <c r="R235" s="30"/>
      <c r="S235" s="30"/>
      <c r="T235" s="30"/>
      <c r="U235" s="30"/>
      <c r="V235" s="5"/>
      <c r="W235" s="5"/>
      <c r="X235" s="30"/>
      <c r="Y235" s="30"/>
    </row>
    <row r="236" spans="1:25" ht="195" x14ac:dyDescent="0.25">
      <c r="A236" s="4">
        <v>132</v>
      </c>
      <c r="B236" s="4"/>
      <c r="C236" s="4"/>
      <c r="D236" s="33" t="s">
        <v>271</v>
      </c>
      <c r="E236" s="33"/>
      <c r="F236" s="8" t="s">
        <v>270</v>
      </c>
      <c r="G236" s="8" t="s">
        <v>230</v>
      </c>
      <c r="H236" s="8" t="s">
        <v>269</v>
      </c>
      <c r="I236" s="8" t="s">
        <v>268</v>
      </c>
      <c r="J236" s="30">
        <v>100</v>
      </c>
      <c r="K236" s="5" t="s">
        <v>267</v>
      </c>
      <c r="L236" s="30">
        <v>100</v>
      </c>
      <c r="M236" s="31"/>
      <c r="N236" s="30"/>
      <c r="O236" s="30"/>
      <c r="P236" s="30"/>
      <c r="Q236" s="30"/>
      <c r="R236" s="30"/>
      <c r="S236" s="56"/>
      <c r="T236" s="30"/>
      <c r="U236" s="56"/>
      <c r="V236" s="5"/>
      <c r="W236" s="5"/>
      <c r="X236" s="30"/>
      <c r="Y236" s="5"/>
    </row>
    <row r="237" spans="1:25" ht="180" x14ac:dyDescent="0.25">
      <c r="A237" s="4">
        <v>133</v>
      </c>
      <c r="B237" s="4"/>
      <c r="C237" s="4"/>
      <c r="D237" s="33" t="s">
        <v>266</v>
      </c>
      <c r="E237" s="33"/>
      <c r="F237" s="8" t="s">
        <v>265</v>
      </c>
      <c r="G237" s="8" t="s">
        <v>264</v>
      </c>
      <c r="H237" s="8" t="s">
        <v>263</v>
      </c>
      <c r="I237" s="8" t="s">
        <v>262</v>
      </c>
      <c r="J237" s="30">
        <v>100</v>
      </c>
      <c r="K237" s="41"/>
      <c r="L237" s="30">
        <v>100</v>
      </c>
      <c r="M237" s="31"/>
      <c r="N237" s="30"/>
      <c r="O237" s="30"/>
      <c r="P237" s="30"/>
      <c r="Q237" s="30"/>
      <c r="R237" s="30"/>
      <c r="S237" s="30"/>
      <c r="T237" s="30"/>
      <c r="U237" s="30"/>
      <c r="V237" s="5"/>
      <c r="W237" s="5"/>
      <c r="X237" s="30"/>
      <c r="Y237" s="30"/>
    </row>
    <row r="238" spans="1:25" ht="180" x14ac:dyDescent="0.25">
      <c r="A238" s="4">
        <v>134</v>
      </c>
      <c r="B238" s="4"/>
      <c r="C238" s="4"/>
      <c r="D238" s="33" t="s">
        <v>261</v>
      </c>
      <c r="E238" s="33"/>
      <c r="F238" s="8" t="s">
        <v>260</v>
      </c>
      <c r="G238" s="8" t="s">
        <v>225</v>
      </c>
      <c r="H238" s="8" t="s">
        <v>109</v>
      </c>
      <c r="I238" s="8" t="s">
        <v>259</v>
      </c>
      <c r="J238" s="30">
        <v>50</v>
      </c>
      <c r="K238" s="5" t="s">
        <v>258</v>
      </c>
      <c r="L238" s="30">
        <v>50</v>
      </c>
      <c r="M238" s="31"/>
      <c r="N238" s="30"/>
      <c r="O238" s="30"/>
      <c r="P238" s="30"/>
      <c r="Q238" s="30"/>
      <c r="R238" s="30"/>
      <c r="S238" s="30"/>
      <c r="T238" s="30"/>
      <c r="U238" s="30"/>
      <c r="V238" s="5"/>
      <c r="W238" s="5"/>
      <c r="X238" s="30"/>
      <c r="Y238" s="5"/>
    </row>
    <row r="239" spans="1:25" ht="300" x14ac:dyDescent="0.25">
      <c r="A239" s="4">
        <v>135</v>
      </c>
      <c r="B239" s="4"/>
      <c r="C239" s="4"/>
      <c r="D239" s="33" t="s">
        <v>257</v>
      </c>
      <c r="E239" s="33"/>
      <c r="F239" s="8" t="s">
        <v>256</v>
      </c>
      <c r="G239" s="8" t="s">
        <v>255</v>
      </c>
      <c r="H239" s="8" t="s">
        <v>254</v>
      </c>
      <c r="I239" s="8" t="s">
        <v>253</v>
      </c>
      <c r="J239" s="30">
        <v>100</v>
      </c>
      <c r="K239" s="30" t="s">
        <v>252</v>
      </c>
      <c r="L239" s="30">
        <v>100</v>
      </c>
      <c r="M239" s="31"/>
      <c r="N239" s="30"/>
      <c r="O239" s="30"/>
      <c r="P239" s="30"/>
      <c r="Q239" s="30"/>
      <c r="R239" s="30"/>
      <c r="S239" s="5"/>
      <c r="T239" s="30"/>
      <c r="U239" s="5"/>
      <c r="V239" s="5"/>
      <c r="W239" s="5"/>
      <c r="X239" s="30"/>
      <c r="Y239" s="30"/>
    </row>
    <row r="240" spans="1:25" s="44" customFormat="1" ht="120.75" x14ac:dyDescent="0.25">
      <c r="A240" s="54"/>
      <c r="B240" s="54"/>
      <c r="C240" s="55" t="s">
        <v>251</v>
      </c>
      <c r="D240" s="54"/>
      <c r="E240" s="53"/>
      <c r="F240" s="52" t="s">
        <v>250</v>
      </c>
      <c r="G240" s="51"/>
      <c r="H240" s="51"/>
      <c r="I240" s="51"/>
      <c r="J240" s="46">
        <f>AVERAGE(J241:J249)</f>
        <v>44.444444444444443</v>
      </c>
      <c r="K240" s="50"/>
      <c r="L240" s="46">
        <f>AVERAGE(L241:L249)</f>
        <v>44.444444444444443</v>
      </c>
      <c r="M240" s="49"/>
      <c r="N240" s="46" t="e">
        <f>AVERAGE(N241:N249)</f>
        <v>#DIV/0!</v>
      </c>
      <c r="O240" s="48"/>
      <c r="P240" s="46" t="e">
        <f>AVERAGE(P241:P249)</f>
        <v>#DIV/0!</v>
      </c>
      <c r="Q240" s="48"/>
      <c r="R240" s="46" t="e">
        <f>AVERAGE(R241:R249)</f>
        <v>#DIV/0!</v>
      </c>
      <c r="S240" s="48"/>
      <c r="T240" s="46" t="e">
        <f>AVERAGE(T241:T249)</f>
        <v>#DIV/0!</v>
      </c>
      <c r="U240" s="48"/>
      <c r="V240" s="47" t="e">
        <f>AVERAGE(V241:V249)</f>
        <v>#DIV/0!</v>
      </c>
      <c r="W240" s="45"/>
      <c r="X240" s="46" t="e">
        <f>AVERAGE(X241:X249)</f>
        <v>#DIV/0!</v>
      </c>
      <c r="Y240" s="45"/>
    </row>
    <row r="241" spans="1:25" ht="191.25" customHeight="1" x14ac:dyDescent="0.25">
      <c r="A241" s="4">
        <v>136</v>
      </c>
      <c r="B241" s="4"/>
      <c r="C241" s="4"/>
      <c r="D241" s="33" t="s">
        <v>249</v>
      </c>
      <c r="E241" s="33"/>
      <c r="F241" s="8" t="s">
        <v>248</v>
      </c>
      <c r="G241" s="8" t="s">
        <v>247</v>
      </c>
      <c r="H241" s="8" t="s">
        <v>246</v>
      </c>
      <c r="I241" s="8" t="s">
        <v>245</v>
      </c>
      <c r="J241" s="30">
        <v>50</v>
      </c>
      <c r="K241" s="41"/>
      <c r="L241" s="30">
        <v>50</v>
      </c>
      <c r="M241" s="31"/>
      <c r="N241" s="30"/>
      <c r="O241" s="30"/>
      <c r="P241" s="30"/>
      <c r="Q241" s="30"/>
      <c r="R241" s="30"/>
      <c r="S241" s="30"/>
      <c r="T241" s="30"/>
      <c r="U241" s="30"/>
      <c r="V241" s="5"/>
      <c r="W241" s="5"/>
      <c r="X241" s="30"/>
      <c r="Y241" s="30"/>
    </row>
    <row r="242" spans="1:25" s="39" customFormat="1" ht="105" x14ac:dyDescent="0.25">
      <c r="A242" s="4">
        <v>137</v>
      </c>
      <c r="B242" s="38"/>
      <c r="C242" s="38"/>
      <c r="D242" s="43" t="s">
        <v>244</v>
      </c>
      <c r="E242" s="43"/>
      <c r="F242" s="42" t="s">
        <v>243</v>
      </c>
      <c r="G242" s="42" t="s">
        <v>239</v>
      </c>
      <c r="H242" s="42" t="s">
        <v>242</v>
      </c>
      <c r="I242" s="42" t="s">
        <v>8</v>
      </c>
      <c r="J242" s="30">
        <v>100</v>
      </c>
      <c r="K242" s="41"/>
      <c r="L242" s="30">
        <v>100</v>
      </c>
      <c r="M242" s="40"/>
      <c r="N242" s="30"/>
      <c r="O242" s="34"/>
      <c r="P242" s="30"/>
      <c r="Q242" s="34"/>
      <c r="R242" s="30"/>
      <c r="S242" s="34"/>
      <c r="T242" s="30"/>
      <c r="U242" s="34"/>
      <c r="V242" s="5"/>
      <c r="W242" s="26"/>
      <c r="X242" s="30"/>
      <c r="Y242" s="34"/>
    </row>
    <row r="243" spans="1:25" ht="90" x14ac:dyDescent="0.25">
      <c r="A243" s="38">
        <v>138</v>
      </c>
      <c r="B243" s="4"/>
      <c r="C243" s="4"/>
      <c r="D243" s="33" t="s">
        <v>241</v>
      </c>
      <c r="E243" s="33"/>
      <c r="F243" s="8" t="s">
        <v>240</v>
      </c>
      <c r="G243" s="8" t="s">
        <v>239</v>
      </c>
      <c r="H243" s="8" t="s">
        <v>74</v>
      </c>
      <c r="I243" s="8" t="s">
        <v>217</v>
      </c>
      <c r="J243" s="30">
        <v>0</v>
      </c>
      <c r="K243" s="5" t="s">
        <v>238</v>
      </c>
      <c r="L243" s="30">
        <v>0</v>
      </c>
      <c r="M243" s="31"/>
      <c r="N243" s="30"/>
      <c r="O243" s="30"/>
      <c r="P243" s="30"/>
      <c r="Q243" s="30"/>
      <c r="R243" s="30"/>
      <c r="S243" s="37"/>
      <c r="T243" s="30"/>
      <c r="U243" s="37"/>
      <c r="V243" s="5"/>
      <c r="W243" s="5"/>
      <c r="X243" s="30"/>
      <c r="Y243" s="5"/>
    </row>
    <row r="244" spans="1:25" ht="90" x14ac:dyDescent="0.25">
      <c r="A244" s="4">
        <v>139</v>
      </c>
      <c r="B244" s="4"/>
      <c r="C244" s="4"/>
      <c r="D244" s="33" t="s">
        <v>237</v>
      </c>
      <c r="E244" s="33"/>
      <c r="F244" s="8" t="s">
        <v>236</v>
      </c>
      <c r="G244" s="8" t="s">
        <v>230</v>
      </c>
      <c r="H244" s="8" t="s">
        <v>235</v>
      </c>
      <c r="I244" s="8" t="s">
        <v>234</v>
      </c>
      <c r="J244" s="30">
        <v>50</v>
      </c>
      <c r="K244" s="30" t="s">
        <v>233</v>
      </c>
      <c r="L244" s="30">
        <v>50</v>
      </c>
      <c r="M244" s="31"/>
      <c r="N244" s="30"/>
      <c r="O244" s="30"/>
      <c r="P244" s="30"/>
      <c r="Q244" s="30"/>
      <c r="R244" s="30"/>
      <c r="S244" s="30"/>
      <c r="T244" s="30"/>
      <c r="U244" s="30"/>
      <c r="V244" s="5"/>
      <c r="W244" s="5"/>
      <c r="X244" s="30"/>
      <c r="Y244" s="30"/>
    </row>
    <row r="245" spans="1:25" ht="69" x14ac:dyDescent="0.25">
      <c r="A245" s="4">
        <v>140</v>
      </c>
      <c r="B245" s="4"/>
      <c r="C245" s="4"/>
      <c r="D245" s="33" t="s">
        <v>232</v>
      </c>
      <c r="E245" s="33"/>
      <c r="F245" s="8" t="s">
        <v>231</v>
      </c>
      <c r="G245" s="8" t="s">
        <v>230</v>
      </c>
      <c r="H245" s="8" t="s">
        <v>229</v>
      </c>
      <c r="I245" s="8" t="s">
        <v>8</v>
      </c>
      <c r="J245" s="30">
        <v>50</v>
      </c>
      <c r="K245" s="5" t="s">
        <v>228</v>
      </c>
      <c r="L245" s="30">
        <v>50</v>
      </c>
      <c r="M245" s="31"/>
      <c r="N245" s="30"/>
      <c r="O245" s="30"/>
      <c r="P245" s="30"/>
      <c r="Q245" s="30"/>
      <c r="R245" s="30"/>
      <c r="S245" s="30"/>
      <c r="T245" s="30"/>
      <c r="U245" s="30"/>
      <c r="V245" s="5"/>
      <c r="W245" s="5"/>
      <c r="X245" s="30"/>
      <c r="Y245" s="5"/>
    </row>
    <row r="246" spans="1:25" ht="105" x14ac:dyDescent="0.25">
      <c r="A246" s="4">
        <v>141</v>
      </c>
      <c r="B246" s="4"/>
      <c r="C246" s="4"/>
      <c r="D246" s="33" t="s">
        <v>227</v>
      </c>
      <c r="E246" s="33"/>
      <c r="F246" s="8" t="s">
        <v>226</v>
      </c>
      <c r="G246" s="8" t="s">
        <v>225</v>
      </c>
      <c r="H246" s="8" t="s">
        <v>224</v>
      </c>
      <c r="I246" s="8" t="s">
        <v>8</v>
      </c>
      <c r="J246" s="30">
        <v>0</v>
      </c>
      <c r="K246" s="36"/>
      <c r="L246" s="30">
        <v>0</v>
      </c>
      <c r="M246" s="31"/>
      <c r="N246" s="30"/>
      <c r="O246" s="30"/>
      <c r="P246" s="30"/>
      <c r="Q246" s="30"/>
      <c r="R246" s="30"/>
      <c r="S246" s="5"/>
      <c r="T246" s="30"/>
      <c r="U246" s="5"/>
      <c r="V246" s="5"/>
      <c r="W246" s="5"/>
      <c r="X246" s="30"/>
      <c r="Y246" s="5"/>
    </row>
    <row r="247" spans="1:25" ht="165" x14ac:dyDescent="0.25">
      <c r="A247" s="4">
        <v>142</v>
      </c>
      <c r="B247" s="4"/>
      <c r="C247" s="4"/>
      <c r="D247" s="33" t="s">
        <v>223</v>
      </c>
      <c r="E247" s="33"/>
      <c r="F247" s="8" t="s">
        <v>222</v>
      </c>
      <c r="G247" s="8" t="s">
        <v>213</v>
      </c>
      <c r="H247" s="8" t="s">
        <v>74</v>
      </c>
      <c r="I247" s="8" t="s">
        <v>217</v>
      </c>
      <c r="J247" s="30">
        <v>50</v>
      </c>
      <c r="K247" s="26" t="s">
        <v>221</v>
      </c>
      <c r="L247" s="30">
        <v>50</v>
      </c>
      <c r="M247" s="35" t="s">
        <v>220</v>
      </c>
      <c r="N247" s="30"/>
      <c r="O247" s="30"/>
      <c r="P247" s="30"/>
      <c r="Q247" s="30"/>
      <c r="R247" s="30"/>
      <c r="S247" s="30"/>
      <c r="T247" s="30"/>
      <c r="U247" s="30"/>
      <c r="V247" s="5"/>
      <c r="W247" s="5"/>
      <c r="X247" s="30"/>
      <c r="Y247" s="5"/>
    </row>
    <row r="248" spans="1:25" ht="150" x14ac:dyDescent="0.25">
      <c r="A248" s="4">
        <v>143</v>
      </c>
      <c r="B248" s="4"/>
      <c r="C248" s="4"/>
      <c r="D248" s="33" t="s">
        <v>219</v>
      </c>
      <c r="E248" s="33"/>
      <c r="F248" s="8" t="s">
        <v>218</v>
      </c>
      <c r="G248" s="8" t="s">
        <v>213</v>
      </c>
      <c r="H248" s="8" t="s">
        <v>74</v>
      </c>
      <c r="I248" s="8" t="s">
        <v>217</v>
      </c>
      <c r="J248" s="30">
        <v>50</v>
      </c>
      <c r="K248" s="34" t="s">
        <v>216</v>
      </c>
      <c r="L248" s="30">
        <v>50</v>
      </c>
      <c r="M248" s="31"/>
      <c r="N248" s="30"/>
      <c r="O248" s="30"/>
      <c r="P248" s="30"/>
      <c r="Q248" s="30"/>
      <c r="R248" s="30"/>
      <c r="S248" s="5"/>
      <c r="T248" s="30"/>
      <c r="U248" s="5"/>
      <c r="V248" s="5"/>
      <c r="W248" s="5"/>
      <c r="X248" s="30"/>
      <c r="Y248" s="30"/>
    </row>
    <row r="249" spans="1:25" ht="210" x14ac:dyDescent="0.25">
      <c r="A249" s="4">
        <v>144</v>
      </c>
      <c r="B249" s="4"/>
      <c r="C249" s="4"/>
      <c r="D249" s="33" t="s">
        <v>215</v>
      </c>
      <c r="E249" s="33"/>
      <c r="F249" s="8" t="s">
        <v>214</v>
      </c>
      <c r="G249" s="8" t="s">
        <v>213</v>
      </c>
      <c r="H249" s="8" t="s">
        <v>212</v>
      </c>
      <c r="I249" s="8" t="s">
        <v>47</v>
      </c>
      <c r="J249" s="30">
        <v>50</v>
      </c>
      <c r="K249" s="32"/>
      <c r="L249" s="30">
        <v>50</v>
      </c>
      <c r="M249" s="31"/>
      <c r="N249" s="30"/>
      <c r="O249" s="30"/>
      <c r="P249" s="30"/>
      <c r="Q249" s="30"/>
      <c r="R249" s="30"/>
      <c r="S249" s="30"/>
      <c r="T249" s="30"/>
      <c r="U249" s="30"/>
      <c r="V249" s="5"/>
      <c r="W249" s="5"/>
      <c r="X249" s="30"/>
      <c r="Y249" s="30"/>
    </row>
    <row r="250" spans="1:25" s="17" customFormat="1" ht="30" x14ac:dyDescent="0.25">
      <c r="A250" s="20"/>
      <c r="B250" s="21" t="s">
        <v>211</v>
      </c>
      <c r="C250" s="20"/>
      <c r="D250" s="20"/>
      <c r="E250" s="20"/>
      <c r="F250" s="20" t="s">
        <v>210</v>
      </c>
      <c r="G250" s="20"/>
      <c r="H250" s="20"/>
      <c r="I250" s="20"/>
      <c r="J250" s="19">
        <f>AVERAGE(J251,J267,J283,J294)</f>
        <v>20.277777777777775</v>
      </c>
      <c r="K250" s="19"/>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209</v>
      </c>
      <c r="D251" s="20"/>
      <c r="E251" s="20"/>
      <c r="F251" s="20" t="s">
        <v>208</v>
      </c>
      <c r="G251" s="20"/>
      <c r="H251" s="20"/>
      <c r="I251" s="20"/>
      <c r="J251" s="19">
        <f>AVERAGE(J252,J256,J260,J264:J266)</f>
        <v>52.777777777777779</v>
      </c>
      <c r="K251" s="19"/>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207</v>
      </c>
      <c r="E252" s="24"/>
      <c r="F252" s="22" t="s">
        <v>206</v>
      </c>
      <c r="G252" s="13"/>
      <c r="H252" s="13"/>
      <c r="I252" s="13"/>
      <c r="J252" s="12">
        <f>AVERAGE(J253:J255)</f>
        <v>100</v>
      </c>
      <c r="K252" s="12"/>
      <c r="L252" s="12" t="e">
        <f>AVERAGE(J256:L261)</f>
        <v>#DIV/0!</v>
      </c>
      <c r="M252" s="11"/>
      <c r="N252" s="12" t="e">
        <f>AVERAGE(J256:N266)</f>
        <v>#DIV/0!</v>
      </c>
      <c r="O252" s="11"/>
      <c r="P252" s="12" t="e">
        <f>AVERAGE(J256:P269)</f>
        <v>#DIV/0!</v>
      </c>
      <c r="Q252" s="11"/>
      <c r="R252" s="12" t="e">
        <f>AVERAGE(J256:R274)</f>
        <v>#DIV/0!</v>
      </c>
      <c r="S252" s="11"/>
      <c r="T252" s="12" t="e">
        <f>AVERAGE(J256:T281)</f>
        <v>#DIV/0!</v>
      </c>
      <c r="U252" s="11"/>
      <c r="V252" s="12" t="e">
        <f>AVERAGE(J256:V288)</f>
        <v>#DIV/0!</v>
      </c>
      <c r="W252" s="11"/>
      <c r="X252" s="12" t="e">
        <f>AVERAGE(J256:X290)</f>
        <v>#DIV/0!</v>
      </c>
      <c r="Y252" s="11"/>
    </row>
    <row r="253" spans="1:25" s="2" customFormat="1" ht="312" customHeight="1" x14ac:dyDescent="0.25">
      <c r="A253" s="4" t="s">
        <v>205</v>
      </c>
      <c r="B253" s="4"/>
      <c r="C253" s="4"/>
      <c r="D253" s="4"/>
      <c r="E253" s="9" t="s">
        <v>204</v>
      </c>
      <c r="F253" s="8" t="s">
        <v>203</v>
      </c>
      <c r="G253" s="8" t="s">
        <v>178</v>
      </c>
      <c r="H253" s="8" t="s">
        <v>177</v>
      </c>
      <c r="I253" s="8" t="s">
        <v>176</v>
      </c>
      <c r="J253" s="27">
        <v>100</v>
      </c>
      <c r="K253" s="27" t="s">
        <v>202</v>
      </c>
      <c r="L253" s="26"/>
      <c r="M253" s="26"/>
      <c r="N253" s="26"/>
      <c r="O253" s="26"/>
      <c r="P253" s="26"/>
      <c r="Q253" s="26"/>
      <c r="R253" s="26"/>
      <c r="S253" s="26"/>
      <c r="T253" s="26"/>
      <c r="U253" s="26"/>
      <c r="V253" s="26"/>
      <c r="W253" s="26"/>
      <c r="X253" s="26"/>
      <c r="Y253" s="26"/>
    </row>
    <row r="254" spans="1:25" s="2" customFormat="1" ht="135" x14ac:dyDescent="0.25">
      <c r="A254" s="4" t="s">
        <v>201</v>
      </c>
      <c r="B254" s="4"/>
      <c r="C254" s="4"/>
      <c r="D254" s="4"/>
      <c r="E254" s="9" t="s">
        <v>200</v>
      </c>
      <c r="F254" s="28" t="s">
        <v>199</v>
      </c>
      <c r="G254" s="8" t="s">
        <v>171</v>
      </c>
      <c r="H254" s="8" t="s">
        <v>170</v>
      </c>
      <c r="I254" s="8" t="s">
        <v>169</v>
      </c>
      <c r="J254" s="27">
        <v>100</v>
      </c>
      <c r="K254" s="27" t="s">
        <v>198</v>
      </c>
      <c r="L254" s="26"/>
      <c r="M254" s="26"/>
      <c r="N254" s="26"/>
      <c r="O254" s="26"/>
      <c r="P254" s="26"/>
      <c r="Q254" s="26"/>
      <c r="R254" s="26"/>
      <c r="S254" s="26"/>
      <c r="T254" s="26"/>
      <c r="U254" s="26"/>
      <c r="V254" s="26"/>
      <c r="W254" s="26"/>
      <c r="X254" s="26"/>
      <c r="Y254" s="26"/>
    </row>
    <row r="255" spans="1:25" s="2" customFormat="1" ht="315" x14ac:dyDescent="0.25">
      <c r="A255" s="4" t="s">
        <v>197</v>
      </c>
      <c r="B255" s="4"/>
      <c r="C255" s="29"/>
      <c r="D255" s="29"/>
      <c r="E255" s="9" t="s">
        <v>196</v>
      </c>
      <c r="F255" s="8" t="s">
        <v>165</v>
      </c>
      <c r="G255" s="8" t="s">
        <v>164</v>
      </c>
      <c r="H255" s="8" t="s">
        <v>163</v>
      </c>
      <c r="I255" s="8" t="s">
        <v>162</v>
      </c>
      <c r="J255" s="7"/>
      <c r="K255" s="6" t="s">
        <v>161</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195</v>
      </c>
      <c r="E256" s="24"/>
      <c r="F256" s="22" t="s">
        <v>194</v>
      </c>
      <c r="G256" s="13"/>
      <c r="H256" s="13"/>
      <c r="I256" s="13"/>
      <c r="J256" s="12">
        <f>AVERAGE(J257:J259)</f>
        <v>66.666666666666671</v>
      </c>
      <c r="K256" s="12"/>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193</v>
      </c>
      <c r="B257" s="4"/>
      <c r="C257" s="4"/>
      <c r="D257" s="4"/>
      <c r="E257" s="9" t="s">
        <v>192</v>
      </c>
      <c r="F257" s="8" t="s">
        <v>191</v>
      </c>
      <c r="G257" s="8" t="s">
        <v>178</v>
      </c>
      <c r="H257" s="8" t="s">
        <v>177</v>
      </c>
      <c r="I257" s="8" t="s">
        <v>176</v>
      </c>
      <c r="J257" s="27">
        <v>100</v>
      </c>
      <c r="K257" s="27" t="s">
        <v>190</v>
      </c>
      <c r="L257" s="26"/>
      <c r="M257" s="26"/>
      <c r="N257" s="26"/>
      <c r="O257" s="26"/>
      <c r="P257" s="26"/>
      <c r="Q257" s="26"/>
      <c r="R257" s="26"/>
      <c r="S257" s="26"/>
      <c r="T257" s="26"/>
      <c r="U257" s="26"/>
      <c r="V257" s="26"/>
      <c r="W257" s="26"/>
      <c r="X257" s="26"/>
      <c r="Y257" s="26"/>
    </row>
    <row r="258" spans="1:25" s="2" customFormat="1" ht="120" x14ac:dyDescent="0.25">
      <c r="A258" s="4" t="s">
        <v>189</v>
      </c>
      <c r="B258" s="4"/>
      <c r="C258" s="4"/>
      <c r="D258" s="4"/>
      <c r="E258" s="9" t="s">
        <v>188</v>
      </c>
      <c r="F258" s="28" t="s">
        <v>187</v>
      </c>
      <c r="G258" s="8" t="s">
        <v>171</v>
      </c>
      <c r="H258" s="8" t="s">
        <v>170</v>
      </c>
      <c r="I258" s="8" t="s">
        <v>169</v>
      </c>
      <c r="J258" s="27">
        <v>0</v>
      </c>
      <c r="K258" s="27" t="s">
        <v>186</v>
      </c>
      <c r="L258" s="26"/>
      <c r="M258" s="26"/>
      <c r="N258" s="26"/>
      <c r="O258" s="26"/>
      <c r="P258" s="26"/>
      <c r="Q258" s="26"/>
      <c r="R258" s="26"/>
      <c r="S258" s="26"/>
      <c r="T258" s="26"/>
      <c r="U258" s="26"/>
      <c r="V258" s="26"/>
      <c r="W258" s="26"/>
      <c r="X258" s="26"/>
      <c r="Y258" s="26"/>
    </row>
    <row r="259" spans="1:25" s="2" customFormat="1" ht="315" x14ac:dyDescent="0.25">
      <c r="A259" s="4" t="s">
        <v>185</v>
      </c>
      <c r="B259" s="4"/>
      <c r="C259" s="29"/>
      <c r="D259" s="29"/>
      <c r="E259" s="9" t="s">
        <v>184</v>
      </c>
      <c r="F259" s="8" t="s">
        <v>165</v>
      </c>
      <c r="G259" s="8" t="s">
        <v>164</v>
      </c>
      <c r="H259" s="8" t="s">
        <v>163</v>
      </c>
      <c r="I259" s="8" t="s">
        <v>162</v>
      </c>
      <c r="J259" s="7">
        <v>100</v>
      </c>
      <c r="K259" s="6" t="s">
        <v>161</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183</v>
      </c>
      <c r="E260" s="24"/>
      <c r="F260" s="22" t="s">
        <v>182</v>
      </c>
      <c r="G260" s="13"/>
      <c r="H260" s="13"/>
      <c r="I260" s="13"/>
      <c r="J260" s="12">
        <f>AVERAGE(J261:J263)</f>
        <v>50</v>
      </c>
      <c r="K260" s="12"/>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181</v>
      </c>
      <c r="B261" s="4"/>
      <c r="C261" s="4"/>
      <c r="D261" s="4"/>
      <c r="E261" s="9" t="s">
        <v>180</v>
      </c>
      <c r="F261" s="8" t="s">
        <v>179</v>
      </c>
      <c r="G261" s="8" t="s">
        <v>178</v>
      </c>
      <c r="H261" s="8" t="s">
        <v>177</v>
      </c>
      <c r="I261" s="8" t="s">
        <v>176</v>
      </c>
      <c r="J261" s="27">
        <v>50</v>
      </c>
      <c r="K261" s="27" t="s">
        <v>175</v>
      </c>
      <c r="L261" s="26"/>
      <c r="M261" s="26"/>
      <c r="N261" s="26"/>
      <c r="O261" s="26"/>
      <c r="P261" s="26"/>
      <c r="Q261" s="26"/>
      <c r="R261" s="26"/>
      <c r="S261" s="26"/>
      <c r="T261" s="26"/>
      <c r="U261" s="26"/>
      <c r="V261" s="26"/>
      <c r="W261" s="26"/>
      <c r="X261" s="26"/>
      <c r="Y261" s="26"/>
    </row>
    <row r="262" spans="1:25" s="2" customFormat="1" ht="72" x14ac:dyDescent="0.25">
      <c r="A262" s="4" t="s">
        <v>174</v>
      </c>
      <c r="B262" s="4"/>
      <c r="C262" s="4"/>
      <c r="D262" s="4"/>
      <c r="E262" s="9" t="s">
        <v>173</v>
      </c>
      <c r="F262" s="28" t="s">
        <v>172</v>
      </c>
      <c r="G262" s="8" t="s">
        <v>171</v>
      </c>
      <c r="H262" s="8" t="s">
        <v>170</v>
      </c>
      <c r="I262" s="8" t="s">
        <v>169</v>
      </c>
      <c r="J262" s="27">
        <v>0</v>
      </c>
      <c r="K262" s="27" t="s">
        <v>168</v>
      </c>
      <c r="L262" s="26"/>
      <c r="M262" s="26"/>
      <c r="N262" s="26"/>
      <c r="O262" s="26"/>
      <c r="P262" s="26"/>
      <c r="Q262" s="26"/>
      <c r="R262" s="26"/>
      <c r="S262" s="26"/>
      <c r="T262" s="26"/>
      <c r="U262" s="26"/>
      <c r="V262" s="26"/>
      <c r="W262" s="26"/>
      <c r="X262" s="26"/>
      <c r="Y262" s="26"/>
    </row>
    <row r="263" spans="1:25" s="2" customFormat="1" ht="315" x14ac:dyDescent="0.25">
      <c r="A263" s="4" t="s">
        <v>167</v>
      </c>
      <c r="B263" s="4"/>
      <c r="C263" s="4"/>
      <c r="D263" s="4"/>
      <c r="E263" s="9" t="s">
        <v>166</v>
      </c>
      <c r="F263" s="8" t="s">
        <v>165</v>
      </c>
      <c r="G263" s="8" t="s">
        <v>164</v>
      </c>
      <c r="H263" s="8" t="s">
        <v>163</v>
      </c>
      <c r="I263" s="8" t="s">
        <v>162</v>
      </c>
      <c r="J263" s="7">
        <v>100</v>
      </c>
      <c r="K263" s="6" t="s">
        <v>161</v>
      </c>
      <c r="L263" s="5"/>
      <c r="M263" s="5"/>
      <c r="N263" s="5"/>
      <c r="O263" s="5"/>
      <c r="P263" s="5"/>
      <c r="Q263" s="5"/>
      <c r="R263" s="5"/>
      <c r="S263" s="5"/>
      <c r="T263" s="5"/>
      <c r="U263" s="5"/>
      <c r="V263" s="5"/>
      <c r="W263" s="5"/>
      <c r="X263" s="5"/>
      <c r="Y263" s="5"/>
    </row>
    <row r="264" spans="1:25" s="2" customFormat="1" ht="300" x14ac:dyDescent="0.25">
      <c r="A264" s="4">
        <v>148</v>
      </c>
      <c r="B264" s="4"/>
      <c r="C264" s="4"/>
      <c r="D264" s="9" t="s">
        <v>160</v>
      </c>
      <c r="E264" s="9"/>
      <c r="F264" s="8" t="s">
        <v>156</v>
      </c>
      <c r="G264" s="8" t="s">
        <v>155</v>
      </c>
      <c r="H264" s="8" t="s">
        <v>154</v>
      </c>
      <c r="I264" s="8" t="s">
        <v>61</v>
      </c>
      <c r="J264" s="7">
        <v>100</v>
      </c>
      <c r="K264" s="6" t="s">
        <v>159</v>
      </c>
      <c r="L264" s="5"/>
      <c r="M264" s="5"/>
      <c r="N264" s="5"/>
      <c r="O264" s="5"/>
      <c r="P264" s="5"/>
      <c r="Q264" s="5"/>
      <c r="R264" s="5"/>
      <c r="S264" s="5"/>
      <c r="T264" s="5"/>
      <c r="U264" s="5"/>
      <c r="V264" s="5"/>
      <c r="W264" s="5"/>
      <c r="X264" s="5"/>
      <c r="Y264" s="5"/>
    </row>
    <row r="265" spans="1:25" s="2" customFormat="1" ht="300" x14ac:dyDescent="0.25">
      <c r="A265" s="4">
        <v>149</v>
      </c>
      <c r="B265" s="4"/>
      <c r="C265" s="4"/>
      <c r="D265" s="9" t="s">
        <v>158</v>
      </c>
      <c r="E265" s="9"/>
      <c r="F265" s="8" t="s">
        <v>156</v>
      </c>
      <c r="G265" s="8" t="s">
        <v>155</v>
      </c>
      <c r="H265" s="8" t="s">
        <v>154</v>
      </c>
      <c r="I265" s="8" t="s">
        <v>61</v>
      </c>
      <c r="J265" s="7">
        <v>0</v>
      </c>
      <c r="K265" s="6" t="s">
        <v>153</v>
      </c>
      <c r="L265" s="5"/>
      <c r="M265" s="5"/>
      <c r="N265" s="5"/>
      <c r="O265" s="5"/>
      <c r="P265" s="5"/>
      <c r="Q265" s="5"/>
      <c r="R265" s="5"/>
      <c r="S265" s="5"/>
      <c r="T265" s="5"/>
      <c r="U265" s="5"/>
      <c r="V265" s="5"/>
      <c r="W265" s="5"/>
      <c r="X265" s="5"/>
      <c r="Y265" s="5"/>
    </row>
    <row r="266" spans="1:25" s="2" customFormat="1" ht="300" x14ac:dyDescent="0.25">
      <c r="A266" s="4">
        <v>150</v>
      </c>
      <c r="B266" s="4"/>
      <c r="C266" s="4"/>
      <c r="D266" s="9" t="s">
        <v>157</v>
      </c>
      <c r="E266" s="9"/>
      <c r="F266" s="8" t="s">
        <v>156</v>
      </c>
      <c r="G266" s="8" t="s">
        <v>155</v>
      </c>
      <c r="H266" s="8" t="s">
        <v>154</v>
      </c>
      <c r="I266" s="8" t="s">
        <v>61</v>
      </c>
      <c r="J266" s="7">
        <v>0</v>
      </c>
      <c r="K266" s="6" t="s">
        <v>153</v>
      </c>
      <c r="L266" s="5"/>
      <c r="M266" s="5"/>
      <c r="N266" s="5"/>
      <c r="O266" s="5"/>
      <c r="P266" s="5"/>
      <c r="Q266" s="5"/>
      <c r="R266" s="5"/>
      <c r="S266" s="5"/>
      <c r="T266" s="5"/>
      <c r="U266" s="5"/>
      <c r="V266" s="5"/>
      <c r="W266" s="5"/>
      <c r="X266" s="5"/>
      <c r="Y266" s="5"/>
    </row>
    <row r="267" spans="1:25" s="17" customFormat="1" ht="34.5" x14ac:dyDescent="0.25">
      <c r="A267" s="20"/>
      <c r="B267" s="20"/>
      <c r="C267" s="21" t="s">
        <v>152</v>
      </c>
      <c r="D267" s="20"/>
      <c r="E267" s="20"/>
      <c r="F267" s="20" t="s">
        <v>151</v>
      </c>
      <c r="G267" s="20"/>
      <c r="H267" s="20"/>
      <c r="I267" s="20"/>
      <c r="J267" s="19">
        <f>AVERAGE(J268,J269,J273,J277,J280)</f>
        <v>20</v>
      </c>
      <c r="K267" s="19"/>
      <c r="L267" s="19"/>
      <c r="M267" s="18"/>
      <c r="N267" s="19"/>
      <c r="O267" s="18"/>
      <c r="P267" s="19"/>
      <c r="Q267" s="18"/>
      <c r="R267" s="19"/>
      <c r="S267" s="18"/>
      <c r="T267" s="19"/>
      <c r="U267" s="18"/>
      <c r="V267" s="19"/>
      <c r="W267" s="18"/>
      <c r="X267" s="19"/>
      <c r="Y267" s="18"/>
    </row>
    <row r="268" spans="1:25" s="2" customFormat="1" ht="135" x14ac:dyDescent="0.25">
      <c r="A268" s="4">
        <v>151</v>
      </c>
      <c r="B268" s="4"/>
      <c r="C268" s="4"/>
      <c r="D268" s="9" t="s">
        <v>150</v>
      </c>
      <c r="E268" s="9"/>
      <c r="F268" s="8" t="s">
        <v>149</v>
      </c>
      <c r="G268" s="8" t="s">
        <v>17</v>
      </c>
      <c r="H268" s="8" t="s">
        <v>148</v>
      </c>
      <c r="I268" s="8" t="s">
        <v>61</v>
      </c>
      <c r="J268" s="25">
        <v>50</v>
      </c>
      <c r="K268" s="6" t="s">
        <v>147</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2" t="s">
        <v>146</v>
      </c>
      <c r="E269" s="22"/>
      <c r="F269" s="22" t="s">
        <v>145</v>
      </c>
      <c r="G269" s="13"/>
      <c r="H269" s="13"/>
      <c r="I269" s="13"/>
      <c r="J269" s="12">
        <f>AVERAGE(J270:J272)</f>
        <v>50</v>
      </c>
      <c r="K269" s="12"/>
      <c r="L269" s="12"/>
      <c r="M269" s="11"/>
      <c r="N269" s="12"/>
      <c r="O269" s="11"/>
      <c r="P269" s="12"/>
      <c r="Q269" s="11"/>
      <c r="R269" s="12"/>
      <c r="S269" s="11"/>
      <c r="T269" s="12"/>
      <c r="U269" s="11"/>
      <c r="V269" s="12"/>
      <c r="W269" s="11"/>
      <c r="X269" s="12"/>
      <c r="Y269" s="11"/>
    </row>
    <row r="270" spans="1:25" s="2" customFormat="1" ht="90" x14ac:dyDescent="0.25">
      <c r="A270" s="4" t="s">
        <v>144</v>
      </c>
      <c r="B270" s="4"/>
      <c r="C270" s="4"/>
      <c r="D270" s="4"/>
      <c r="E270" s="9" t="s">
        <v>134</v>
      </c>
      <c r="F270" s="8" t="s">
        <v>133</v>
      </c>
      <c r="G270" s="8" t="s">
        <v>132</v>
      </c>
      <c r="H270" s="8" t="s">
        <v>74</v>
      </c>
      <c r="I270" s="8" t="s">
        <v>47</v>
      </c>
      <c r="J270" s="7">
        <v>50</v>
      </c>
      <c r="K270" s="6" t="s">
        <v>143</v>
      </c>
      <c r="L270" s="5"/>
      <c r="M270" s="5"/>
      <c r="N270" s="5"/>
      <c r="O270" s="5"/>
      <c r="P270" s="5"/>
      <c r="Q270" s="5"/>
      <c r="R270" s="5"/>
      <c r="S270" s="5"/>
      <c r="T270" s="5"/>
      <c r="U270" s="5"/>
      <c r="V270" s="5"/>
      <c r="W270" s="5"/>
      <c r="X270" s="5"/>
      <c r="Y270" s="5"/>
    </row>
    <row r="271" spans="1:25" s="2" customFormat="1" ht="120" x14ac:dyDescent="0.25">
      <c r="A271" s="4" t="s">
        <v>142</v>
      </c>
      <c r="B271" s="4"/>
      <c r="C271" s="4"/>
      <c r="D271" s="4"/>
      <c r="E271" s="9" t="s">
        <v>129</v>
      </c>
      <c r="F271" s="8" t="s">
        <v>141</v>
      </c>
      <c r="G271" s="8" t="s">
        <v>127</v>
      </c>
      <c r="H271" s="8" t="s">
        <v>126</v>
      </c>
      <c r="I271" s="8" t="s">
        <v>125</v>
      </c>
      <c r="J271" s="7">
        <v>100</v>
      </c>
      <c r="K271" s="6" t="s">
        <v>140</v>
      </c>
      <c r="L271" s="5"/>
      <c r="M271" s="5"/>
      <c r="N271" s="5"/>
      <c r="O271" s="5"/>
      <c r="P271" s="5"/>
      <c r="Q271" s="5"/>
      <c r="R271" s="5"/>
      <c r="S271" s="5"/>
      <c r="T271" s="5"/>
      <c r="U271" s="5"/>
      <c r="V271" s="5"/>
      <c r="W271" s="5"/>
      <c r="X271" s="5"/>
      <c r="Y271" s="5"/>
    </row>
    <row r="272" spans="1:25" s="2" customFormat="1" ht="135" x14ac:dyDescent="0.25">
      <c r="A272" s="4" t="s">
        <v>139</v>
      </c>
      <c r="B272" s="4"/>
      <c r="C272" s="4"/>
      <c r="D272" s="4"/>
      <c r="E272" s="9" t="s">
        <v>123</v>
      </c>
      <c r="F272" s="8" t="s">
        <v>138</v>
      </c>
      <c r="G272" s="8" t="s">
        <v>110</v>
      </c>
      <c r="H272" s="8" t="s">
        <v>109</v>
      </c>
      <c r="I272" s="8" t="s">
        <v>74</v>
      </c>
      <c r="J272" s="7">
        <v>0</v>
      </c>
      <c r="K272" s="6" t="s">
        <v>137</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2" t="s">
        <v>136</v>
      </c>
      <c r="E273" s="22"/>
      <c r="F273" s="22" t="s">
        <v>136</v>
      </c>
      <c r="G273" s="13"/>
      <c r="H273" s="13"/>
      <c r="I273" s="13"/>
      <c r="J273" s="12">
        <f>AVERAGE(J274:J276)</f>
        <v>0</v>
      </c>
      <c r="K273" s="12"/>
      <c r="L273" s="12"/>
      <c r="M273" s="11"/>
      <c r="N273" s="12"/>
      <c r="O273" s="11"/>
      <c r="P273" s="12"/>
      <c r="Q273" s="11"/>
      <c r="R273" s="12"/>
      <c r="S273" s="11"/>
      <c r="T273" s="12"/>
      <c r="U273" s="11"/>
      <c r="V273" s="12"/>
      <c r="W273" s="11"/>
      <c r="X273" s="12"/>
      <c r="Y273" s="11"/>
    </row>
    <row r="274" spans="1:25" s="2" customFormat="1" ht="90" x14ac:dyDescent="0.25">
      <c r="A274" s="4" t="s">
        <v>135</v>
      </c>
      <c r="B274" s="4"/>
      <c r="C274" s="4"/>
      <c r="D274" s="4"/>
      <c r="E274" s="9" t="s">
        <v>134</v>
      </c>
      <c r="F274" s="8" t="s">
        <v>133</v>
      </c>
      <c r="G274" s="8" t="s">
        <v>132</v>
      </c>
      <c r="H274" s="8" t="s">
        <v>74</v>
      </c>
      <c r="I274" s="8" t="s">
        <v>47</v>
      </c>
      <c r="J274" s="7">
        <v>0</v>
      </c>
      <c r="K274" s="6" t="s">
        <v>131</v>
      </c>
      <c r="L274" s="5"/>
      <c r="M274" s="5"/>
      <c r="N274" s="5"/>
      <c r="O274" s="5"/>
      <c r="P274" s="5"/>
      <c r="Q274" s="5"/>
      <c r="R274" s="5"/>
      <c r="S274" s="5"/>
      <c r="T274" s="5"/>
      <c r="U274" s="5"/>
      <c r="V274" s="5"/>
      <c r="W274" s="5"/>
      <c r="X274" s="5"/>
      <c r="Y274" s="5"/>
    </row>
    <row r="275" spans="1:25" s="2" customFormat="1" ht="105" x14ac:dyDescent="0.25">
      <c r="A275" s="4" t="s">
        <v>130</v>
      </c>
      <c r="B275" s="4"/>
      <c r="C275" s="4"/>
      <c r="D275" s="4"/>
      <c r="E275" s="9" t="s">
        <v>129</v>
      </c>
      <c r="F275" s="8" t="s">
        <v>128</v>
      </c>
      <c r="G275" s="8" t="s">
        <v>127</v>
      </c>
      <c r="H275" s="8" t="s">
        <v>126</v>
      </c>
      <c r="I275" s="8" t="s">
        <v>125</v>
      </c>
      <c r="J275" s="7"/>
      <c r="K275" s="6"/>
      <c r="L275" s="5"/>
      <c r="M275" s="5"/>
      <c r="N275" s="5"/>
      <c r="O275" s="5"/>
      <c r="P275" s="5"/>
      <c r="Q275" s="5"/>
      <c r="R275" s="5"/>
      <c r="S275" s="5"/>
      <c r="T275" s="5"/>
      <c r="U275" s="5"/>
      <c r="V275" s="5"/>
      <c r="W275" s="5"/>
      <c r="X275" s="5"/>
      <c r="Y275" s="5"/>
    </row>
    <row r="276" spans="1:25" s="2" customFormat="1" ht="135" x14ac:dyDescent="0.25">
      <c r="A276" s="4" t="s">
        <v>124</v>
      </c>
      <c r="B276" s="4"/>
      <c r="C276" s="4"/>
      <c r="D276" s="4"/>
      <c r="E276" s="9" t="s">
        <v>123</v>
      </c>
      <c r="F276" s="8" t="s">
        <v>122</v>
      </c>
      <c r="G276" s="8" t="s">
        <v>110</v>
      </c>
      <c r="H276" s="8" t="s">
        <v>109</v>
      </c>
      <c r="I276" s="8" t="s">
        <v>74</v>
      </c>
      <c r="J276" s="7"/>
      <c r="K276" s="6"/>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121</v>
      </c>
      <c r="E277" s="24"/>
      <c r="F277" s="22" t="s">
        <v>118</v>
      </c>
      <c r="G277" s="13"/>
      <c r="H277" s="13"/>
      <c r="I277" s="13"/>
      <c r="J277" s="12">
        <f>AVERAGE(J278:J279)</f>
        <v>0</v>
      </c>
      <c r="K277" s="12"/>
      <c r="L277" s="12"/>
      <c r="M277" s="11"/>
      <c r="N277" s="12"/>
      <c r="O277" s="11"/>
      <c r="P277" s="12"/>
      <c r="Q277" s="11"/>
      <c r="R277" s="12"/>
      <c r="S277" s="11"/>
      <c r="T277" s="12"/>
      <c r="U277" s="11"/>
      <c r="V277" s="12"/>
      <c r="W277" s="11"/>
      <c r="X277" s="12"/>
      <c r="Y277" s="11"/>
    </row>
    <row r="278" spans="1:25" s="2" customFormat="1" ht="45" x14ac:dyDescent="0.25">
      <c r="A278" s="4" t="s">
        <v>120</v>
      </c>
      <c r="B278" s="4"/>
      <c r="C278" s="4"/>
      <c r="D278" s="4"/>
      <c r="E278" s="9" t="s">
        <v>119</v>
      </c>
      <c r="F278" s="8" t="s">
        <v>118</v>
      </c>
      <c r="G278" s="8" t="s">
        <v>117</v>
      </c>
      <c r="H278" s="8" t="s">
        <v>116</v>
      </c>
      <c r="I278" s="8" t="s">
        <v>115</v>
      </c>
      <c r="J278" s="7">
        <v>0</v>
      </c>
      <c r="K278" s="6" t="s">
        <v>114</v>
      </c>
      <c r="L278" s="5"/>
      <c r="M278" s="5"/>
      <c r="N278" s="5"/>
      <c r="O278" s="5"/>
      <c r="P278" s="5"/>
      <c r="Q278" s="5"/>
      <c r="R278" s="5"/>
      <c r="S278" s="5"/>
      <c r="T278" s="5"/>
      <c r="U278" s="5"/>
      <c r="V278" s="5"/>
      <c r="W278" s="5"/>
      <c r="X278" s="5"/>
      <c r="Y278" s="5"/>
    </row>
    <row r="279" spans="1:25" s="2" customFormat="1" ht="135" x14ac:dyDescent="0.25">
      <c r="A279" s="4" t="s">
        <v>113</v>
      </c>
      <c r="B279" s="4"/>
      <c r="C279" s="4"/>
      <c r="D279" s="4"/>
      <c r="E279" s="9" t="s">
        <v>112</v>
      </c>
      <c r="F279" s="8" t="s">
        <v>111</v>
      </c>
      <c r="G279" s="8" t="s">
        <v>110</v>
      </c>
      <c r="H279" s="8" t="s">
        <v>109</v>
      </c>
      <c r="I279" s="8" t="s">
        <v>74</v>
      </c>
      <c r="J279" s="7"/>
      <c r="K279" s="6"/>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3" t="s">
        <v>108</v>
      </c>
      <c r="E280" s="23"/>
      <c r="F280" s="22" t="s">
        <v>108</v>
      </c>
      <c r="G280" s="13"/>
      <c r="H280" s="13"/>
      <c r="I280" s="13"/>
      <c r="J280" s="12">
        <f>AVERAGE(J281:J282)</f>
        <v>0</v>
      </c>
      <c r="K280" s="12"/>
      <c r="L280" s="12"/>
      <c r="M280" s="11"/>
      <c r="N280" s="12"/>
      <c r="O280" s="11"/>
      <c r="P280" s="12"/>
      <c r="Q280" s="11"/>
      <c r="R280" s="12"/>
      <c r="S280" s="11"/>
      <c r="T280" s="12"/>
      <c r="U280" s="11"/>
      <c r="V280" s="12"/>
      <c r="W280" s="11"/>
      <c r="X280" s="12"/>
      <c r="Y280" s="11"/>
    </row>
    <row r="281" spans="1:25" s="2" customFormat="1" ht="90" x14ac:dyDescent="0.25">
      <c r="A281" s="4" t="s">
        <v>107</v>
      </c>
      <c r="B281" s="4"/>
      <c r="C281" s="4"/>
      <c r="D281" s="4"/>
      <c r="E281" s="9" t="s">
        <v>106</v>
      </c>
      <c r="F281" s="8" t="s">
        <v>105</v>
      </c>
      <c r="G281" s="8" t="s">
        <v>104</v>
      </c>
      <c r="H281" s="8" t="s">
        <v>103</v>
      </c>
      <c r="I281" s="8" t="s">
        <v>102</v>
      </c>
      <c r="J281" s="7">
        <v>0</v>
      </c>
      <c r="K281" s="6" t="s">
        <v>101</v>
      </c>
      <c r="L281" s="5"/>
      <c r="M281" s="5"/>
      <c r="N281" s="5"/>
      <c r="O281" s="5"/>
      <c r="P281" s="5"/>
      <c r="Q281" s="5"/>
      <c r="R281" s="5"/>
      <c r="S281" s="5"/>
      <c r="T281" s="5"/>
      <c r="U281" s="5"/>
      <c r="V281" s="5"/>
      <c r="W281" s="5"/>
      <c r="X281" s="5"/>
      <c r="Y281" s="5"/>
    </row>
    <row r="282" spans="1:25" s="2" customFormat="1" ht="105" x14ac:dyDescent="0.25">
      <c r="A282" s="4" t="s">
        <v>100</v>
      </c>
      <c r="B282" s="4"/>
      <c r="C282" s="4"/>
      <c r="D282" s="4"/>
      <c r="E282" s="9" t="s">
        <v>99</v>
      </c>
      <c r="F282" s="8" t="s">
        <v>98</v>
      </c>
      <c r="G282" s="8" t="s">
        <v>97</v>
      </c>
      <c r="H282" s="8" t="s">
        <v>96</v>
      </c>
      <c r="I282" s="8" t="s">
        <v>95</v>
      </c>
      <c r="J282" s="7">
        <v>0</v>
      </c>
      <c r="K282" s="6" t="s">
        <v>94</v>
      </c>
      <c r="L282" s="5"/>
      <c r="M282" s="5"/>
      <c r="N282" s="5"/>
      <c r="O282" s="5"/>
      <c r="P282" s="5"/>
      <c r="Q282" s="5"/>
      <c r="R282" s="5"/>
      <c r="S282" s="5"/>
      <c r="T282" s="5"/>
      <c r="U282" s="5"/>
      <c r="V282" s="5"/>
      <c r="W282" s="5"/>
      <c r="X282" s="5"/>
      <c r="Y282" s="5"/>
    </row>
    <row r="283" spans="1:25" s="17" customFormat="1" ht="45" x14ac:dyDescent="0.25">
      <c r="A283" s="20"/>
      <c r="B283" s="20"/>
      <c r="C283" s="21" t="s">
        <v>93</v>
      </c>
      <c r="D283" s="20"/>
      <c r="E283" s="20"/>
      <c r="F283" s="20" t="s">
        <v>92</v>
      </c>
      <c r="G283" s="20"/>
      <c r="H283" s="20"/>
      <c r="I283" s="20"/>
      <c r="J283" s="19">
        <f>AVERAGE(J284,J287,J288,J289,J290,J291)</f>
        <v>0</v>
      </c>
      <c r="K283" s="19"/>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91</v>
      </c>
      <c r="E284" s="15"/>
      <c r="F284" s="14" t="s">
        <v>91</v>
      </c>
      <c r="G284" s="13"/>
      <c r="H284" s="13"/>
      <c r="I284" s="13"/>
      <c r="J284" s="12">
        <f>AVERAGE(J285:J286)</f>
        <v>0</v>
      </c>
      <c r="K284" s="12"/>
      <c r="L284" s="12"/>
      <c r="M284" s="11"/>
      <c r="N284" s="12"/>
      <c r="O284" s="11"/>
      <c r="P284" s="12"/>
      <c r="Q284" s="11"/>
      <c r="R284" s="12"/>
      <c r="S284" s="11"/>
      <c r="T284" s="12"/>
      <c r="U284" s="11"/>
      <c r="V284" s="12"/>
      <c r="W284" s="11"/>
      <c r="X284" s="12"/>
      <c r="Y284" s="11"/>
    </row>
    <row r="285" spans="1:25" s="2" customFormat="1" ht="75" x14ac:dyDescent="0.25">
      <c r="A285" s="4" t="s">
        <v>90</v>
      </c>
      <c r="B285" s="4"/>
      <c r="C285" s="4"/>
      <c r="D285" s="4"/>
      <c r="E285" s="9" t="s">
        <v>89</v>
      </c>
      <c r="F285" s="8" t="s">
        <v>88</v>
      </c>
      <c r="G285" s="8" t="s">
        <v>87</v>
      </c>
      <c r="H285" s="8" t="s">
        <v>86</v>
      </c>
      <c r="I285" s="8" t="s">
        <v>85</v>
      </c>
      <c r="J285" s="7">
        <v>0</v>
      </c>
      <c r="K285" s="6" t="s">
        <v>84</v>
      </c>
      <c r="L285" s="5"/>
      <c r="M285" s="5"/>
      <c r="N285" s="5"/>
      <c r="O285" s="5"/>
      <c r="P285" s="5"/>
      <c r="Q285" s="5"/>
      <c r="R285" s="5"/>
      <c r="S285" s="5"/>
      <c r="T285" s="5"/>
      <c r="U285" s="5"/>
      <c r="V285" s="5"/>
      <c r="W285" s="5"/>
      <c r="X285" s="5"/>
      <c r="Y285" s="5"/>
    </row>
    <row r="286" spans="1:25" s="2" customFormat="1" ht="135" x14ac:dyDescent="0.25">
      <c r="A286" s="4" t="s">
        <v>83</v>
      </c>
      <c r="B286" s="4"/>
      <c r="C286" s="4"/>
      <c r="D286" s="4"/>
      <c r="E286" s="9" t="s">
        <v>82</v>
      </c>
      <c r="F286" s="8" t="s">
        <v>81</v>
      </c>
      <c r="G286" s="8" t="s">
        <v>80</v>
      </c>
      <c r="H286" s="8" t="s">
        <v>79</v>
      </c>
      <c r="I286" s="8" t="s">
        <v>78</v>
      </c>
      <c r="J286" s="7"/>
      <c r="K286" s="6" t="s">
        <v>77</v>
      </c>
      <c r="L286" s="5"/>
      <c r="M286" s="5"/>
      <c r="N286" s="5"/>
      <c r="O286" s="5"/>
      <c r="P286" s="5"/>
      <c r="Q286" s="5"/>
      <c r="R286" s="5"/>
      <c r="S286" s="5"/>
      <c r="T286" s="5"/>
      <c r="U286" s="5"/>
      <c r="V286" s="5"/>
      <c r="W286" s="5"/>
      <c r="X286" s="5"/>
      <c r="Y286" s="5"/>
    </row>
    <row r="287" spans="1:25" s="2" customFormat="1" ht="225" x14ac:dyDescent="0.25">
      <c r="A287" s="4">
        <v>157</v>
      </c>
      <c r="B287" s="4"/>
      <c r="C287" s="4"/>
      <c r="D287" s="9" t="s">
        <v>76</v>
      </c>
      <c r="E287" s="9"/>
      <c r="F287" s="8" t="s">
        <v>75</v>
      </c>
      <c r="G287" s="8" t="s">
        <v>17</v>
      </c>
      <c r="H287" s="8" t="s">
        <v>74</v>
      </c>
      <c r="I287" s="8" t="s">
        <v>61</v>
      </c>
      <c r="J287" s="7">
        <v>0</v>
      </c>
      <c r="K287" s="6" t="s">
        <v>73</v>
      </c>
      <c r="L287" s="5"/>
      <c r="M287" s="5"/>
      <c r="N287" s="5"/>
      <c r="O287" s="5"/>
      <c r="P287" s="5"/>
      <c r="Q287" s="5"/>
      <c r="R287" s="5"/>
      <c r="S287" s="5"/>
      <c r="T287" s="5"/>
      <c r="U287" s="5"/>
      <c r="V287" s="5"/>
      <c r="W287" s="5"/>
      <c r="X287" s="5"/>
      <c r="Y287" s="5"/>
    </row>
    <row r="288" spans="1:25" s="2" customFormat="1" ht="120" x14ac:dyDescent="0.25">
      <c r="A288" s="4">
        <v>158</v>
      </c>
      <c r="B288" s="4"/>
      <c r="C288" s="4"/>
      <c r="D288" s="9" t="s">
        <v>72</v>
      </c>
      <c r="E288" s="9"/>
      <c r="F288" s="8" t="s">
        <v>71</v>
      </c>
      <c r="G288" s="8" t="s">
        <v>63</v>
      </c>
      <c r="H288" s="8" t="s">
        <v>62</v>
      </c>
      <c r="I288" s="8" t="s">
        <v>61</v>
      </c>
      <c r="J288" s="7">
        <v>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9" t="s">
        <v>69</v>
      </c>
      <c r="E289" s="9"/>
      <c r="F289" s="8" t="s">
        <v>68</v>
      </c>
      <c r="G289" s="8" t="s">
        <v>67</v>
      </c>
      <c r="H289" s="8" t="s">
        <v>34</v>
      </c>
      <c r="I289" s="8" t="s">
        <v>47</v>
      </c>
      <c r="J289" s="7">
        <v>0</v>
      </c>
      <c r="K289" s="6" t="s">
        <v>66</v>
      </c>
      <c r="L289" s="5"/>
      <c r="M289" s="5"/>
      <c r="N289" s="5"/>
      <c r="O289" s="5"/>
      <c r="P289" s="5"/>
      <c r="Q289" s="5"/>
      <c r="R289" s="5"/>
      <c r="S289" s="5"/>
      <c r="T289" s="5"/>
      <c r="U289" s="5"/>
      <c r="V289" s="5"/>
      <c r="W289" s="5"/>
      <c r="X289" s="5"/>
      <c r="Y289" s="5"/>
    </row>
    <row r="290" spans="1:25" s="2" customFormat="1" ht="165" x14ac:dyDescent="0.25">
      <c r="A290" s="4">
        <v>160</v>
      </c>
      <c r="B290" s="4"/>
      <c r="C290" s="4"/>
      <c r="D290" s="9" t="s">
        <v>65</v>
      </c>
      <c r="E290" s="9"/>
      <c r="F290" s="8" t="s">
        <v>64</v>
      </c>
      <c r="G290" s="8" t="s">
        <v>63</v>
      </c>
      <c r="H290" s="8" t="s">
        <v>62</v>
      </c>
      <c r="I290" s="8" t="s">
        <v>61</v>
      </c>
      <c r="J290" s="7">
        <v>0</v>
      </c>
      <c r="K290" s="6" t="s">
        <v>60</v>
      </c>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59</v>
      </c>
      <c r="E291" s="15"/>
      <c r="F291" s="14" t="s">
        <v>59</v>
      </c>
      <c r="G291" s="13"/>
      <c r="H291" s="13"/>
      <c r="I291" s="13"/>
      <c r="J291" s="12">
        <f>AVERAGE(J292:J293)</f>
        <v>0</v>
      </c>
      <c r="K291" s="12"/>
      <c r="L291" s="12"/>
      <c r="M291" s="11"/>
      <c r="N291" s="12"/>
      <c r="O291" s="11"/>
      <c r="P291" s="12"/>
      <c r="Q291" s="11"/>
      <c r="R291" s="12"/>
      <c r="S291" s="11"/>
      <c r="T291" s="12"/>
      <c r="U291" s="11"/>
      <c r="V291" s="12"/>
      <c r="W291" s="11"/>
      <c r="X291" s="12"/>
      <c r="Y291" s="11"/>
    </row>
    <row r="292" spans="1:25" s="2" customFormat="1" ht="105" x14ac:dyDescent="0.25">
      <c r="A292" s="4" t="s">
        <v>58</v>
      </c>
      <c r="B292" s="4"/>
      <c r="C292" s="4"/>
      <c r="D292" s="4"/>
      <c r="E292" s="9" t="s">
        <v>57</v>
      </c>
      <c r="F292" s="8" t="s">
        <v>56</v>
      </c>
      <c r="G292" s="8" t="s">
        <v>55</v>
      </c>
      <c r="H292" s="8" t="s">
        <v>54</v>
      </c>
      <c r="I292" s="8" t="s">
        <v>53</v>
      </c>
      <c r="J292" s="7">
        <v>0</v>
      </c>
      <c r="K292" s="6" t="s">
        <v>52</v>
      </c>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9" t="s">
        <v>50</v>
      </c>
      <c r="F293" s="8" t="s">
        <v>49</v>
      </c>
      <c r="G293" s="8" t="s">
        <v>48</v>
      </c>
      <c r="H293" s="8" t="s">
        <v>34</v>
      </c>
      <c r="I293" s="8" t="s">
        <v>47</v>
      </c>
      <c r="J293" s="7">
        <v>0</v>
      </c>
      <c r="K293" s="6" t="s">
        <v>46</v>
      </c>
      <c r="L293" s="5"/>
      <c r="M293" s="5"/>
      <c r="N293" s="5"/>
      <c r="O293" s="5"/>
      <c r="P293" s="5"/>
      <c r="Q293" s="5"/>
      <c r="R293" s="5"/>
      <c r="S293" s="5"/>
      <c r="T293" s="5"/>
      <c r="U293" s="5"/>
      <c r="V293" s="5"/>
      <c r="W293" s="5"/>
      <c r="X293" s="5"/>
      <c r="Y293" s="5"/>
    </row>
    <row r="294" spans="1:25" s="17" customFormat="1" ht="45" x14ac:dyDescent="0.25">
      <c r="A294" s="20"/>
      <c r="B294" s="20"/>
      <c r="C294" s="21" t="s">
        <v>45</v>
      </c>
      <c r="D294" s="20"/>
      <c r="E294" s="20"/>
      <c r="F294" s="20" t="s">
        <v>44</v>
      </c>
      <c r="G294" s="20"/>
      <c r="H294" s="20"/>
      <c r="I294" s="20"/>
      <c r="J294" s="19">
        <f>AVERAGE(J295:J300)</f>
        <v>8.3333333333333339</v>
      </c>
      <c r="K294" s="19"/>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2" customFormat="1" ht="150" x14ac:dyDescent="0.25">
      <c r="A295" s="4">
        <v>162</v>
      </c>
      <c r="B295" s="4"/>
      <c r="C295" s="4"/>
      <c r="D295" s="9" t="s">
        <v>43</v>
      </c>
      <c r="E295" s="9"/>
      <c r="F295" s="8" t="s">
        <v>42</v>
      </c>
      <c r="G295" s="8" t="s">
        <v>41</v>
      </c>
      <c r="H295" s="8" t="s">
        <v>40</v>
      </c>
      <c r="I295" s="8" t="s">
        <v>39</v>
      </c>
      <c r="J295" s="7">
        <v>0</v>
      </c>
      <c r="K295" s="6" t="s">
        <v>38</v>
      </c>
      <c r="L295" s="5"/>
      <c r="M295" s="5"/>
      <c r="N295" s="5"/>
      <c r="O295" s="5"/>
      <c r="P295" s="5"/>
      <c r="Q295" s="5"/>
      <c r="R295" s="5"/>
      <c r="S295" s="5"/>
      <c r="T295" s="5"/>
      <c r="U295" s="5"/>
      <c r="V295" s="5"/>
      <c r="W295" s="5"/>
      <c r="X295" s="5"/>
      <c r="Y295" s="5"/>
    </row>
    <row r="296" spans="1:25" s="2" customFormat="1" ht="240" x14ac:dyDescent="0.25">
      <c r="A296" s="4">
        <v>163</v>
      </c>
      <c r="B296" s="4"/>
      <c r="C296" s="4"/>
      <c r="D296" s="9" t="s">
        <v>37</v>
      </c>
      <c r="E296" s="9"/>
      <c r="F296" s="8" t="s">
        <v>36</v>
      </c>
      <c r="G296" s="8" t="s">
        <v>35</v>
      </c>
      <c r="H296" s="8" t="s">
        <v>34</v>
      </c>
      <c r="I296" s="8" t="s">
        <v>33</v>
      </c>
      <c r="J296" s="7">
        <v>0</v>
      </c>
      <c r="K296" s="6" t="s">
        <v>32</v>
      </c>
      <c r="L296" s="5"/>
      <c r="M296" s="5"/>
      <c r="N296" s="5"/>
      <c r="O296" s="5"/>
      <c r="P296" s="5"/>
      <c r="Q296" s="5"/>
      <c r="R296" s="5"/>
      <c r="S296" s="5"/>
      <c r="T296" s="5"/>
      <c r="U296" s="5"/>
      <c r="V296" s="5"/>
      <c r="W296" s="5"/>
      <c r="X296" s="5"/>
      <c r="Y296" s="5"/>
    </row>
    <row r="297" spans="1:25" s="2" customFormat="1" ht="90" x14ac:dyDescent="0.25">
      <c r="A297" s="4">
        <v>164</v>
      </c>
      <c r="B297" s="4"/>
      <c r="C297" s="4"/>
      <c r="D297" s="9" t="s">
        <v>31</v>
      </c>
      <c r="E297" s="9"/>
      <c r="F297" s="8" t="s">
        <v>30</v>
      </c>
      <c r="G297" s="8" t="s">
        <v>29</v>
      </c>
      <c r="H297" s="8" t="s">
        <v>28</v>
      </c>
      <c r="I297" s="8" t="s">
        <v>27</v>
      </c>
      <c r="J297" s="7">
        <v>0</v>
      </c>
      <c r="K297" s="6" t="s">
        <v>26</v>
      </c>
      <c r="L297" s="5"/>
      <c r="M297" s="5"/>
      <c r="N297" s="5"/>
      <c r="O297" s="5"/>
      <c r="P297" s="5"/>
      <c r="Q297" s="5"/>
      <c r="R297" s="5"/>
      <c r="S297" s="5"/>
      <c r="T297" s="5"/>
      <c r="U297" s="5"/>
      <c r="V297" s="5"/>
      <c r="W297" s="5"/>
      <c r="X297" s="5"/>
      <c r="Y297" s="5"/>
    </row>
    <row r="298" spans="1:25" s="2" customFormat="1" ht="135" x14ac:dyDescent="0.25">
      <c r="A298" s="4">
        <v>165</v>
      </c>
      <c r="B298" s="4"/>
      <c r="C298" s="4"/>
      <c r="D298" s="9" t="s">
        <v>25</v>
      </c>
      <c r="E298" s="9"/>
      <c r="F298" s="8" t="s">
        <v>24</v>
      </c>
      <c r="G298" s="8" t="s">
        <v>23</v>
      </c>
      <c r="H298" s="8" t="s">
        <v>22</v>
      </c>
      <c r="I298" s="8" t="s">
        <v>21</v>
      </c>
      <c r="J298" s="7">
        <v>0</v>
      </c>
      <c r="K298" s="6" t="s">
        <v>20</v>
      </c>
      <c r="L298" s="5"/>
      <c r="M298" s="5"/>
      <c r="N298" s="5"/>
      <c r="O298" s="5"/>
      <c r="P298" s="5"/>
      <c r="Q298" s="5"/>
      <c r="R298" s="5"/>
      <c r="S298" s="5"/>
      <c r="T298" s="5"/>
      <c r="U298" s="5"/>
      <c r="V298" s="5"/>
      <c r="W298" s="5"/>
      <c r="X298" s="5"/>
      <c r="Y298" s="5"/>
    </row>
    <row r="299" spans="1:25" s="2" customFormat="1" ht="90" x14ac:dyDescent="0.25">
      <c r="A299" s="4">
        <v>166</v>
      </c>
      <c r="B299" s="4"/>
      <c r="C299" s="4"/>
      <c r="D299" s="9" t="s">
        <v>19</v>
      </c>
      <c r="E299" s="9"/>
      <c r="F299" s="8" t="s">
        <v>18</v>
      </c>
      <c r="G299" s="8" t="s">
        <v>17</v>
      </c>
      <c r="H299" s="8" t="s">
        <v>16</v>
      </c>
      <c r="I299" s="8" t="s">
        <v>15</v>
      </c>
      <c r="J299" s="7">
        <v>50</v>
      </c>
      <c r="K299" s="6" t="s">
        <v>14</v>
      </c>
      <c r="L299" s="5"/>
      <c r="M299" s="5"/>
      <c r="N299" s="5"/>
      <c r="O299" s="5"/>
      <c r="P299" s="5"/>
      <c r="Q299" s="5"/>
      <c r="R299" s="5"/>
      <c r="S299" s="5"/>
      <c r="T299" s="5"/>
      <c r="U299" s="5"/>
      <c r="V299" s="5"/>
      <c r="W299" s="5"/>
      <c r="X299" s="5"/>
      <c r="Y299" s="5"/>
    </row>
    <row r="300" spans="1:25" s="10" customFormat="1" ht="80.25" customHeight="1" x14ac:dyDescent="0.25">
      <c r="A300" s="16">
        <v>167</v>
      </c>
      <c r="B300" s="16"/>
      <c r="C300" s="15"/>
      <c r="D300" s="15" t="s">
        <v>13</v>
      </c>
      <c r="E300" s="15"/>
      <c r="F300" s="14" t="s">
        <v>13</v>
      </c>
      <c r="G300" s="13"/>
      <c r="H300" s="13"/>
      <c r="I300" s="13"/>
      <c r="J300" s="12">
        <f>AVERAGE(J301:J302)</f>
        <v>0</v>
      </c>
      <c r="K300" s="12"/>
      <c r="L300" s="12"/>
      <c r="M300" s="11"/>
      <c r="N300" s="12"/>
      <c r="O300" s="11"/>
      <c r="P300" s="12"/>
      <c r="Q300" s="11"/>
      <c r="R300" s="12"/>
      <c r="S300" s="11"/>
      <c r="T300" s="12"/>
      <c r="U300" s="11"/>
      <c r="V300" s="12"/>
      <c r="W300" s="11"/>
      <c r="X300" s="12"/>
      <c r="Y300" s="11"/>
    </row>
    <row r="301" spans="1:25" s="2" customFormat="1" ht="330" x14ac:dyDescent="0.25">
      <c r="A301" s="4" t="s">
        <v>12</v>
      </c>
      <c r="B301" s="4"/>
      <c r="C301" s="4"/>
      <c r="D301" s="4"/>
      <c r="E301" s="9" t="s">
        <v>11</v>
      </c>
      <c r="F301" s="8" t="s">
        <v>10</v>
      </c>
      <c r="G301" s="8" t="s">
        <v>9</v>
      </c>
      <c r="H301" s="8" t="s">
        <v>2</v>
      </c>
      <c r="I301" s="8" t="s">
        <v>8</v>
      </c>
      <c r="J301" s="7">
        <v>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9" t="s">
        <v>5</v>
      </c>
      <c r="F302" s="8" t="s">
        <v>4</v>
      </c>
      <c r="G302" s="8" t="s">
        <v>3</v>
      </c>
      <c r="H302" s="8" t="s">
        <v>2</v>
      </c>
      <c r="I302" s="8" t="s">
        <v>1</v>
      </c>
      <c r="J302" s="7">
        <v>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2015-06-04T11:40:49Z</dcterms:created>
  <dcterms:modified xsi:type="dcterms:W3CDTF">2015-06-04T13:32:05Z</dcterms:modified>
</cp:coreProperties>
</file>