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GR"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L73"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L256" i="1"/>
  <c r="L252" i="1" s="1"/>
  <c r="J260" i="1"/>
  <c r="L260" i="1"/>
  <c r="N260" i="1"/>
  <c r="N256" i="1" s="1"/>
  <c r="P260" i="1"/>
  <c r="P256" i="1" s="1"/>
  <c r="R260" i="1"/>
  <c r="R256" i="1" s="1"/>
  <c r="T260" i="1"/>
  <c r="T256" i="1" s="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T251" i="1" l="1"/>
  <c r="T250" i="1" s="1"/>
  <c r="T252" i="1"/>
  <c r="V251" i="1"/>
  <c r="V250" i="1" s="1"/>
  <c r="V252" i="1"/>
  <c r="J250" i="1"/>
  <c r="R176" i="1"/>
  <c r="R2" i="1" s="1"/>
  <c r="J146" i="1"/>
  <c r="J106" i="1"/>
  <c r="T30" i="1"/>
  <c r="L30" i="1"/>
  <c r="L2" i="1" s="1"/>
  <c r="R251" i="1"/>
  <c r="R250" i="1" s="1"/>
  <c r="R252" i="1"/>
  <c r="L251" i="1"/>
  <c r="L250" i="1" s="1"/>
  <c r="V176" i="1"/>
  <c r="N176" i="1"/>
  <c r="V146" i="1"/>
  <c r="N146" i="1"/>
  <c r="V106" i="1"/>
  <c r="N106" i="1"/>
  <c r="X30" i="1"/>
  <c r="X4" i="1" s="1"/>
  <c r="P30" i="1"/>
  <c r="X251" i="1"/>
  <c r="X250" i="1" s="1"/>
  <c r="X252" i="1"/>
  <c r="P251" i="1"/>
  <c r="P250" i="1" s="1"/>
  <c r="P252" i="1"/>
  <c r="T217" i="1"/>
  <c r="L217" i="1"/>
  <c r="T176" i="1"/>
  <c r="L176" i="1"/>
  <c r="T146" i="1"/>
  <c r="L146" i="1"/>
  <c r="T106" i="1"/>
  <c r="L106" i="1"/>
  <c r="N73" i="1"/>
  <c r="V30" i="1"/>
  <c r="N30" i="1"/>
  <c r="N4" i="1" s="1"/>
  <c r="V4" i="1"/>
  <c r="N251" i="1"/>
  <c r="N250" i="1" s="1"/>
  <c r="N252" i="1"/>
  <c r="J176" i="1"/>
  <c r="R146" i="1"/>
  <c r="R106" i="1"/>
  <c r="T4" i="1"/>
  <c r="X176" i="1"/>
  <c r="P176" i="1"/>
  <c r="X146" i="1"/>
  <c r="P146" i="1"/>
  <c r="P4" i="1" s="1"/>
  <c r="X106" i="1"/>
  <c r="P106" i="1"/>
  <c r="R73" i="1"/>
  <c r="J73" i="1"/>
  <c r="J3" i="1" s="1"/>
  <c r="R30" i="1"/>
  <c r="J30" i="1"/>
  <c r="J2" i="1" s="1"/>
  <c r="R4" i="1"/>
  <c r="J4" i="1"/>
  <c r="P2" i="1" l="1"/>
  <c r="N2" i="1"/>
  <c r="L4" i="1"/>
</calcChain>
</file>

<file path=xl/sharedStrings.xml><?xml version="1.0" encoding="utf-8"?>
<sst xmlns="http://schemas.openxmlformats.org/spreadsheetml/2006/main" count="1594" uniqueCount="1161">
  <si>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</si>
  <si>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</si>
  <si>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</si>
  <si>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167b</t>
  </si>
  <si>
    <t>None</t>
  </si>
  <si>
    <t>Through structural cooperation (e.g. via advisory body or centre of expertise)</t>
  </si>
  <si>
    <t>167a</t>
  </si>
  <si>
    <t xml:space="preserve">Migrants’ contribution to health policymaking at national or regional level
How do migrant stakeholders (e.g. NGO’s and CSO’s) participate in national policymaking affecting their health?
</t>
  </si>
  <si>
    <t>b. Involvement of migrant stakeholders</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</si>
  <si>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</si>
  <si>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</si>
  <si>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</si>
  <si>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</si>
  <si>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</si>
  <si>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</si>
  <si>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</si>
  <si>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</si>
  <si>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</si>
  <si>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</si>
  <si>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</si>
  <si>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</si>
  <si>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</si>
  <si>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</si>
  <si>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</si>
  <si>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</si>
  <si>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</si>
  <si>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</si>
  <si>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 Study on the “Detection, Transcription and Analysis of Inequalities to Health Care Access experienced by Migrants living in Greece”. Funded under the Thales (ΘΑΛΗΣ) Research Program of the Ministry of Education (European Social Fund program 2007-2013).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</si>
  <si>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</si>
  <si>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</si>
  <si>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</si>
  <si>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</si>
  <si>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</si>
  <si>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Data on ethnicity, country of origin is not included always in medical records. For example when the National School of Public Health asked from hospitals data on accidents among migrants they couldn't be classified as the only information showing that the patient was not a national was the person's name</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</si>
  <si>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</si>
  <si>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</si>
  <si>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</si>
  <si>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</si>
  <si>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</si>
  <si>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</si>
  <si>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</si>
  <si>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</si>
  <si>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</si>
  <si>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</si>
  <si>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</si>
  <si>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</si>
  <si>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</si>
  <si>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</si>
  <si>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</si>
  <si>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</si>
  <si>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</si>
  <si>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</si>
  <si>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</si>
  <si>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</si>
  <si>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</si>
  <si>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</si>
  <si>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</si>
  <si>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</si>
  <si>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</si>
  <si>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</si>
  <si>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</si>
  <si>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</si>
  <si>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</si>
  <si>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</si>
  <si>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</si>
  <si>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</si>
  <si>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</si>
  <si>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</si>
  <si>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</si>
  <si>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</si>
  <si>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</si>
  <si>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</si>
  <si>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</si>
  <si>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</si>
  <si>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</si>
  <si>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</si>
  <si>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</si>
  <si>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</si>
  <si>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</si>
  <si>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</si>
  <si>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</si>
  <si>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Article 26 of L.4251/2014 (codifying migration and social inclusion legislation), par.4 (previously par.4 of Art.84, L.3386/2005) provisions that employees of the public sector who violate the provisions of paragraphs 1 and 2 (and provide health care services outside the provisions of the law – which justifies the provision of health care only in emergencies and in the case of minors) face disciplinary persecution and will be punished according to the provisions of the penal code for breach of duty.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</si>
  <si>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</si>
  <si>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</si>
  <si>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</si>
  <si>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</si>
  <si>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</si>
  <si>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</si>
  <si>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Previously existed (between 2001 and 2005). Such an obligation was introduced with L2910/2001, Art.54 (obliging the directors of clinics to report undocumented migrants). However it was later abolished with L.3386/2005 and in practice health care structures administrations complied less than a handful of times with this provision which was vehemently condemned by medical associations.</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</si>
  <si>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</si>
  <si>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</si>
  <si>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</si>
  <si>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</si>
  <si>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</si>
  <si>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</si>
  <si>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</si>
  <si>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</si>
  <si>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</si>
  <si>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</si>
  <si>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</si>
  <si>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</si>
  <si>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 Projects have been funded under the European Fund for the Integration of Third Country Nationals (75%) and by national funds, Ministry of Interior (25%). In total three such projects were implemented since 2012- 13.  The average duration of these projects was less than six (6) months and the first two projects covered the first hospitals only in Athens and Thessaloniki, while the second covered 16 hospitals all over Greece.</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</si>
  <si>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</si>
  <si>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</si>
  <si>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</si>
  <si>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</si>
  <si>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</si>
  <si>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</si>
  <si>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</si>
  <si>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</si>
  <si>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</si>
  <si>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</si>
  <si>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</si>
  <si>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</si>
  <si>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</si>
  <si>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</si>
  <si>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</si>
  <si>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</si>
  <si>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</si>
  <si>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</si>
  <si>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</si>
  <si>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</si>
  <si>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</si>
  <si>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When  information is addressed to  migrant groups is mainly to Legal migrants and Asylum seekers. </t>
  </si>
  <si>
    <t xml:space="preserve">Groups reached by information for migrants on entitlements and use of health services 
A. Legal migrants
B. Asylum seekers
C. Undocumented migrants
Skip this question if answered Option 3 in previous questions.
</t>
  </si>
  <si>
    <t>152c</t>
  </si>
  <si>
    <t>When information is available is usually in more than three languages, depending on the framework of the program, eg in H.E.-L.P there were two languages,  Albanian and Russian, the info kiosk in Thessaloniki has 10 languages, IKA had seven languages.</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</si>
  <si>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</si>
  <si>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</si>
  <si>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No targeted information is available on regular basis. Few exceptions where the content is adapted to reach migrants more effectively include:
- the website of the main social insurance fund (IKA) where information is available in English, French, German, Albanian, Russian, Romanian, Bulgarian. Now with the transformation of IKA to PEDY the information  is temporarily not available.
- an EU funded project: The H.E.-L.P. Project – Hospitals E-Learning Information Exchange Portal (Lifelong learning programme) which produced material on primary health care in Albanian and Russian (www.he¬-lp.eu)
-  there are info kiosks in some  big cities like the one in Thessaloniki where migrants can find information in 10 languages
These materials however do not reach the majority of migrants, and they are not sufficient to make a significant difference.
</t>
  </si>
  <si>
    <t>152a</t>
  </si>
  <si>
    <t>Information for migrants concerning entitlements and use of health services</t>
  </si>
  <si>
    <t>a-c. Information for migrants concerning entitlements and use of health services</t>
  </si>
  <si>
    <t xml:space="preserve">Migrants’ entitlements are specified in nationwide legislation (laws, presidential decrees, ministerial decisions). Circulars are then issued to communicate or clarify these legislative measures to the public administration, in this case the national health care system. Examples of these are: Circular Y4α/οικ.45610, issued by the Minister of Health on 02/05/2012. 
However it seems that often administrators or health professionals are not fully aware of the entitlements of different categories of migrants and as a result rights and access to services are often denied.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</si>
  <si>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</si>
  <si>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</si>
  <si>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</si>
  <si>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</si>
  <si>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</si>
  <si>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The procedure by which uninsured patients (no longer covered by previous insurance)  who are not entitled to issue a welfare/destitution card can access treatment for free is based on administrative discretion, with a hospital based committee (three representatives) deciding on the coverage.
(Applies to legal migrants).
Definition of emergency for UDMs also involves administrative discretion.</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</si>
  <si>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</si>
  <si>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</si>
  <si>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</si>
  <si>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</si>
  <si>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No such barriers</t>
  </si>
  <si>
    <t>Administrative discretion and documentation for asylum-seekers</t>
  </si>
  <si>
    <t xml:space="preserve">Rights to health care coverage are granted according to residence permit (“carte de séjour”) as decided by the Prefecture (state representative in each region). Residence can be granted from 3 months and up to 10 years. When residence renewal is denied, it can lead health care coverage to be interrupted; for instance, if the Prefecture rejects the renewal, ex-legal migrants have to undergo a new process to apply for AME which may leave them without health insurance for the time of examination.
- undocumented migrants: proof of residence (A)
Additional documentation may be abusively required in some public insurance local facilities, but it remains a local practice. Documented by NGOs and social workers in the Paris region. 
</t>
  </si>
  <si>
    <t>Administrative discretion and documentation for legal migrants</t>
  </si>
  <si>
    <t xml:space="preserve">Children and  detainees in prisons and minors who are accommodated in shelters for minors are entitled to free healthcare by the national health care system upon demonstration of a statement issued by the prison or the shelter verifying that the patient is under their responsibility. Ministerial Decision 139491/2006. While this is not a provision targeting migrants it can be used in the case of unaccompanied minors who are accommodated in shelters and by analogy for undocumented migrants under administrative detention.
For infectious diseases according to law 2955/2001, article 11, paragraph E, migrants infected with HIV or other infectious diseases are offered free treatment if effective treatment cannot provided to them in their country of origin or return. This entitlement is reiterated in Circular Y4α/οικ.45610, issued by the Minister of Health on 02/05/2012.
 Victims of human trafficking according to articles 323, 349, 351 of the penal code (slavery and forced prostitution), whose physical integrity, personal or sexual freedom has been directly harmed or is under real threat or whose life is under threat, can access healthcare for free, upon demonstration at point of use of a certificate issued by the respective police directorate. This certificate specifies the timeframe of the applied measures of protection and assistance. Presidential Decree 233/2003. 
Moreover, third country nationals who have been characterized as victims of human trafficking or victims of smuggling (who do not belong in the category specified above according to Art. 1. Par 2 of PD 233/2003), can be given a temporary stay permit on ground of circumspection – to give them the space to press charges against perpetrators. This period is 3 months and can be extended to 5 months for minors and during this time they are entitled to healthcare and psychological support provided by the national health care system structures.(article 51 of  Law 4251/2014)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</si>
  <si>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</si>
  <si>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</si>
  <si>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</si>
  <si>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</si>
  <si>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</si>
  <si>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</si>
  <si>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</si>
  <si>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</si>
  <si>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</si>
  <si>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</si>
  <si>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</si>
  <si>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</si>
  <si>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Law prohibits public servants and employees of public companies to provide services to third country nationals who have not entered or are not residing legally in the country. Par. 2 introduces exceptions to this rule. One refers to the possibility of public health care structures to provide health care services in emergency cases or in the case of minors (under 18 years of age).
Article 26 of L.4251/2014 (codifying migration and social inclusion legislation) [Previously Art. 84, par.1 of L.3386/2005] states that: «Public sector services including, local government, are prohibited to provide services to third country nationals who cannot prove their legal entry and stay in Greece.  Hospitals, clinics, and municipality social protection structures are exempted from this rule in the case of third country nationals who are admitted for medical emergencies, labor, or in the case of underage children. 
Moreover according to par.4 of Art.26 above (previously par.4 of Art.84, L.3386/2005) employees of the public sector who violate the provisions of paragraphs 1 and 2 will face disciplinary persecution and will be punished according to the provisions of the penal code for breach of duty. 
It should be noted that when this provision was first introduced medical professional associations adopted decisions condemning it. Until today no cases of health care professionals who might have been persecuted on the grounds of this provision are known.
Circular Y4α/οικ.45610, issued by the Minister of Health on 02/05/2012 to clarify access of  non-nationals and the uninsured, specified that: The medical cases of undocumented migrants that can be accepted by public health care structures are those which are admitted as emergencies in the ER and correspond to life-threatening, super urgent situations. This does not apply to minors for whom access to regular and emergency health care should be fully ensured. 
However, in practice children with undocumented status (or their parents) will be asked to pay to access non emergency health care (including for vaccinations). Severe obstacles therefore remain for the access of children with undocumented status to the public health care system.
Persons who are infected with HIV and other infectious diseases and are in need of medical treatment and until the stabilization of their health, are also exempted (see also Q4 below). 
The Circular makes also an indirect admission that in the care of super emergency or infectious cases health care will be provided for free. As it stipulates that in all other cases the undocumented migrant will have to cover the cost of treatment as this is regulated by the Ministerial Decision in force.
In practice the definition of emergency is not always (or rarely) strictly applied by health care professionals who provide health care to undocumented migrants also in non-life threatening situations. 
However, the access of undocumented migrants who lack the financial resources is in practice extremely limited as they have to cover in full all incurred costs (e.g. diagnostic tests, treatment, medication). Undocumented migrants are by definition not covered by any social insurance scheme.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</si>
  <si>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</si>
  <si>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</si>
  <si>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</si>
  <si>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</si>
  <si>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</si>
  <si>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</si>
  <si>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</si>
  <si>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</si>
  <si>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</si>
  <si>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</si>
  <si>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Compared to destitute nationals who need to meet a set of stringent preconditions to qualify for free health care (deltio pronoias) asylum seekers may have easier access to free health care as they are only required  to demonstrate their asylum card when using the NHS. However they still face administrative obstacles for the renewal of their asylum cards.
</t>
  </si>
  <si>
    <t xml:space="preserve">Asylum seekers: extent of coverage
Answer 0 if answered Option 3 in previous question.
</t>
  </si>
  <si>
    <t>b. Coverage for asylum-seekers</t>
  </si>
  <si>
    <t>146b</t>
  </si>
  <si>
    <t xml:space="preserve">Recognized refugees, beneficiaries of subsidiary protection, and holders of humanitarian status are entitled to access healthcare on the same terms as Greek citizens (Article 23 of Geneva Convention - ND 3989/1959;; Article 31 of P.D. 141/2013 (having transposed Qualification Directive), Article 28, par.6 of PD 114/2010). Asylum seekers have also free access to healthcare if they are uninsured and indigent (article 14 of P.D. 220/2007 having transposed Reception Directive)
Recognized refugees, asylum seekers, and holders of humanitarian status are entitled to access healthcare for free on the precondition that they are not insured and have insufficient financial means. (Article 15 of PD 266/1999 and Article 14 of PD 220/2007 in combination with article 31 of P.D. 141/2013).
Ministerial Decision 139491/2006 and Circular Y4α/οικ.45610/2-5-2012 further provide that the above mentioned categories of recognized refugees, beneficiaries of subsidiary protection or holders of a residence permit on humanitarian grounds, and asylum seekers, can access free healthcare, including hospitalization, upon demonstration at point of use of their respective legal documents (asylum seeker’s card, or residence permit  provided that they are uninsured and indigent).
Moreover, Circular Y4α/οικ.45610, issued by the Minister of Health on 02/05/2012 further specifies that free health care includes:
- Clinical examination and diagnostic tests in public hospitals, health centers, and regional clinics.
- Provision of medication on prescription of medical staff of the above mentioned health care structures.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</si>
  <si>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</si>
  <si>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</si>
  <si>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</si>
  <si>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</si>
  <si>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</si>
  <si>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</si>
  <si>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</si>
  <si>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</si>
  <si>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</si>
  <si>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</si>
  <si>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In principle, legally residing migrants are covered by the same system as nationals. That means that third country nationals have the same rights as nationals under their membership in the social insurance funds which provide healthcare coverage for all categories of employees, including the self-employed. (The risk-sharing system for health care costs is based on compulsory insurance through membership with employment linked social insurance funds).
L.4251/2014 (codifying migration and social inclusion legislation), Art.21, par.2. 
Art. 21, par.2. also provides that the provisions of N.D.57/1973 on social protection – as these are implemented each time – apply also to third country nationals legally residing in Greece.
HOWEVER
1. Migrants who apply for residence permit or for renewal of their residence permit need to provide proof that they have valid health care insurance (under their social insurance fund or otherwise under private insurance). L.4251/2014 (Articles 6, 15).
Moreover, to meet their requirements for the renewal of their stay permit the majority of legally residing migrants (who have stay permit on the grounds of dependent labour) need to prove that they have been employed for a minimum number of days during the previous years. 
As a result in the current situation of economic crisis (high unemployment) tens of thousands of legally residing migrants lost their status as they did not meet the requirements to renew their permits
2. According to Ministerial Decision 139491/2006 third country nationals are - but with some exceptions - excluded from applying for the welfare/destitution card that allows individuals who are not covered by social insurance and have proof of low income to receive subsidized (free) health care. The prerequisite to apply for a welfare/destitution card is a) to be holder of a Greek identity card; b) to be holder of acard which is assigned to Greek origin Albanian migrants (karta omogenous);  c) to be national of country signatory to the European Convention for Social and Medical  Assistance and to be permanent and legal resident in Greece.
      As an exception, some special categories of third country nationals have access to free hospitalisation and medical care, such as: those residing in Greece with a residence permit on humanitarian grounds, foreign spouses or children of Greek or EU citizen, uninsured victims of trafficking, uninsured unmarried pregnant women and their children, children hosted in public or private law institutions/foundations, asylum seekers, rejected asylum seekers who reside on humanitarian grounds and recognized refugees.
Moreover in a recent positive development, with Ministerial Decision (June 3rd 2014, ΦΕΚ 1465) uninsured legally residing third country nationals who cannot meet the requirements for the issue of a welfare/destitution card and are no longer covered by a public or private health insurance provider can receive free hospital care based on the doctor’s medical opinion and the decision of the responsible hospital committee. To be noted that this provision covers hospital care and not primary care.
Please note that primary care in Greece was mainly provided by social insurance funds (e.g. IKA) and with recent  reforms: law  3918/2011,  which incorporated  all insurance funds  the new organization was called  EOPYY (National organization for the provision of Health Services).  EOPYY buys services from the private and public sector and PEDY (primary national health network) provides limited services to the insured citizens. All doctors providing primary care to all insured citizens were asked to close their private offices in order to remain in this new organization. Many doctors quit and the services were further downsized.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</si>
  <si>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</si>
  <si>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</si>
  <si>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</si>
  <si>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</si>
  <si>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</si>
  <si>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</si>
  <si>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</si>
  <si>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</si>
  <si>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</si>
  <si>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</si>
  <si>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</si>
  <si>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</si>
  <si>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</si>
  <si>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</si>
  <si>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</si>
  <si>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</si>
  <si>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According to Article 26 of Law 3304/2005, the anti-discrimination law, the special rules of this law prevail over general or conflicting rules. According to Article 18 of Law 3304/2005 the Economic and Social Committee is entrusted to (a) draft an annual report on the developments with regard to the application of the principle of equal treatment and (b) make suggestions to the Government and to social partners on promoting equal treatment and non-discrimination.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</si>
  <si>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</si>
  <si>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</si>
  <si>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Article 18, Law 3304/2005</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</si>
  <si>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</si>
  <si>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</si>
  <si>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</si>
  <si>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</si>
  <si>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 - Article 20, paragraph 3, Law 3304/2005</t>
  </si>
  <si>
    <t>B</t>
  </si>
  <si>
    <t>A and b</t>
  </si>
  <si>
    <t xml:space="preserve">Specialised body has the power to:  
a) instigate proceedings in own name  
b) lead own investigation </t>
  </si>
  <si>
    <t>Powers to instigate proceedings and enforce findings</t>
  </si>
  <si>
    <t>Art. 13 par.3 L.3304/2005</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</si>
  <si>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</si>
  <si>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</si>
  <si>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</si>
  <si>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</si>
  <si>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</si>
  <si>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</si>
  <si>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</si>
  <si>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Article 20 par. 3 L. 3304/2005</t>
  </si>
  <si>
    <t>Only one (please specify)</t>
  </si>
  <si>
    <t>Specialised Body has the powers to assist victims by way of
a)  independent legal advice to victims on their case                                                     
b) independent investigation of the facts of the case</t>
  </si>
  <si>
    <t>Powers to assists victims</t>
  </si>
  <si>
    <t>Grounds a and b.</t>
  </si>
  <si>
    <t>Article 19, Law 3304/2005 together with Law 4285/2014</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</si>
  <si>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</si>
  <si>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</si>
  <si>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</si>
  <si>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</si>
  <si>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</si>
  <si>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</si>
  <si>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</si>
  <si>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Sanctions include a, b, c, f, h, and also e</t>
  </si>
  <si>
    <t>a, b, c, d, e, f, h</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</si>
  <si>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</si>
  <si>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</si>
  <si>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</si>
  <si>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</si>
  <si>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</si>
  <si>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individual action is foreseen in the law.</t>
  </si>
  <si>
    <t>a and c  -Article 1 and 2 of the Law 4285/2014</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</si>
  <si>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</si>
  <si>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</si>
  <si>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</si>
  <si>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Only b</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</si>
  <si>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</si>
  <si>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</si>
  <si>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</si>
  <si>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</si>
  <si>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</si>
  <si>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</si>
  <si>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</si>
  <si>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</si>
  <si>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</si>
  <si>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</si>
  <si>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</si>
  <si>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</si>
  <si>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</si>
  <si>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option a to some extent</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</si>
  <si>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</si>
  <si>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</si>
  <si>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</si>
  <si>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</si>
  <si>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</si>
  <si>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</si>
  <si>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</si>
  <si>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</si>
  <si>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</si>
  <si>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</si>
  <si>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</si>
  <si>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</si>
  <si>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Grounds a and b only.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</si>
  <si>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</si>
  <si>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</si>
  <si>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</si>
  <si>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</si>
  <si>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</si>
  <si>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</si>
  <si>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</si>
  <si>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</si>
  <si>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</si>
  <si>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 xml:space="preserve">With the only exception for ground "c" regarding the access to employment in the public sector.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</si>
  <si>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</si>
  <si>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</si>
  <si>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</si>
  <si>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</si>
  <si>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 Article 2(1) of Act 3996/2011 concerning the general reform of the Labour Inspectorate adopted on 5 August 2011: ‘The labour inspectorate supervises the implementation of the principle of equal treatment irrespective of racial or ethnic origin, religion or other beliefs, disability, age or sexual orientation, taking into consideration instances of multiple discrimination in accordance with
Article 19 of Act 3304/2005’</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</si>
  <si>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</si>
  <si>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</si>
  <si>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</si>
  <si>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</si>
  <si>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</si>
  <si>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The anti-discrimination law does not prohibit any of these options; however, criminal Law 927/1979 expressly prohibits a, b and c. </t>
  </si>
  <si>
    <t xml:space="preserve">Options a, b and c. According to Article 1, Law 4285/2014, "1 A person who intentionally, publicly, orally or through the press, through the internet or through any other means or manner, stimulates, causes, induces or incites acts or actions that could lead to discrimination, hatred or violence against a person or group of persons , identified on the basis of race, color, religion, descent, national or ethnic origin, sexual orientation, gender identity or disability in a manner that endanger public order or poses a threat to life, freedom or physical integrity of those persons shall be punished with imprisonment of three (3) months to three (3) years and a fine of 5-20.000 (5.000-20.000) euros." In addition, the principle of equality under the Hellenic Constitution, Article 5.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</si>
  <si>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</si>
  <si>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</si>
  <si>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</si>
  <si>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</si>
  <si>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</si>
  <si>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</si>
  <si>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</si>
  <si>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</si>
  <si>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</si>
  <si>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</si>
  <si>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</si>
  <si>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According to Article 1, Law 4285/2014, "1 A person who intentionally, publicly, orally or through the press, through the internet or through any other means or manner, stimulates, causes, induces or incites acts or actions that could lead to discrimination, hatred or violence against a person or group of persons , identified on the basis of race, color, religion, descent, national or ethnic origin, sexual orientation, gender identity or disability in a manner that endanger public order or poses a threat to life, freedom or physical integrity of those persons shall be punished with imprisonment of three (3) months to three (3) years and a fine of 5-20.000 (5.000-20.000) euros."</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</si>
  <si>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</si>
  <si>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</si>
  <si>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</si>
  <si>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</si>
  <si>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</si>
  <si>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</si>
  <si>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Art.1 of law n.3838/2010 provides for acquisition of citizenship at birth by declaration of parents, irrespective of other citizenship</t>
  </si>
  <si>
    <t xml:space="preserve"> Number 460/2013 decision of the Council of State, Plenary Session: 4 February 2013
Summary of changes: The decision also annuls the granting of citizenship to children of third country nationals which were born in Greece or have attended Greek school for six years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</si>
  <si>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</si>
  <si>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</si>
  <si>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</si>
  <si>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</si>
  <si>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</si>
  <si>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</si>
  <si>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</si>
  <si>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</si>
  <si>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</si>
  <si>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</si>
  <si>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</si>
  <si>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</si>
  <si>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</si>
  <si>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</si>
  <si>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</si>
  <si>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</si>
  <si>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</si>
  <si>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</si>
  <si>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</si>
  <si>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</si>
  <si>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</si>
  <si>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</si>
  <si>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</si>
  <si>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</si>
  <si>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</si>
  <si>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</si>
  <si>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</si>
  <si>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</si>
  <si>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</si>
  <si>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</si>
  <si>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</si>
  <si>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</si>
  <si>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</si>
  <si>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</si>
  <si>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</si>
  <si>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</si>
  <si>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</si>
  <si>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</si>
  <si>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</si>
  <si>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 reasoned decision is introduced for the first time by art.6 of law.n.3838/2010</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</si>
  <si>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</si>
  <si>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</si>
  <si>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</si>
  <si>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</si>
  <si>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</si>
  <si>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</si>
  <si>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</si>
  <si>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</si>
  <si>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</si>
  <si>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</si>
  <si>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</si>
  <si>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</si>
  <si>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</si>
  <si>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12 months defined by art.12 of law n.3838/2010. Max length is 18 months regarding applications for definition of citizenship. Various time limits (Interior Ministry circular 8/2010): 6 months for minors, up to 18 months for adults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</si>
  <si>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</si>
  <si>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</si>
  <si>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</si>
  <si>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</si>
  <si>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</si>
  <si>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</si>
  <si>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</si>
  <si>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The fee for submitting a citizenship application is 1500 €.  No fee for TCNs of Greek origin</t>
  </si>
  <si>
    <t>700€. The law n.3838/2010 has decreased the previous fee of 1500€ to 700€ for the first application and to 200€ in case of a 2nd application after rejection. Additionally, fee for immigrants born in the country fee is 100€.</t>
  </si>
  <si>
    <t>Higher costs
(please specify amount)</t>
  </si>
  <si>
    <t>Normal costs (please specify amount) ex. same as regular administrative fees</t>
  </si>
  <si>
    <t>No or nominal costs (please specify amount)</t>
  </si>
  <si>
    <t>Costs of application and/or issue of nationality title</t>
  </si>
  <si>
    <t>Costs of application</t>
  </si>
  <si>
    <t>New law n.3838/2010 has substituted a 'good moral character' clause with the assessment of the applicant's smooth integration and participation to the economic and social life in the country.</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</si>
  <si>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</si>
  <si>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</si>
  <si>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</si>
  <si>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</si>
  <si>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</si>
  <si>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</si>
  <si>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</si>
  <si>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</si>
  <si>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</si>
  <si>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 smooth integration into the economic and social life of Greece, for the ascertainment of which the following are taken into consideration "his/her familiarity with Greek history and the Greek culture, his/her professional and overall economic activity, any public or charity activities he/she is involved in, his/her attendance at Greek educational institutions, his/her participation in social organisations or collective entities of which the members are Greek citizens, any familial relationship, even if it is an in-law relationship with a Greek citizen, the consistent fulfilment of his/her tax obligations and his/her obligations towards social security institutions, his/her full ownership of any real estate for residential purposes and the overall condition of the property".</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</si>
  <si>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</si>
  <si>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</si>
  <si>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</si>
  <si>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</si>
  <si>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Ad hoc projects</t>
  </si>
  <si>
    <t xml:space="preserve">None (only ad hoc projects) </t>
  </si>
  <si>
    <t>Some applicants (please specify)</t>
  </si>
  <si>
    <t>All applicants</t>
  </si>
  <si>
    <t>Which applicants are entitled to state-funded courses in order to pass the requirement?</t>
  </si>
  <si>
    <t>e. Naturalisation integration courses</t>
  </si>
  <si>
    <t>105e</t>
  </si>
  <si>
    <t>Assessment based on publicly available study guide: (http://www.ypes.gr/el/Generalsecretariat_PopulationSC/diefthinsi_ithageneias/Biblio_synoptikon_plhroforion/)</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</si>
  <si>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</si>
  <si>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</si>
  <si>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</si>
  <si>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</si>
  <si>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</si>
  <si>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</si>
  <si>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</si>
  <si>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</si>
  <si>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</si>
  <si>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</si>
  <si>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</si>
  <si>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 xml:space="preserve">There is an interview before Ministry's Commision on Citizenship. It is an oral procedure and good knowledge needed, but  in any case absolute administrative discretion. </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</si>
  <si>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</si>
  <si>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</si>
  <si>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</si>
  <si>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</si>
  <si>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</si>
  <si>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Test or assessment may be performed by the Citizenship Acquisition Commission - the specific content, standards and requirements of such integration test is defined by a common ministerial decision of the Ministers for Interior Affairs and Education.</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</si>
  <si>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</si>
  <si>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</si>
  <si>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</si>
  <si>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</si>
  <si>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</si>
  <si>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</si>
  <si>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</si>
  <si>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</si>
  <si>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</si>
  <si>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</si>
  <si>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 xml:space="preserve">There is no evidence the questions in detail will be public. However a ministerial decision will set the guidelines and requirements of such test. No courses are envisaged </t>
  </si>
  <si>
    <t>Support to pass language requirement                            a. Assessment based on publicly available list of questions                                                                      b. Assessment based on free/low-cost study guide</t>
  </si>
  <si>
    <t>d. Naturalisation language support</t>
  </si>
  <si>
    <t>104d</t>
  </si>
  <si>
    <t>c. Naturalisation language cost</t>
  </si>
  <si>
    <t>104c</t>
  </si>
  <si>
    <t>Again applies only to first generation. For second generation, according to directions from the General Secretary of Immigration, certificates of special schools for children with mental/physical disability are also accepted as proof of attendace of national education under art. 1a, par. 2 of law 3838/2010.</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</si>
  <si>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</si>
  <si>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</si>
  <si>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</si>
  <si>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May be proven by language title, or test based or interview assessment based . Not certain about the language level they will request (A2 or B1). This requirement will be included into a ministerial decision which is in the drafting process. It is upon the discretion of the Citizenship Acquisition Commission to perform or not an integration test (see below) and to assess language knowledge. A2 level is announced as set standard, but an A2 language title may not be sufficient for the Commission's assessment. Language therefore is not a requirement but an indicative proof of smooth integration in social and economic life, whih IS a requirement for citizenship.</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</si>
  <si>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</si>
  <si>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</si>
  <si>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</si>
  <si>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</si>
  <si>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</si>
  <si>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</si>
  <si>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</si>
  <si>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</si>
  <si>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</si>
  <si>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</si>
  <si>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Law n.3838/2010. Art.1 of the law provides automatic acquisition of citizenship for 3rd generation with the requirement that at least one parent was born in Greece and resides legally in the country since his/her birth)</t>
  </si>
  <si>
    <t xml:space="preserve"> Number 460/2013 decision of the Council of State, Plenary Session: 4 February 2013
Summary of changes: The decision also annuls the granting of citizenship to children of third country nationals which were born in Greece or have attended Greek school for six years (the right of citizenship on that basis and the right to elect and to be elected were granted by the Law 3838/2010)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</si>
  <si>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</si>
  <si>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</si>
  <si>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</si>
  <si>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</si>
  <si>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</si>
  <si>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Law n.3838/2010 provides acquisition of nationality upon application by both parents only if residing both legally in the country for &gt;5 years - Under transitional provisions, more favourable conditions apply for those who are already born in the country at the publication of the law in the official gazette: both parents should reside legally, but only one should reside for a min of 5 years. For this category there is a 3 years limit within which application should be submitted.</t>
  </si>
  <si>
    <t>Second generation 
Note: Second generation are born in the country to non-national parents</t>
  </si>
  <si>
    <t>Birth-right citizenship for second generation</t>
  </si>
  <si>
    <t>No provision for partners/co-habitees.</t>
  </si>
  <si>
    <t>Same as for ordinary TCNs</t>
  </si>
  <si>
    <t>Longer than for spouses, but shorter than for ordinary TCNs</t>
  </si>
  <si>
    <t>Same as for spouses of nationals</t>
  </si>
  <si>
    <t>Residence requirement for partners/co-habitees of nationals</t>
  </si>
  <si>
    <t>b. Partners of nationals</t>
  </si>
  <si>
    <t>101b</t>
  </si>
  <si>
    <t>Additionally are required more documents (where applicable): a) In the case of an alien who is married to a Greek with a child is necessary to submit the certificate and marital status from the municipality in which is registered the alien’s spouse. b) In the case of an alien who is a parent of a minor Greek citizen is required to submit additionally a certificate for registration of the child in the municipality in which the child is registered that explicitly shows the essential legal basis for obtaining the Greek nationality.  (http://www.ypes.gr/el/Generalsecretariat_PopulationSC/diefthinsi_ithageneias/ktisi_ithageneias/)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</si>
  <si>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</si>
  <si>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</si>
  <si>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</si>
  <si>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</si>
  <si>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</si>
  <si>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</si>
  <si>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After a total of 10 years of reseidence within the last 12 years</t>
  </si>
  <si>
    <t>Option 1 until the transitional phase is over. The residence requirement will go up to 7 years of residence (counting temporary and/or permanent) for immigrants holding long-term residents—at which time, the score will drop to Option 2. Theoretically speaking this will happen  2 years after publication in the official gazette = 24.3.2012. However, given the administration realities and the delays most probably this will eventually be postponed</t>
  </si>
  <si>
    <t>End of transitional measures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</si>
  <si>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</si>
  <si>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</si>
  <si>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</si>
  <si>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</si>
  <si>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</si>
  <si>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According to Article 5d, Law 3838/2010, the applicant needs 7 years of continuous residence and to be holder of Long term residence permit</t>
  </si>
  <si>
    <t>Several years of permanent residence required (please specify)</t>
  </si>
  <si>
    <t>Required in year of application</t>
  </si>
  <si>
    <t>Not required</t>
  </si>
  <si>
    <t>Is possession of a permanent or long-term residence permit required?</t>
  </si>
  <si>
    <t>Permits considered</t>
  </si>
  <si>
    <t>After a total of 10 years of residence within the last 12 years</t>
  </si>
  <si>
    <t xml:space="preserve">For the basic categories its 5-7 years, depending on when the applicants legal residence has commenced, art. 2 &amp; 25, law 3838/2010.  Option 1:  7 years of continuous residence prior the application (the applicant immigrant should be also holder of a LTR permit), according to art.2 of law n.3838/2010 on Greek citizenship and political participation of ethnic Greeks and legal immigrants. More favourable conditions (no 7 years requirement) apply for ethnic greek immigrants and for those born in the country. The law provides for min 7 years for all other categories (EU citizens, refugees). Under transitional provisions (art.25) those immigrants who at the publication of the law in the official gazette had already completed 5 years of legal residence in Greece have the right within a 2 years' limit to apply for citizenship. </t>
  </si>
  <si>
    <t xml:space="preserve">2013: End of transitional phase and increase of residence requirement from 5 to 7 years.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</si>
  <si>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</si>
  <si>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</si>
  <si>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</si>
  <si>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</si>
  <si>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</si>
  <si>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</si>
  <si>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</si>
  <si>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</si>
  <si>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</si>
  <si>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</si>
  <si>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</si>
  <si>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</si>
  <si>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</si>
  <si>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</si>
  <si>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</si>
  <si>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</si>
  <si>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also to TCNs of greek origin</t>
  </si>
  <si>
    <t>According to Article 97, Law 4251/2014 Code of Migration and Social Integration, "1 Long-term residents shall enjoy equal treatment with nationals as regards: a. access to employment or self-employment and employment and working conditions, including dismissal and remuneration conditions. Not allowed access to activities involving the exercise of public authority. 
2 The right to equal treatment laid down in subparagraphs b, d, e, f and g of paragraph 1 shall be exercised in cases where the place of residence of long-term residents or family members, for which this calls for the provision of these rights, it is within its territory. 
3 The right to equal treatment is limited as to: a. Accessing paid or unpaid activity which, in accordance with the provisions of the law, exercised exclusively by Greek or European Union citizens or EEA"</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</si>
  <si>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</si>
  <si>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</si>
  <si>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</si>
  <si>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</si>
  <si>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</si>
  <si>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</si>
  <si>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</si>
  <si>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</si>
  <si>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</si>
  <si>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</si>
  <si>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</si>
  <si>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</si>
  <si>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</si>
  <si>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</si>
  <si>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</si>
  <si>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</si>
  <si>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</si>
  <si>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</si>
  <si>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</si>
  <si>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</si>
  <si>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</si>
  <si>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</si>
  <si>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Max of 12 consecutive months of absence outside the EU or max of 6 years' absence from Greece.</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</si>
  <si>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</si>
  <si>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</si>
  <si>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</si>
  <si>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</si>
  <si>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</si>
  <si>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</si>
  <si>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</si>
  <si>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</si>
  <si>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</si>
  <si>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5 year validity</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</si>
  <si>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</si>
  <si>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</si>
  <si>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</si>
  <si>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</si>
  <si>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</si>
  <si>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</si>
  <si>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</si>
  <si>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</si>
  <si>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</si>
  <si>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900 euros</t>
  </si>
  <si>
    <t>Higher costs
(please specify amounts for each)</t>
  </si>
  <si>
    <t>Normal costs (please specify amount) e.g. same as regular administrative fees in the country</t>
  </si>
  <si>
    <t>Costs of application and/or issue of status</t>
  </si>
  <si>
    <t>According to article 89a, Law 4251/2014 Code of Migration and Social Integration, "a. has income sufficient for the his/hers needs and of his/hers family, which is not paid by the social assistance system of the country. The income can’t be less than the annual salary paid at the minimum wage, in accordance with national legislation, plus 10% for all dependent family members, contributing any amount derived from regular unemployment benefit allowance. For the calculation of the income are taken into account the contributions of all the family members. The regular nature of the income is proved by the regular payment of social security contribution stamps and the payments of the tax obligations.".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</si>
  <si>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</si>
  <si>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</si>
  <si>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</si>
  <si>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</si>
  <si>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</si>
  <si>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 xml:space="preserve">price list http://www.greek-language.gr/greekLang/files/document/certification/Pricelist200910.doc </t>
  </si>
  <si>
    <t>g. LTR language courses</t>
  </si>
  <si>
    <t>84g</t>
  </si>
  <si>
    <t>No public study guide</t>
  </si>
  <si>
    <t>Support to pass language/integration requirement                                                                   a. Assessment based on publicly available list of questions
b. Assessment based on free/low-cost study guide</t>
  </si>
  <si>
    <t>f. LTR language support</t>
  </si>
  <si>
    <t>84f</t>
  </si>
  <si>
    <t xml:space="preserve">Payment of entry fee to the State for the participation in the exams. The amount of the fee and the payment procedure are specified by decision of the Ministers of Finance and Education, published in the Government Gazette. The fee depends on the level for which the candidate will be tested and in 2013 was in the range between 55 (A1) and 73 euros (C2). The cost for the language or integration courses depends on the institution which provides the service. </t>
  </si>
  <si>
    <t>e. LTR language cost</t>
  </si>
  <si>
    <t>84e</t>
  </si>
  <si>
    <t>Law 3731/2008 - Third country nationals’ children who were born in Greece and reside in Greece ever since, under the condition that they have completed their primary and secondary education in Greek schools, are entitled to the status of “long-term migrant” from the moment
they become adults, without having to fulfil the rest of the usual preconditions and procedural requirements</t>
  </si>
  <si>
    <t xml:space="preserve">a) Adequate knowledge of the Greek language, history and culture is evidenced by several  diplomas: a) Graduation degree of compulsory education from Greek school, b) graduation degree from high schools abroad which belong to the Greek educational system, c ) recognized graduation degree from the Greek philology department from universities abroad, d ) certificate of language requirement at least level B1 issued pursuant to Presidential Decree 60/2010 and e) a special certificate of sufficient knowledge of the Greek language and Greek elements of history and culture after passing an examination conducted under the responsibility of the General Secretariat for Lifelong Learning in collaboration with the Centre for Greek Language. (Article 107, par.1 New Code of Migration and Integration 2014) b) No exemptions for vulnerable groups.
</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</si>
  <si>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</si>
  <si>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</si>
  <si>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</si>
  <si>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</si>
  <si>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</si>
  <si>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</si>
  <si>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</si>
  <si>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</si>
  <si>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</si>
  <si>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Graduates of A2 language level or higher can apply for LTR</t>
  </si>
  <si>
    <t xml:space="preserve">According to the New Code of Migration 2014 (Article 107, paragraph 1) the level of language requirement is B1 (PD 60/2010). Those who are entitled with A1 or A2 is considered that have adequate knowledge of the Greek language, history and culture, only if they receive certification of adequate knowledge of elements of Greek history and culture, in accordance with the procedure laid down by the common ministerial decision of paragraph 3 of this Article.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</si>
  <si>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</si>
  <si>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</si>
  <si>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</si>
  <si>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</si>
  <si>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</si>
  <si>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 xml:space="preserve"> Law 3879/2010 Development of Lifelong learning and other provisions, Article 26, Par.7a: 21 September 2010): Introduces new conditions for third country nationals to apply for a long term stay permit: a) adequate knowledge of the Greek language and b) knowledge of elements of Greek history and Greek culture.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</si>
  <si>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</si>
  <si>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</si>
  <si>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</si>
  <si>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</si>
  <si>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</si>
  <si>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</si>
  <si>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</si>
  <si>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</si>
  <si>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</si>
  <si>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</si>
  <si>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</si>
  <si>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Time of residence as a student is counted for half of such period and only if the immigrant during the application period is holder of a legal permit other than for studies. In other words LTR is not applicable to holders of a student stay permit. Once an immigrant worker applies for LTR, eventual study period is half-counted.</t>
  </si>
  <si>
    <t>Yes, with some conditions (limited number of years or type of study)</t>
  </si>
  <si>
    <t>Yes, all</t>
  </si>
  <si>
    <t>Is time of residence as a pupil/student counted?</t>
  </si>
  <si>
    <t>Time counted as pupil/student</t>
  </si>
  <si>
    <t xml:space="preserve">76(b) those who hold a temporary or subsidiary protection permit (e.g. some asylum seekers not granted refugee status); asylum seekers waiting for an asylum status award decision pending for &gt;5 years holders of other types of short-term permits (seasonal workers, commuting enterprise workers, annual permits for artists, etc.) family members reunited following the sponsor. Only those with a student residence permit following an entry with a student visa are excluded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</si>
  <si>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</si>
  <si>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</si>
  <si>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</si>
  <si>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</si>
  <si>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</si>
  <si>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</si>
  <si>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</si>
  <si>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</si>
  <si>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</si>
  <si>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</si>
  <si>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</si>
  <si>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</si>
  <si>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</si>
  <si>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</si>
  <si>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</si>
  <si>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</si>
  <si>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</si>
  <si>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</si>
  <si>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</si>
  <si>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</si>
  <si>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</si>
  <si>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</si>
  <si>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</si>
  <si>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</si>
  <si>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</si>
  <si>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</si>
  <si>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Choice based on recent TV, Radio and internet campaigns (just started airing on April-May '10), sponsored by the General Secretariat of Immigration Policy of the Ministry of Interior. The campaigns regard a selection of immigrant issues, such as long term resident status and electoral rights</t>
  </si>
  <si>
    <t>February 2013: Electoral rights removed</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</si>
  <si>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</si>
  <si>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</si>
  <si>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</si>
  <si>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</si>
  <si>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</si>
  <si>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</si>
  <si>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</si>
  <si>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</si>
  <si>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</si>
  <si>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</si>
  <si>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</si>
  <si>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</si>
  <si>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</si>
  <si>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</si>
  <si>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</si>
  <si>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</si>
  <si>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</si>
  <si>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</si>
  <si>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</si>
  <si>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 xml:space="preserve">The migrants’ integration council is a consultative body at local level, part of the municipality consultative bodies. Accoridng to L3852/2010, article 78, the president of the migrants' integration council is elected among the participants in the council and he/she has to be municipal advisor. But, according to the Number 460/2013 decision of the Council of State, the third country nationals do not have the right to elect and to be  elected, consequently TCNs cannot be municipal advisors. </t>
  </si>
  <si>
    <t>Chaired by national authority</t>
  </si>
  <si>
    <t>Co-chaired by participant and national authority</t>
  </si>
  <si>
    <t>Chaired by participant (foreign resident or association)</t>
  </si>
  <si>
    <t xml:space="preserve">Leadership of consultative body </t>
  </si>
  <si>
    <t>c. Consultation leadership</t>
  </si>
  <si>
    <t>74c</t>
  </si>
  <si>
    <t>The members of the councils are elected by the local municipality council indeed, but members of those migrants’ councils could be municipality counselors, representatives of migrants associations (so they have been elected by the migrants themselves previously) or representatives elected by the migrants community who are permanent residents of the pertinent municipality (according to the relevant regulations). Also, if by chance in the municipality there is a municipality counsellor of migrants origin, he/she should be elected as a member of the migrants’ integration councils.</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</si>
  <si>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</si>
  <si>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</si>
  <si>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</si>
  <si>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</si>
  <si>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</si>
  <si>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</si>
  <si>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Law 3852 put in effect  just on 7 June 2010 provides for the creation of Migrant Integration Councils in each one of the reformed municipalities coming into existence after the coming local elections (Oct. '10). There will be 5-11 members in each MIC appointed by the municipal council. The members will be municipal councillors or immigrants from the local communities and their task will be to report and address issues of the local migrant population.</t>
  </si>
  <si>
    <t xml:space="preserve"> Law 3852/1010 New Architecture of the structure of Local Authorities and Decentralized Administration - Program Kallikratis: 7 June 2010: In the spirit of positive actions in public sector – access to public services, etc., the Law 3852/2010 New Architecture of the structure of Local Authorities and Decentralized Administration - Program Kallikratis, introduces Article 78 for the establishment of Councils for Migrants’ Integration. According to the Law those councils should be established at each regional municipality with decision of the municipality council. It functions as a counselling body to the mayor and has the obligation to inform the mayor for the problems that the migrants face in the given region, to present proposals for actions aiming at the integration of the migrants and to provide counselling services for the migrants in the regional municipality services. </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</si>
  <si>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</si>
  <si>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</si>
  <si>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</si>
  <si>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</si>
  <si>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</si>
  <si>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</si>
  <si>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</si>
  <si>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</si>
  <si>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</si>
  <si>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</si>
  <si>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</si>
  <si>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</si>
  <si>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</si>
  <si>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</si>
  <si>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</si>
  <si>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</si>
  <si>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Law 3852 7 June 2010 provides for the creation of Migrant Integration Councils in each one of the reformed municipalities coming into existence after the coming local elections (Oct. '10). There will be 5-11 members in each MIC appointed by the municipal council. The members will be municipal councillors or immigrants from the local communities and their task will be to report and address issues of the local migrant population.</t>
  </si>
  <si>
    <t xml:space="preserve"> Law 3852/1010 New Architecture of the structure of Local Authorities and Decentralized Administration - Program Kallikratis: 7 June 2010 Summary of changes: In the spirit of positive actions in public sector – access to public services, etc., the Law 3852/2010 New Architecture of the structure of Local Authorities and Decentralized Administration - Program Kallikratis, introduces Article 78 for the establishment of Councils for Migrants’ Integration. According to the Law those councils should be established at each regional municipality with decision of the municipality council. It functions as a counselling body to the mayor and has the obligation to inform the mayor for the problems that the migrants face in the given region, to present proposals for actions aiming at the integration of the migrants and to provide counselling services for the migrants in the regional municipality services.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</si>
  <si>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</si>
  <si>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</si>
  <si>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</si>
  <si>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</si>
  <si>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</si>
  <si>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</si>
  <si>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</si>
  <si>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</si>
  <si>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</si>
  <si>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</si>
  <si>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</si>
  <si>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</si>
  <si>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</si>
  <si>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</si>
  <si>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</si>
  <si>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</si>
  <si>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</si>
  <si>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</si>
  <si>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</si>
  <si>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</si>
  <si>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</si>
  <si>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</si>
  <si>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</si>
  <si>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</si>
  <si>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</si>
  <si>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</si>
  <si>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</si>
  <si>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The National Commission for Migrants' Integration established by the art.1 of law n.3536/2007 does not include any migrant organisation or even dealing with migrant issues, except IOM, while composed of 28 members, among which all social partners and the Orthodox church.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</si>
  <si>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</si>
  <si>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</si>
  <si>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</si>
  <si>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</si>
  <si>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</si>
  <si>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</si>
  <si>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</si>
  <si>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</si>
  <si>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</si>
  <si>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</si>
  <si>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</si>
  <si>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</si>
  <si>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</si>
  <si>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</si>
  <si>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</si>
  <si>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</si>
  <si>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</si>
  <si>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</si>
  <si>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</si>
  <si>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</si>
  <si>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(art.17 of law n.3838/2010 on citizenship and political rights of immigrants)-legal migrants registered in the local election lists under the condition they have sufficient knowledge of Greek language in order to exercise their tasks-mandate, may be elected as municipal council members or council members of municipal districs, or local councillors. They may not be elected mayors or vice mayors. The EU nationals may also stand election only for these same  posts, described by the  correspondent, (according to art. 28, law 3463/2006)</t>
  </si>
  <si>
    <t xml:space="preserve"> Number 460/2013 decision of the Council of State: 4 February 2013 Amendment which annuls the right to "elect and to be elected" in municipal elections by expatriates and legally residing in Greece foreigners from third countries.
</t>
  </si>
  <si>
    <t xml:space="preserve">Name of new law/policy: Number 460/2013 decision of the Council of State, Plenary Session
Date of adoption &amp; date of entry into force: 4 February 2013
Summary of changes: 
Amendment which annuls the right to "elect and to be elected" in municipal elections by expatriates and legally residing in Greece foreigners from third countries.
</t>
  </si>
  <si>
    <t>No right / other restrictions apply</t>
  </si>
  <si>
    <t>Restricted to certain posts, reciprocity or special requirements</t>
  </si>
  <si>
    <t xml:space="preserve">Unrestricted </t>
  </si>
  <si>
    <t>Right to stand for elections at local level</t>
  </si>
  <si>
    <t>Right to stand in local elections</t>
  </si>
  <si>
    <t>Art.14 of law n.3838/2010 on citizenship and political rights of immigrants. They are granted the right to vote only if they have been awarded the long term residence status, if they are holders of indefinite term 10 year permit, ethnic greeks with a 5 year residence after the acquision of such status and other categories (EU citizens holders of a valid permanent stay document for at least 5 years).</t>
  </si>
  <si>
    <t xml:space="preserve">Number 460/2013 decision of the Council of State, Plenary Session: 4 February 2013
Amendment which annuls the right to "elect and to be elected" in municipal elections by expatriates and legally residing in Greece foreigners from third countries.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</si>
  <si>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</si>
  <si>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</si>
  <si>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</si>
  <si>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</si>
  <si>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</si>
  <si>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</si>
  <si>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</si>
  <si>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</si>
  <si>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</si>
  <si>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</si>
  <si>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</si>
  <si>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</si>
  <si>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</si>
  <si>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</si>
  <si>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</si>
  <si>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</si>
  <si>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</si>
  <si>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</si>
  <si>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</si>
  <si>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Migrant pupils who do not belong to the  Greek Orthodox religion can ask to be exempted from morning prayer and religion class, but there are no provisions for alternative courses during those hours. The other issues (religious holidays, dietary provisions, dress code, etc) have not yet become issues in Greece</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</si>
  <si>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</si>
  <si>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</si>
  <si>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</si>
  <si>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</si>
  <si>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</si>
  <si>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a)Schools have the possibility to modify the curriculum according to their circumstances , as directed by L.2413/1996. b)Evaluation and monitoring is implemented through a series of levels of authority, but the final is the Institute IPODE, discribed earlier.</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</si>
  <si>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</si>
  <si>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</si>
  <si>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</si>
  <si>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</si>
  <si>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</si>
  <si>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 xml:space="preserve">Much support for information initiatives aimed at promoting cultural diversity have been possible through EU funding.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</si>
  <si>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</si>
  <si>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</si>
  <si>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</si>
  <si>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</si>
  <si>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</si>
  <si>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2b: The National Curriculum does not speak directly of multiculturalism but it is integrated in specific subjects like literature, history,civics, art, etc., even if still not fully developed</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</si>
  <si>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</si>
  <si>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</si>
  <si>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</si>
  <si>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</si>
  <si>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</si>
  <si>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</si>
  <si>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</si>
  <si>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</si>
  <si>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A foreign student needs parent's permission to attend the Induction Class or the Tutorial(frontistirio)</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</si>
  <si>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</si>
  <si>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</si>
  <si>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</si>
  <si>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</si>
  <si>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when the number of foreign students exceeds40-45 % of the students body, the L. 2413/1996 provided for the establishment of the Intercultural Schools.These schools follow the regular curriculum but they recognise and cater to the needs of the foreign student,they promote tolerance and valorisation of the linguistic and cultural wealth of the migrant student and they promote the multicultural education in the local community. [note: in practice, school directors do not request that their school changes category. School directors generally do not wish to designate their schools as Intercultural Schools in order to avoid that the pupils of 'native' Greeks 'flee'  to other schools as it is assumed that the quality of education in Intercultural Schools is lower due mainly to the language problems/ difficulties of most migrant pupils]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</si>
  <si>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</si>
  <si>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</si>
  <si>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</si>
  <si>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(2 a or b): It is optional ,thus implemented in a variety of modalities. [largely depends on the personal sensititivities of the school director/ teacher]</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</si>
  <si>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</si>
  <si>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</si>
  <si>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</si>
  <si>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</si>
  <si>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Same as language,option to learn about the culture of origin is stated in the legal framework for intercultural education and the education of migrants.It may also be implemented in the programme of the Intercultural Schools. [In the case of Intercultural Schools this is certainly done]</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</si>
  <si>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</si>
  <si>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</si>
  <si>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</si>
  <si>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</si>
  <si>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</si>
  <si>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</si>
  <si>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</si>
  <si>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2c. An option as extra curricular activity after school hours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</si>
  <si>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</si>
  <si>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</si>
  <si>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</si>
  <si>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laws stated above open the possibility of instruction in the mother tongue of the country of origin in the form of additional extra-curricular student support activities and programmes. Specifically four hours of extracurricular tuition /week can be organized whenever there is demand from at least seven pupils and depending on availability of qualified teachers.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</si>
  <si>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</si>
  <si>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</si>
  <si>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</si>
  <si>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</si>
  <si>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</si>
  <si>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</si>
  <si>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</si>
  <si>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</si>
  <si>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(1 a b): a)Initial teacher education varies from University to University. In most places though, there are courses pertaining to migrants and their specific needs When a teacher is called to teach for the first time he/she goes through an induction training of 100 hours.In that training issues of intercultural education are included. b)In service professional development is decentralised and ad hoc implemented.Many initiatives from the Ministry or the local authorities address the need of inservice professional development re migrants' education, especially in places of heavy concertation of migrants.{note: IPODE and the University programmes noted in 46c that have worked on intercultural education &amp; migrant education programmes have emphasised the need for training for teachers and they have offered/ supported/ provided seminars for teachers on intercultural education]</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</si>
  <si>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</si>
  <si>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</si>
  <si>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</si>
  <si>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</si>
  <si>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</si>
  <si>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</si>
  <si>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</si>
  <si>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</si>
  <si>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</si>
  <si>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</si>
  <si>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1 a c: There are several books and material in Greek for teaching it as a second language, in use at schools.Books and material are selected according to the needs. Curricula, in general, are devised by state bodies,but in the case of intercultural education ,teams of Universities implemented programmes of researching the situation in migrants education, prepared books and other material and implemented programmes of in-service teacher training. In the case of intercultural educationThe Institute for Returning Ethnic Greeks and for Intercultural Education(IPODE) creates programmes and handbooks, didactic material, monitors and evaluates the implementation.The Institute is an advisory body of the Ministry of Education.</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</si>
  <si>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</si>
  <si>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</si>
  <si>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</si>
  <si>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</si>
  <si>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</si>
  <si>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2a. In the Introduction Classes, the aim is the communicative literacy. Academic literacy is aquired in the regular class.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</si>
  <si>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</si>
  <si>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</si>
  <si>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</si>
  <si>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</si>
  <si>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</si>
  <si>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r>
      <t>The requirement of intensive induction programme applies mainly to the pupils.When 9 or more pupils in a class are foreigners the Induction, parallel class is created and works as described  elsewhere.Otherwise,the intensive preparation is in the regular class(Guidelines of the Ministry of Education re the induction if migrants and minority students , 3-10-2008). ---- 2a: Provided in in compulsary education formally but in  pre-primary,  ONLY informally.</t>
    </r>
    <r>
      <rPr>
        <sz val="11"/>
        <color rgb="FF92D050"/>
        <rFont val="Calibri"/>
        <family val="2"/>
        <scheme val="minor"/>
      </rPr>
      <t/>
    </r>
  </si>
  <si>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</si>
  <si>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</si>
  <si>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</si>
  <si>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</si>
  <si>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</si>
  <si>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The Greek authorities reported to the European Commission (Eurydice Network) in 2008 noted that written information on the school system was published, but only in English at central level. Teachers can act as interpreters, but only in the intercultural schools and they are not paid to do so. There are no resource persons; rather “priority” is given to assigning teaching personnel that can speak the mother tongue of the majority of immigrant students.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</si>
  <si>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</si>
  <si>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</si>
  <si>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</si>
  <si>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</si>
  <si>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</si>
  <si>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</si>
  <si>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</si>
  <si>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</si>
  <si>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</si>
  <si>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</si>
  <si>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</si>
  <si>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</si>
  <si>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</si>
  <si>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</si>
  <si>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The current legal framework for migrant education(L.2413/1996 for intercultural education,L.2790/2000 for reception and accommodation of ethnic Greeks coming from a third country and L. 2910/2001for the reception and accommodation of migrants from countries other than theEU) stipulates that all foreign children living in Greece are obliged to attend compulsary education schools(6-15) and have free access to all forms of school life. There is no special provision for pre-primary education, but implicitly the above apply to pre-primary. All categories of migrants have same legal access as nationals to vocational training  and higher education regardless of their residence status (includes undocumented).</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</si>
  <si>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</si>
  <si>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</si>
  <si>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</si>
  <si>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</si>
  <si>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</si>
  <si>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Assesment for investigating the level of knowledge of Greek by the migrant child is performed at the school of attendance. The tool is devised by the Ministry of education and it is displayed in its site.The staff might have some in-service training related to the intercultural education.Pupils with very little or zero knowledge are required to attend Induction Class I and pupils with intermediate level attend Induction Class II. The content of the lessons there is Greek language mainly. These students are registered to and attend the mainstream classes along with the other children in art, sports, music ,foreign languages.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</si>
  <si>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</si>
  <si>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</si>
  <si>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</si>
  <si>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All children of the age 6-15 are obliged to attend school (compulsary education) regardless of the situation of their parents.</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</si>
  <si>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</si>
  <si>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</si>
  <si>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</si>
  <si>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</si>
  <si>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The measures to facilitate the inclusion and success of foreign/ migrant children in education primary and secondary are : a) Induction class I, Induction Class II for students with limited knowledge of Greek. The attendance is parallel to the attendance of the regular class.The aim is to empower the foreign student to succeed in Greek education. b)Tutorials (frontistirion) for those who did not attend Inclusion classes or are still having difficulties in the regular class. The tutorials, unlike the reception classes which are implemented during the school hours, are outside the regular programme. Tutorials are mainly in language but not exclusively. Another measure is the creation, since 1996, of the Intercultural Schools including primary, lower and higher secondary schools in places of heavy concentration of migrants.These schools follow the curriculum but they enjoy a considerable measure of autonomy, regarding programme, books, specific educational material etc.They can also provide courses on the language and the culture of origin of foreign students up to 4 hours/week.They may also teach Greek to the students'parents, inform them about the Greek education system and encourage their participation in school activities. However, only 26 schools have been designated as Intercultural Schools across Greece so these of course do not cover the needs of the migrant student population that resides across the country. Targetted measures to increase migrant pupils' 'successful'  participation are insufficient.</t>
  </si>
  <si>
    <t>A: There are intercultural secondary schools with adjusted program for foreign pupils and also preparatory classes with Greek language courses in the common schools. There are no targeted measures for access to pre-primary education.</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</si>
  <si>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</si>
  <si>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</si>
  <si>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</si>
  <si>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</si>
  <si>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</si>
  <si>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</si>
  <si>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Acess to housing schemes based on contributory system. But, as it was noted the public organisation - the Workers' Housing Organisation (OEK), responsible for the housing doesn't exist the last few years, so no one has access to those schemes.</t>
  </si>
  <si>
    <t xml:space="preserve">Other conditions apply (please specify) </t>
  </si>
  <si>
    <t>In the same way as the sponsor</t>
  </si>
  <si>
    <t>Access to  housing</t>
  </si>
  <si>
    <t>Access to social security rights/benefits based on contributory system.</t>
  </si>
  <si>
    <t xml:space="preserve">Access to social benefits </t>
  </si>
  <si>
    <t>According to art. 10 par. 1 b) of p.d. 131/2006 during the first 12 months the competent body decides according to the vacant jobs</t>
  </si>
  <si>
    <t>Art.43 of law n.3801/2009 provides to reunified familiy members full access to employment without any condition</t>
  </si>
  <si>
    <t xml:space="preserve"> Law 4251/2014, Article 75 with the rationale to simplify the procedures, the beneficiaries of stay permit for family reunion enjoy the general rights and obligations of the third country nationals according to the Code of migration. The article integrates the right of access to the labour market in the stay permit for family reunion, which is an important change which dismisses the necessity of decision on whether the stay permit holder could have access to the labour market or not.</t>
  </si>
  <si>
    <t>Access to employment and self-employment</t>
  </si>
  <si>
    <t>Access to education and training for adult family members</t>
  </si>
  <si>
    <t>Access  to education and training</t>
  </si>
  <si>
    <t>art. 11.2 describes other conditions under which a family member may apply for an autonomous residence permit: death of the sponsor (if family members have resided in Greece for at least one year prior to the sponsor's death) and in case of divorce or annulment of marriage or proven interruption of marital cohabitation if the following conditions are fulfilled: the marriage had lasted for at least three years prior to initiation of divorce proceedings, proceedings for annulment or proven interruption, out of which one year at least had been in Greece or if there are particularly harsh circumstances in the family such as one of the spouses being the victim of conjugal violence during the marriage.</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</si>
  <si>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</si>
  <si>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</si>
  <si>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</si>
  <si>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</si>
  <si>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 xml:space="preserve"> Law 4251/2014, Article 76. Also Article 79 extends the right to an autonomous residence permit to third country nationals, who reside permanently in Greece once they become adults. This Article is particularly important for children hosted in institutions, since before they had the rights of residence permit as minors, but they were used to be deprived of that right in adulthood, if they were failing to renew their residence permit for studies or work, and, as a result they were becoming economic migrants.</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</si>
  <si>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</si>
  <si>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</si>
  <si>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</si>
  <si>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</si>
  <si>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</si>
  <si>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</si>
  <si>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</si>
  <si>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</si>
  <si>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 xml:space="preserve">In practice refusal or withdrawal is easily issued regardless of reasons a,b and c.  Ground d is not explicitly included in the aliens act but it is provided as option by art.11.2.b.ii (which transposes art.15 of the EU directive) where victims of family violence may be granted individual residence permit.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</si>
  <si>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</si>
  <si>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</si>
  <si>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</si>
  <si>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</si>
  <si>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</si>
  <si>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Name of new law/policy: Law 4251/2014 New Code of Immigration and Social Integration includes a, b and c as reasons to reject or refuse to renew of stay permit
Articles 71-75 define the procedure for granting residence permits of family members admitted for family reunification. Important reform is introduced with Article 74 which cancels the obligation of the head of the family to prove sufficient resources during the renewal of the residence permit of family members, but has covered hims/hers insurance obligations and taxes. The rationale is to protect the family unity if the patron does not have the necessary financial resources in the given timeframe.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</si>
  <si>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</si>
  <si>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</si>
  <si>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</si>
  <si>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</si>
  <si>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</si>
  <si>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</si>
  <si>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</si>
  <si>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 xml:space="preserve">The limit for normal cases is 9 month but the maximum length is defined to 12 months for special cases(see common ministerial decision 131/2006, art. 6). In practice the procedure may take much more than the law provides for reunification cases especially for family members from Pakistan, India and Bangladesh, because of intense controls for local public documents authenticity.   </t>
  </si>
  <si>
    <t>450 euros (EMN)</t>
  </si>
  <si>
    <t xml:space="preserve">
Same as regular administrative fees and duties in the country (please specify amounts for each)</t>
  </si>
  <si>
    <t>Cost of application</t>
  </si>
  <si>
    <t>As described in article 53, law 3386/2005</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</si>
  <si>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</si>
  <si>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</si>
  <si>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</si>
  <si>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</si>
  <si>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</si>
  <si>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</si>
  <si>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</si>
  <si>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</si>
  <si>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</si>
  <si>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</si>
  <si>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</si>
  <si>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</si>
  <si>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Since 2000: Report on Integration Effort asked of Autonomous Communities for renewal of temporary residence permits. The certificate is required but not finding for the renewal decision.</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</si>
  <si>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</si>
  <si>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</si>
  <si>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</si>
  <si>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</si>
  <si>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</si>
  <si>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</si>
  <si>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</si>
  <si>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</si>
  <si>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</si>
  <si>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</si>
  <si>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</si>
  <si>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</si>
  <si>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</si>
  <si>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</si>
  <si>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</si>
  <si>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</si>
  <si>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</si>
  <si>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</si>
  <si>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</si>
  <si>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</si>
  <si>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</si>
  <si>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</si>
  <si>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</si>
  <si>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</si>
  <si>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</si>
  <si>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</si>
  <si>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</si>
  <si>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</si>
  <si>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</si>
  <si>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Allowed on conditions for TCN adult children  who are married to Greek or EU nationals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</si>
  <si>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</si>
  <si>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</si>
  <si>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</si>
  <si>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</si>
  <si>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</si>
  <si>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on conditions for TCN parents who are married to Greek or EU nationals</t>
  </si>
  <si>
    <t>Allowed for all dependent ascendants</t>
  </si>
  <si>
    <t xml:space="preserve">Eligibility for dependent relatives in the ascending line </t>
  </si>
  <si>
    <t>Dependent parents/grandparents</t>
  </si>
  <si>
    <t>Children must enter into the country and apply for a stay permit before they reach the age of 18.</t>
  </si>
  <si>
    <t>According to the competent authorities if a written permission is given by the other parent the reunification is possible. The law requires that the sponsor has the child's custody by court decision. In Greece shared custody is 1 on 100 divorce cases. I doubt there are TCNs with shared custody cases. It is administrative practice to accept such letters for allowing taking the child, but it is certainly not provided by law or other policy document.</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</si>
  <si>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</si>
  <si>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</si>
  <si>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</si>
  <si>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</si>
  <si>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</si>
  <si>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</si>
  <si>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</si>
  <si>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</si>
  <si>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</si>
  <si>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</si>
  <si>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</si>
  <si>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</si>
  <si>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</si>
  <si>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</si>
  <si>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</si>
  <si>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</si>
  <si>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</si>
  <si>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</si>
  <si>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</si>
  <si>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</si>
  <si>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</si>
  <si>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The sponsor must have been at least for the past two years in Greece with stay permit.</t>
  </si>
  <si>
    <t>Permit for &gt; 1 year (please specify)</t>
  </si>
  <si>
    <t>Permit for 1 year (please specify)</t>
  </si>
  <si>
    <t>Residence permit for &lt;1 year (please specify)</t>
  </si>
  <si>
    <t>Permit duration required (sponsor)</t>
  </si>
  <si>
    <t>Permit duration required</t>
  </si>
  <si>
    <t xml:space="preserve">Art. 53, law 3386/2005, cites "legal permit after two years of residence". No residence permits are excluded from the process, although due to administrative delays TCNs (mostly from the Indian subcontinent) are more likely to reach a permanent residence permit before they attain a family reunification.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</si>
  <si>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</si>
  <si>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</si>
  <si>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</si>
  <si>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</si>
  <si>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</si>
  <si>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</si>
  <si>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</si>
  <si>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</si>
  <si>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</si>
  <si>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</si>
  <si>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</si>
  <si>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</si>
  <si>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</si>
  <si>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Residents on family reunion permits do not have access to financing schemes of housing, only the sponsor do have that right. But the public organisation which was responsible for those projects eitherway has been closed a few years ago. So, in other words, neither the migrants, neither the Greeks have access to public housing or schemes of financing.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</si>
  <si>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</si>
  <si>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</si>
  <si>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</si>
  <si>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</si>
  <si>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All people employed within the Greek territory, regardless of their nationality, are subject to the benefits provided for by corresponding legislation, as far as they fulfill their responsibilities and pay their contributions.</t>
  </si>
  <si>
    <t>Although unemployment agencies, through internal regulations deny benefits  if TCNs stay out of Greece for a certain period of time, eg. more than a week, since it is supposed that they are not using this time to seek a new employment in this country. This is not the case for Greek and EU nationals.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</si>
  <si>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</si>
  <si>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</si>
  <si>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</si>
  <si>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</si>
  <si>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</si>
  <si>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</si>
  <si>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</si>
  <si>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</si>
  <si>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</si>
  <si>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</si>
  <si>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</si>
  <si>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</si>
  <si>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</si>
  <si>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</si>
  <si>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</si>
  <si>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 xml:space="preserve">a) Elementary steps on this direction. b)Possibiity to participate under the same conditions as nationals to certain vocational or reduce unemployment programmes. </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</si>
  <si>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</si>
  <si>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</si>
  <si>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</si>
  <si>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</si>
  <si>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</si>
  <si>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Ad hoc training programmes through ESF and EIF projects,  e.g. http://www.eye-ekt.gr/%28S%28snbhfx2fspmra rmfkrho3w55%29%29/eye/StaticPage.aspx?pagenb=51587 and http://ec.europa.eu/ewsi/en/practice/details.cfm?ID_ITEMS=23280</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</si>
  <si>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</si>
  <si>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</si>
  <si>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</si>
  <si>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</si>
  <si>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The «Hellenic National Academic Recognition and Information Center» (see www.doatap.gr.) should be providing these services at least as regards professional skills deriving from academic qualifications,  by law 3328/2005. However this service is admittedly understaffed and overwhelmed with workload.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</si>
  <si>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</si>
  <si>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</si>
  <si>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</si>
  <si>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</si>
  <si>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</si>
  <si>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EOPPEP is the National Organisation for the Certification of Qualifications and Vocational Guidance was created in 2011 as an all-encompassing statutory body including to develop and implement comprehensive national systems for the accreditation of non-formal &amp; informal learning     http://www.eoppep.gr/index.php/en/</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</si>
  <si>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</si>
  <si>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</si>
  <si>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</si>
  <si>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</si>
  <si>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</si>
  <si>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More documents depending on the profession - e.g. a residence and work permit and a certificate of reciprocity from the Ministry of Foreign Affairs.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</si>
  <si>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</si>
  <si>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</si>
  <si>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</si>
  <si>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</si>
  <si>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Although procedures are the same for immigrants and EEA nationals, titles acquired in non EU countries often are downgraded or non recognised, however this goes also for nationals.</t>
  </si>
  <si>
    <t>Recognition of academic qualifications acquired abroad</t>
  </si>
  <si>
    <t xml:space="preserve">Recognition of academic qualifications </t>
  </si>
  <si>
    <t>Equal access to study grants for regularly residing immigrants. Usually in the conditions to apply for study grants, the state of permit is not pre-defined. The grants could be provided by the state or by private fundations. There are two categories of grants - for foreigners and for nationals. The State Scholarships Foundation (I.K.Y.) grants scholarships for postgraduate or postdoctoral studies in Greece to all foreigners as well as scholarships for the attendance of the Modern Greek Language and Culture (http://www.iky.gr/en/scholarships/welcome).</t>
  </si>
  <si>
    <t>Equality of access to study grants:
What categories of TCNs have equal access?
a. Long-term residents
b. Residents on temporary work permits (excluding seasonal)
c. Residents on family reunion permits (same as sponsor)</t>
  </si>
  <si>
    <t>Study grants</t>
  </si>
  <si>
    <t>Equal treatment in education and vocational training for regularly residing immigrants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</si>
  <si>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</si>
  <si>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</si>
  <si>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</si>
  <si>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</si>
  <si>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</si>
  <si>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</si>
  <si>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TCNs in order to apply for self-employed activity must submit a business and viability plan proving that such activity would contribute to the development of Greek national economy, must deposit 60.000€ in a recognised bank, while some professions are reserved solely for nationals by law(i.e. open market sellers)</t>
  </si>
  <si>
    <t xml:space="preserve">Law 4251/2014 New Code of Immigration and Social Integration  (Date of adoption &amp; date of entry into force: 1 April 2014): Significant innovation is Article 15, paragraph 6 which integrates the residence permit for dependent employment and independent work, at the renewal of the original stay permit. Paragraph 7 is considered important, according to which the holder of a residence permit for dependent employment may exercise, under the specific provisions of this Code, an independent economic activity only if they obtain a long-term residence permit.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</si>
  <si>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</si>
  <si>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</si>
  <si>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</si>
  <si>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</si>
  <si>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</si>
  <si>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Family reunion permit holders have equal access as sponsor only after 1st year. Access to the labour market of TCNs is limited to same sector. Free change of employment status and stay permit scope (i.e. from dependent to self-employed working activity and viceversa) may occur only after 3 years of regular working stay in the country and only at the permit renewal phase from one year to another.</t>
  </si>
  <si>
    <t>Law 4251/2014 New Code of Immigration and Social Integration: 1 April 2014: Significant innovation is Article 15, paragraph 6 which integrates the residence permit for dependent employment and independent work, at the renewal of the original stay permit. Paragraph 7 is considered important, according to which the holder of a residence permit for dependent employment may exercise, under the specific provisions of this Code, an independent economic activity only if they obtain a long-term residence permit.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</si>
  <si>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</si>
  <si>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</si>
  <si>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</si>
  <si>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</si>
  <si>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</si>
  <si>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</si>
  <si>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</si>
  <si>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</si>
  <si>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</si>
  <si>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</si>
  <si>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Non-EU migrants with the right to work can sign an employment contract with another employer during the validity of the initial residence permit under the condition that this does not affect the professional specialisation for which this permit was issued or the social security organisation. They can work in another Regional unit one year after the issuance of the initial residence permit. This is also the case for change of professional specialisation.</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</si>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</sst>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12"/>
      <name val="Arial"/>
      <family val="2"/>
    </font>
    <font>
      <strike/>
      <sz val="8"/>
      <name val="Arial"/>
      <family val="2"/>
    </font>
    <font>
      <sz val="8"/>
      <name val="Arial"/>
      <family val="2"/>
    </font>
    <font>
      <sz val="11"/>
      <name val="Calibri"/>
      <family val="2"/>
    </font>
    <font>
      <u/>
      <sz val="10"/>
      <color theme="10"/>
      <name val="Arial"/>
      <family val="2"/>
    </font>
    <font>
      <b/>
      <i/>
      <sz val="8"/>
      <name val="Arial"/>
      <family val="2"/>
    </font>
    <font>
      <sz val="11"/>
      <name val="Arial"/>
      <family val="2"/>
    </font>
    <font>
      <sz val="11"/>
      <color rgb="FF92D050"/>
      <name val="Calibri"/>
      <family val="2"/>
      <scheme val="minor"/>
    </font>
    <font>
      <sz val="10"/>
      <name val="Arial"/>
      <family val="2"/>
      <charset val="238"/>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s>
  <cellStyleXfs count="100">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applyNumberFormat="0" applyFill="0" applyBorder="0" applyAlignment="0" applyProtection="0">
      <alignment vertical="center"/>
    </xf>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86">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2" borderId="0" xfId="0" applyFont="1" applyFill="1" applyAlignment="1">
      <alignment wrapText="1"/>
    </xf>
    <xf numFmtId="0" fontId="4" fillId="0" borderId="1" xfId="0" applyFont="1" applyBorder="1" applyAlignment="1">
      <alignment vertical="center" wrapText="1" readingOrder="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9" fillId="0" borderId="0" xfId="0" applyFont="1" applyAlignment="1">
      <alignment vertical="center"/>
    </xf>
    <xf numFmtId="0" fontId="1" fillId="0" borderId="1" xfId="0" applyFont="1" applyFill="1" applyBorder="1" applyAlignment="1">
      <alignment horizontal="center" vertical="center"/>
    </xf>
    <xf numFmtId="0" fontId="1" fillId="0" borderId="1" xfId="2"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0" borderId="1" xfId="3" applyNumberFormat="1" applyFont="1" applyFill="1" applyBorder="1" applyAlignment="1" applyProtection="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4" applyNumberFormat="1" applyFont="1" applyFill="1" applyBorder="1" applyAlignment="1" applyProtection="1">
      <alignment horizontal="center" vertical="center" wrapText="1"/>
    </xf>
    <xf numFmtId="0" fontId="1" fillId="0" borderId="1" xfId="5" applyNumberFormat="1" applyFont="1" applyFill="1" applyBorder="1" applyAlignment="1" applyProtection="1">
      <alignment horizontal="center"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6" applyNumberFormat="1" applyFont="1" applyFill="1" applyBorder="1" applyAlignment="1" applyProtection="1">
      <alignment horizontal="center" vertical="center" wrapText="1"/>
    </xf>
    <xf numFmtId="0" fontId="1" fillId="0" borderId="0" xfId="7" applyFont="1" applyFill="1" applyAlignment="1">
      <alignment horizontal="center" vertical="center" wrapText="1"/>
    </xf>
    <xf numFmtId="0" fontId="1" fillId="0" borderId="1" xfId="7" applyNumberFormat="1" applyFont="1" applyFill="1" applyBorder="1" applyAlignment="1" applyProtection="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0" fontId="1" fillId="4" borderId="1" xfId="0" applyFont="1" applyFill="1" applyBorder="1" applyAlignment="1">
      <alignment horizontal="center" vertical="center"/>
    </xf>
    <xf numFmtId="0" fontId="1" fillId="0" borderId="1" xfId="8" applyFont="1" applyFill="1" applyBorder="1" applyAlignment="1">
      <alignment horizontal="center" vertical="center" wrapText="1"/>
    </xf>
    <xf numFmtId="1" fontId="1"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9" applyFont="1" applyFill="1" applyBorder="1" applyAlignment="1">
      <alignment horizontal="center" vertical="center" wrapText="1"/>
    </xf>
    <xf numFmtId="0" fontId="1" fillId="0" borderId="0" xfId="0" applyFont="1" applyFill="1"/>
    <xf numFmtId="0" fontId="1" fillId="0" borderId="1" xfId="1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11" applyFont="1" applyFill="1" applyBorder="1" applyAlignment="1">
      <alignment horizontal="center" vertical="center" wrapText="1"/>
    </xf>
    <xf numFmtId="0" fontId="12" fillId="0" borderId="1" xfId="12" applyNumberFormat="1" applyFont="1" applyFill="1" applyBorder="1" applyAlignment="1" applyProtection="1">
      <alignment horizontal="center" vertical="center" wrapText="1"/>
    </xf>
    <xf numFmtId="0" fontId="1" fillId="0" borderId="1" xfId="11" applyNumberFormat="1" applyFont="1" applyFill="1" applyBorder="1" applyAlignment="1" applyProtection="1">
      <alignment horizontal="center" vertical="center" wrapText="1"/>
    </xf>
    <xf numFmtId="0" fontId="1" fillId="0" borderId="1" xfId="13" applyNumberFormat="1" applyFont="1" applyFill="1" applyBorder="1" applyAlignment="1" applyProtection="1">
      <alignment horizontal="center" vertical="center" wrapText="1"/>
    </xf>
    <xf numFmtId="0" fontId="3" fillId="0" borderId="1" xfId="13" applyNumberFormat="1" applyFont="1" applyFill="1" applyBorder="1" applyAlignment="1" applyProtection="1">
      <alignment horizontal="center" vertical="center" wrapText="1"/>
    </xf>
    <xf numFmtId="1" fontId="1" fillId="0" borderId="1" xfId="0" applyNumberFormat="1" applyFont="1" applyFill="1" applyBorder="1" applyAlignment="1">
      <alignment horizontal="center" vertical="center"/>
    </xf>
    <xf numFmtId="0" fontId="1" fillId="0" borderId="1" xfId="14" applyNumberFormat="1" applyFont="1" applyFill="1" applyBorder="1" applyAlignment="1" applyProtection="1">
      <alignment horizontal="center" vertical="center" wrapText="1"/>
    </xf>
    <xf numFmtId="0" fontId="1" fillId="0" borderId="3" xfId="15" applyFont="1" applyFill="1" applyBorder="1" applyAlignment="1">
      <alignment horizontal="center" vertical="center" wrapText="1"/>
    </xf>
    <xf numFmtId="0" fontId="1" fillId="0" borderId="1" xfId="16" applyFont="1" applyFill="1" applyBorder="1" applyAlignment="1">
      <alignment horizontal="center" vertical="center" wrapText="1"/>
    </xf>
    <xf numFmtId="0" fontId="1" fillId="0" borderId="1" xfId="17" applyFont="1" applyFill="1" applyBorder="1" applyAlignment="1">
      <alignment horizontal="center" vertical="center" wrapText="1"/>
    </xf>
    <xf numFmtId="0" fontId="12" fillId="0" borderId="1" xfId="18" applyNumberFormat="1" applyFont="1" applyFill="1" applyBorder="1" applyAlignment="1">
      <alignment horizontal="center" vertical="center" wrapText="1"/>
    </xf>
    <xf numFmtId="0" fontId="1" fillId="0" borderId="3" xfId="17" applyFont="1" applyFill="1" applyBorder="1" applyAlignment="1">
      <alignment horizontal="center" vertical="center" wrapText="1"/>
    </xf>
    <xf numFmtId="0" fontId="1" fillId="4" borderId="1" xfId="0" applyNumberFormat="1" applyFont="1" applyFill="1" applyBorder="1" applyAlignment="1">
      <alignment horizontal="center" vertical="center" wrapText="1"/>
    </xf>
    <xf numFmtId="0" fontId="1" fillId="0" borderId="1" xfId="19" applyNumberFormat="1" applyFont="1" applyFill="1" applyBorder="1" applyAlignment="1" applyProtection="1">
      <alignment horizontal="center" vertical="center" wrapText="1"/>
    </xf>
    <xf numFmtId="0" fontId="1" fillId="0" borderId="1" xfId="20" applyNumberFormat="1" applyFont="1" applyFill="1" applyBorder="1" applyAlignment="1" applyProtection="1">
      <alignment horizontal="center" vertical="center" wrapText="1"/>
    </xf>
    <xf numFmtId="0" fontId="1" fillId="0" borderId="1" xfId="19" applyNumberFormat="1" applyFont="1" applyFill="1" applyBorder="1" applyAlignment="1">
      <alignment horizontal="center" vertical="center" wrapText="1"/>
    </xf>
    <xf numFmtId="0" fontId="1" fillId="0" borderId="1" xfId="21" applyNumberFormat="1" applyFont="1" applyFill="1" applyBorder="1" applyAlignment="1" applyProtection="1">
      <alignment horizontal="center" vertical="center" wrapText="1"/>
    </xf>
    <xf numFmtId="0" fontId="7" fillId="0" borderId="1" xfId="22" applyNumberFormat="1" applyFont="1" applyFill="1" applyBorder="1" applyAlignment="1" applyProtection="1">
      <alignment horizontal="center" vertical="center" wrapText="1"/>
    </xf>
    <xf numFmtId="0" fontId="1" fillId="0" borderId="1" xfId="23" applyNumberFormat="1" applyFont="1" applyFill="1" applyBorder="1" applyAlignment="1" applyProtection="1">
      <alignment horizontal="center" vertical="center" wrapText="1"/>
    </xf>
    <xf numFmtId="0" fontId="1" fillId="0" borderId="1" xfId="24" applyFont="1" applyFill="1" applyBorder="1" applyAlignment="1">
      <alignment horizontal="center" vertical="center" wrapText="1"/>
    </xf>
    <xf numFmtId="0" fontId="12" fillId="0" borderId="1" xfId="25"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1" xfId="26"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27" applyNumberFormat="1" applyFont="1" applyFill="1" applyBorder="1" applyAlignment="1" applyProtection="1">
      <alignment horizontal="center" vertical="center" wrapText="1"/>
    </xf>
    <xf numFmtId="0" fontId="3" fillId="0" borderId="1" xfId="28" applyNumberFormat="1" applyFont="1" applyFill="1" applyBorder="1" applyAlignment="1" applyProtection="1">
      <alignment horizontal="center" vertical="center" wrapText="1"/>
    </xf>
    <xf numFmtId="0" fontId="1" fillId="0" borderId="1" xfId="28" applyNumberFormat="1" applyFont="1" applyFill="1" applyBorder="1" applyAlignment="1" applyProtection="1">
      <alignment horizontal="center" vertical="center" wrapText="1"/>
    </xf>
    <xf numFmtId="0" fontId="3" fillId="0" borderId="1" xfId="29" applyNumberFormat="1" applyFont="1" applyFill="1" applyBorder="1" applyAlignment="1" applyProtection="1">
      <alignment horizontal="center" vertical="center" wrapText="1"/>
    </xf>
    <xf numFmtId="0" fontId="1" fillId="0" borderId="1" xfId="29" applyNumberFormat="1" applyFont="1" applyFill="1" applyBorder="1" applyAlignment="1" applyProtection="1">
      <alignment horizontal="center" vertical="center" wrapText="1"/>
    </xf>
    <xf numFmtId="0" fontId="3" fillId="0" borderId="1"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5" xfId="27" applyNumberFormat="1" applyFont="1" applyFill="1" applyBorder="1" applyAlignment="1" applyProtection="1">
      <alignment horizontal="center" vertical="center" wrapText="1"/>
    </xf>
    <xf numFmtId="0" fontId="1" fillId="0" borderId="6" xfId="27" applyNumberFormat="1" applyFont="1" applyFill="1" applyBorder="1" applyAlignment="1" applyProtection="1">
      <alignment horizontal="center" vertical="center" wrapText="1"/>
    </xf>
    <xf numFmtId="0" fontId="1" fillId="0" borderId="1" xfId="30" applyNumberFormat="1" applyFont="1" applyFill="1" applyBorder="1" applyAlignment="1" applyProtection="1">
      <alignment horizontal="center" vertical="center" wrapText="1"/>
    </xf>
    <xf numFmtId="0" fontId="14" fillId="3" borderId="1" xfId="0" applyNumberFormat="1" applyFont="1" applyFill="1" applyBorder="1" applyAlignment="1">
      <alignment vertical="top" wrapText="1"/>
    </xf>
    <xf numFmtId="0" fontId="15"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164" fontId="1" fillId="0" borderId="1" xfId="31" applyNumberFormat="1" applyFont="1" applyFill="1" applyBorder="1" applyAlignment="1">
      <alignment horizontal="center" vertical="center" wrapText="1"/>
    </xf>
    <xf numFmtId="0" fontId="15" fillId="0" borderId="1" xfId="0" applyNumberFormat="1" applyFont="1" applyFill="1" applyBorder="1" applyAlignment="1" applyProtection="1">
      <alignment horizontal="center" vertical="center" wrapText="1"/>
    </xf>
    <xf numFmtId="0" fontId="1" fillId="0" borderId="1" xfId="32" applyFont="1" applyFill="1" applyBorder="1" applyAlignment="1">
      <alignment horizontal="center" vertical="center" wrapText="1"/>
    </xf>
    <xf numFmtId="0" fontId="1" fillId="4" borderId="1" xfId="0" applyNumberFormat="1" applyFont="1" applyFill="1" applyBorder="1" applyAlignment="1" applyProtection="1">
      <alignment horizontal="center" vertical="center" wrapText="1"/>
    </xf>
    <xf numFmtId="0" fontId="1" fillId="0" borderId="1" xfId="33" applyFont="1" applyFill="1" applyBorder="1" applyAlignment="1">
      <alignment horizontal="center" vertical="center" wrapText="1"/>
    </xf>
    <xf numFmtId="0" fontId="1" fillId="0" borderId="1" xfId="34" applyNumberFormat="1" applyFont="1" applyFill="1" applyBorder="1" applyAlignment="1">
      <alignment horizontal="center" vertical="center" wrapText="1"/>
    </xf>
    <xf numFmtId="0" fontId="12" fillId="3" borderId="0" xfId="0" applyFont="1" applyFill="1" applyAlignment="1">
      <alignment vertical="center" wrapText="1"/>
    </xf>
    <xf numFmtId="0" fontId="1" fillId="3" borderId="0" xfId="0" applyFont="1" applyFill="1" applyBorder="1" applyAlignment="1">
      <alignment wrapText="1"/>
    </xf>
    <xf numFmtId="0" fontId="1" fillId="0" borderId="1" xfId="13" applyNumberFormat="1" applyFont="1" applyFill="1" applyBorder="1" applyAlignment="1">
      <alignment horizontal="center" vertical="center" wrapText="1"/>
    </xf>
    <xf numFmtId="0" fontId="1" fillId="0" borderId="5" xfId="20" applyNumberFormat="1" applyFont="1" applyFill="1" applyBorder="1" applyAlignment="1" applyProtection="1">
      <alignment horizontal="center" vertical="center" wrapText="1"/>
    </xf>
    <xf numFmtId="0" fontId="1" fillId="0" borderId="5" xfId="35" applyNumberFormat="1" applyFont="1" applyFill="1" applyBorder="1" applyAlignment="1" applyProtection="1">
      <alignment horizontal="center" vertical="center" wrapText="1"/>
    </xf>
    <xf numFmtId="0" fontId="1" fillId="0" borderId="5" xfId="36" applyNumberFormat="1" applyFont="1" applyFill="1" applyBorder="1" applyAlignment="1" applyProtection="1">
      <alignment horizontal="center" vertical="center" wrapText="1"/>
    </xf>
    <xf numFmtId="0" fontId="1" fillId="0" borderId="5" xfId="37" applyNumberFormat="1" applyFont="1" applyFill="1" applyBorder="1" applyAlignment="1" applyProtection="1">
      <alignment horizontal="center" vertical="center" wrapText="1"/>
    </xf>
    <xf numFmtId="0" fontId="1" fillId="0" borderId="5" xfId="38" applyNumberFormat="1" applyFont="1" applyFill="1" applyBorder="1" applyAlignment="1" applyProtection="1">
      <alignment horizontal="center" vertical="center" wrapText="1"/>
    </xf>
    <xf numFmtId="0" fontId="1" fillId="0" borderId="5" xfId="39" applyNumberFormat="1" applyFont="1" applyFill="1" applyBorder="1" applyAlignment="1" applyProtection="1">
      <alignment horizontal="center" vertical="center" wrapText="1"/>
    </xf>
    <xf numFmtId="0" fontId="1" fillId="0" borderId="1" xfId="39" applyNumberFormat="1" applyFont="1" applyFill="1" applyBorder="1" applyAlignment="1" applyProtection="1">
      <alignment horizontal="center" vertical="center" wrapText="1"/>
    </xf>
    <xf numFmtId="0" fontId="1" fillId="0" borderId="5" xfId="40" applyNumberFormat="1" applyFont="1" applyFill="1" applyBorder="1" applyAlignment="1" applyProtection="1">
      <alignment horizontal="center" vertical="center" wrapText="1"/>
    </xf>
    <xf numFmtId="0" fontId="1" fillId="0" borderId="5" xfId="41" applyNumberFormat="1" applyFont="1" applyFill="1" applyBorder="1" applyAlignment="1" applyProtection="1">
      <alignment horizontal="center" vertical="center" wrapText="1"/>
    </xf>
    <xf numFmtId="0" fontId="1" fillId="0" borderId="5" xfId="42" applyNumberFormat="1" applyFont="1" applyFill="1" applyBorder="1" applyAlignment="1" applyProtection="1">
      <alignment horizontal="center" vertical="center" wrapText="1"/>
    </xf>
    <xf numFmtId="0" fontId="1" fillId="0" borderId="5" xfId="43" applyNumberFormat="1" applyFont="1" applyFill="1" applyBorder="1" applyAlignment="1" applyProtection="1">
      <alignment horizontal="center" vertical="center" wrapText="1"/>
    </xf>
    <xf numFmtId="0" fontId="1" fillId="4" borderId="5" xfId="44" applyNumberFormat="1" applyFont="1" applyFill="1" applyBorder="1" applyAlignment="1" applyProtection="1">
      <alignment horizontal="center" vertical="center" wrapText="1"/>
    </xf>
    <xf numFmtId="0" fontId="1" fillId="0" borderId="5" xfId="29" applyNumberFormat="1" applyFont="1" applyFill="1" applyBorder="1" applyAlignment="1" applyProtection="1">
      <alignment horizontal="center" vertical="center" wrapText="1"/>
    </xf>
    <xf numFmtId="0" fontId="1" fillId="4" borderId="5" xfId="45" applyNumberFormat="1" applyFont="1" applyFill="1" applyBorder="1" applyAlignment="1" applyProtection="1">
      <alignment horizontal="center" vertical="center" wrapText="1"/>
    </xf>
    <xf numFmtId="0" fontId="1" fillId="3" borderId="3" xfId="0" applyFont="1" applyFill="1" applyBorder="1" applyAlignment="1">
      <alignment wrapText="1"/>
    </xf>
    <xf numFmtId="0" fontId="7" fillId="0" borderId="1" xfId="46" applyNumberFormat="1" applyFont="1" applyFill="1" applyBorder="1" applyAlignment="1" applyProtection="1">
      <alignment horizontal="center" vertical="center" wrapText="1"/>
    </xf>
    <xf numFmtId="0" fontId="1" fillId="0" borderId="1" xfId="47" applyFont="1" applyFill="1" applyBorder="1" applyAlignment="1">
      <alignment horizontal="center" vertical="center" wrapText="1"/>
    </xf>
    <xf numFmtId="0" fontId="1" fillId="0" borderId="1" xfId="48" applyFont="1" applyFill="1" applyBorder="1" applyAlignment="1">
      <alignment horizontal="center" vertical="center" wrapText="1"/>
    </xf>
    <xf numFmtId="0" fontId="1" fillId="0" borderId="1" xfId="49" applyFont="1" applyFill="1" applyBorder="1" applyAlignment="1">
      <alignment horizontal="center" vertical="center" wrapText="1"/>
    </xf>
    <xf numFmtId="0" fontId="1" fillId="0" borderId="1" xfId="49" applyNumberFormat="1" applyFont="1" applyFill="1" applyBorder="1" applyAlignment="1" applyProtection="1">
      <alignment horizontal="center" vertical="center" wrapText="1"/>
    </xf>
    <xf numFmtId="0" fontId="17" fillId="4" borderId="1" xfId="0" applyFont="1" applyFill="1" applyBorder="1" applyAlignment="1">
      <alignment horizontal="center" vertical="center" wrapText="1"/>
    </xf>
    <xf numFmtId="0" fontId="1" fillId="0" borderId="1" xfId="50" applyFont="1" applyFill="1" applyBorder="1" applyAlignment="1">
      <alignment horizontal="center" vertical="center" wrapText="1"/>
    </xf>
    <xf numFmtId="0" fontId="4" fillId="2" borderId="1" xfId="0" applyFont="1" applyFill="1" applyBorder="1" applyAlignment="1">
      <alignment wrapText="1"/>
    </xf>
    <xf numFmtId="0" fontId="7" fillId="0" borderId="1" xfId="51" applyNumberFormat="1" applyFont="1" applyFill="1" applyBorder="1" applyAlignment="1" applyProtection="1">
      <alignment horizontal="center" vertical="center" wrapText="1"/>
    </xf>
    <xf numFmtId="0" fontId="1" fillId="0" borderId="1" xfId="52" applyFont="1" applyFill="1" applyBorder="1" applyAlignment="1">
      <alignment horizontal="center" vertical="center" wrapText="1"/>
    </xf>
    <xf numFmtId="0" fontId="1" fillId="0" borderId="1" xfId="53" applyFont="1" applyFill="1" applyBorder="1" applyAlignment="1">
      <alignment horizontal="center" vertical="center" wrapText="1"/>
    </xf>
    <xf numFmtId="0" fontId="7" fillId="0" borderId="1" xfId="54" applyNumberFormat="1" applyFont="1" applyFill="1" applyBorder="1" applyAlignment="1" applyProtection="1">
      <alignment horizontal="center" vertical="center" wrapText="1"/>
    </xf>
    <xf numFmtId="0" fontId="1" fillId="0" borderId="1" xfId="55" applyFont="1" applyFill="1" applyBorder="1" applyAlignment="1">
      <alignment horizontal="center" vertical="center" wrapText="1"/>
    </xf>
    <xf numFmtId="0" fontId="1" fillId="0" borderId="1" xfId="56" applyNumberFormat="1" applyFont="1" applyFill="1" applyBorder="1" applyAlignment="1" applyProtection="1">
      <alignment horizontal="center" vertical="center" wrapText="1"/>
    </xf>
    <xf numFmtId="0" fontId="1" fillId="4" borderId="1" xfId="57" applyNumberFormat="1" applyFont="1" applyFill="1" applyBorder="1" applyAlignment="1" applyProtection="1">
      <alignment horizontal="center" vertical="center" wrapText="1"/>
    </xf>
    <xf numFmtId="0" fontId="1" fillId="0" borderId="0" xfId="0" applyFont="1" applyFill="1" applyAlignment="1">
      <alignment horizontal="center" vertical="center" wrapText="1"/>
    </xf>
    <xf numFmtId="1" fontId="2" fillId="4" borderId="1" xfId="0" applyNumberFormat="1" applyFont="1" applyFill="1" applyBorder="1" applyAlignment="1">
      <alignment horizontal="center" vertical="center" wrapText="1"/>
    </xf>
    <xf numFmtId="0" fontId="1" fillId="4" borderId="1" xfId="27" applyNumberFormat="1" applyFont="1" applyFill="1" applyBorder="1" applyAlignment="1" applyProtection="1">
      <alignment horizontal="center" vertical="center" wrapText="1"/>
    </xf>
    <xf numFmtId="0" fontId="1" fillId="3" borderId="6" xfId="0" applyFont="1" applyFill="1" applyBorder="1" applyAlignment="1">
      <alignment wrapText="1"/>
    </xf>
    <xf numFmtId="0" fontId="7" fillId="0" borderId="1" xfId="58" applyNumberFormat="1" applyFont="1" applyFill="1" applyBorder="1" applyAlignment="1" applyProtection="1">
      <alignment horizontal="center" vertical="center" wrapText="1"/>
    </xf>
    <xf numFmtId="0" fontId="1" fillId="0" borderId="6" xfId="0" applyFont="1" applyBorder="1" applyAlignment="1">
      <alignment wrapText="1"/>
    </xf>
    <xf numFmtId="0" fontId="12" fillId="0" borderId="1" xfId="58" applyNumberFormat="1" applyFont="1" applyFill="1" applyBorder="1" applyAlignment="1" applyProtection="1">
      <alignment horizontal="center" vertical="center" wrapText="1"/>
    </xf>
    <xf numFmtId="0" fontId="1" fillId="0" borderId="0" xfId="0" applyFont="1" applyFill="1" applyAlignment="1">
      <alignment horizontal="justify" vertical="center"/>
    </xf>
    <xf numFmtId="0" fontId="12" fillId="0" borderId="1" xfId="59" applyNumberFormat="1" applyFont="1" applyFill="1" applyBorder="1" applyAlignment="1" applyProtection="1">
      <alignment horizontal="center" vertical="center" wrapText="1"/>
    </xf>
    <xf numFmtId="0" fontId="1" fillId="0" borderId="0" xfId="0" applyFont="1" applyAlignment="1">
      <alignment horizontal="center" vertical="center" wrapText="1"/>
    </xf>
    <xf numFmtId="0" fontId="6" fillId="3" borderId="6" xfId="0" applyFont="1" applyFill="1" applyBorder="1" applyAlignment="1">
      <alignment horizontal="center" vertical="center" wrapText="1"/>
    </xf>
    <xf numFmtId="0" fontId="18" fillId="2" borderId="1" xfId="0" applyNumberFormat="1" applyFont="1" applyFill="1" applyBorder="1" applyAlignment="1">
      <alignment horizontal="center" vertical="center" wrapText="1"/>
    </xf>
    <xf numFmtId="1" fontId="18"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0" fontId="18" fillId="6" borderId="1" xfId="0" applyNumberFormat="1" applyFont="1" applyFill="1" applyBorder="1" applyAlignment="1">
      <alignment vertical="top" wrapText="1"/>
    </xf>
    <xf numFmtId="0" fontId="18" fillId="7" borderId="1" xfId="0" applyNumberFormat="1" applyFont="1" applyFill="1" applyBorder="1" applyAlignment="1">
      <alignment vertical="top" wrapText="1"/>
    </xf>
    <xf numFmtId="0" fontId="18" fillId="8" borderId="1" xfId="0" applyNumberFormat="1" applyFont="1" applyFill="1" applyBorder="1" applyAlignment="1">
      <alignment vertical="top" wrapText="1"/>
    </xf>
    <xf numFmtId="0" fontId="18" fillId="9" borderId="1" xfId="0" applyNumberFormat="1" applyFont="1" applyFill="1" applyBorder="1" applyAlignment="1">
      <alignment vertical="top" wrapText="1"/>
    </xf>
    <xf numFmtId="0" fontId="18" fillId="10" borderId="1" xfId="0" applyNumberFormat="1" applyFont="1" applyFill="1" applyBorder="1" applyAlignment="1">
      <alignment vertical="top" wrapText="1"/>
    </xf>
    <xf numFmtId="0" fontId="18" fillId="11" borderId="1" xfId="0" applyNumberFormat="1" applyFont="1" applyFill="1" applyBorder="1" applyAlignment="1">
      <alignment vertical="top" wrapText="1"/>
    </xf>
    <xf numFmtId="0" fontId="18" fillId="12" borderId="5" xfId="0" applyNumberFormat="1" applyFont="1" applyFill="1" applyBorder="1" applyAlignment="1">
      <alignment vertical="top" wrapText="1"/>
    </xf>
    <xf numFmtId="0" fontId="18" fillId="12" borderId="1" xfId="0" applyNumberFormat="1" applyFont="1" applyFill="1" applyBorder="1" applyAlignment="1">
      <alignment vertical="top" wrapText="1"/>
    </xf>
    <xf numFmtId="0" fontId="18" fillId="13" borderId="6" xfId="0" applyNumberFormat="1" applyFont="1" applyFill="1" applyBorder="1" applyAlignment="1">
      <alignment vertical="top" wrapText="1"/>
    </xf>
    <xf numFmtId="1" fontId="18"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100">
    <cellStyle name="Hipervínculo" xfId="24" builtinId="8"/>
    <cellStyle name="Hyperlink 2" xfId="60"/>
    <cellStyle name="Normal" xfId="0" builtinId="0"/>
    <cellStyle name="Normal 10" xfId="51"/>
    <cellStyle name="Normal 11" xfId="61"/>
    <cellStyle name="Normal 12" xfId="46"/>
    <cellStyle name="Normal 13" xfId="62"/>
    <cellStyle name="Normal 14" xfId="63"/>
    <cellStyle name="Normal 15" xfId="64"/>
    <cellStyle name="Normal 16" xfId="65"/>
    <cellStyle name="Normal 17" xfId="25"/>
    <cellStyle name="Normal 18" xfId="22"/>
    <cellStyle name="Normal 19" xfId="21"/>
    <cellStyle name="Normal 2" xfId="27"/>
    <cellStyle name="Normal 20" xfId="18"/>
    <cellStyle name="Normal 21" xfId="14"/>
    <cellStyle name="Normal 22" xfId="12"/>
    <cellStyle name="Normal 23" xfId="66"/>
    <cellStyle name="Normal 24" xfId="67"/>
    <cellStyle name="Normal 25" xfId="68"/>
    <cellStyle name="Normal 26" xfId="69"/>
    <cellStyle name="Normal 27" xfId="57"/>
    <cellStyle name="Normal 28" xfId="55"/>
    <cellStyle name="Normal 29" xfId="53"/>
    <cellStyle name="Normal 3" xfId="1"/>
    <cellStyle name="Normal 30" xfId="52"/>
    <cellStyle name="Normal 31" xfId="50"/>
    <cellStyle name="Normal 32" xfId="49"/>
    <cellStyle name="Normal 33" xfId="48"/>
    <cellStyle name="Normal 34" xfId="47"/>
    <cellStyle name="Normal 35" xfId="45"/>
    <cellStyle name="Normal 36" xfId="44"/>
    <cellStyle name="Normal 37" xfId="29"/>
    <cellStyle name="Normal 38" xfId="28"/>
    <cellStyle name="Normal 39" xfId="70"/>
    <cellStyle name="Normal 4" xfId="59"/>
    <cellStyle name="Normal 40" xfId="43"/>
    <cellStyle name="Normal 41" xfId="42"/>
    <cellStyle name="Normal 42" xfId="39"/>
    <cellStyle name="Normal 43" xfId="35"/>
    <cellStyle name="Normal 44" xfId="20"/>
    <cellStyle name="Normal 45" xfId="13"/>
    <cellStyle name="Normal 46" xfId="34"/>
    <cellStyle name="Normal 47" xfId="33"/>
    <cellStyle name="Normal 48" xfId="32"/>
    <cellStyle name="Normal 49" xfId="31"/>
    <cellStyle name="Normal 5" xfId="58"/>
    <cellStyle name="Normal 50" xfId="30"/>
    <cellStyle name="Normal 51" xfId="71"/>
    <cellStyle name="Normal 52" xfId="72"/>
    <cellStyle name="Normal 53" xfId="73"/>
    <cellStyle name="Normal 54" xfId="26"/>
    <cellStyle name="Normal 55" xfId="23"/>
    <cellStyle name="Normal 56" xfId="19"/>
    <cellStyle name="Normal 57" xfId="11"/>
    <cellStyle name="Normal 58" xfId="10"/>
    <cellStyle name="Normal 59" xfId="9"/>
    <cellStyle name="Normal 6" xfId="74"/>
    <cellStyle name="Normal 60" xfId="8"/>
    <cellStyle name="Normal 61" xfId="7"/>
    <cellStyle name="Normal 62" xfId="6"/>
    <cellStyle name="Normal 63" xfId="75"/>
    <cellStyle name="Normal 64" xfId="5"/>
    <cellStyle name="Normal 65" xfId="4"/>
    <cellStyle name="Normal 66" xfId="3"/>
    <cellStyle name="Normal 67" xfId="2"/>
    <cellStyle name="Normal 68" xfId="40"/>
    <cellStyle name="Normal 69" xfId="41"/>
    <cellStyle name="Normal 7" xfId="76"/>
    <cellStyle name="Normal 70" xfId="77"/>
    <cellStyle name="Normal 71" xfId="78"/>
    <cellStyle name="Normal 72" xfId="38"/>
    <cellStyle name="Normal 73" xfId="37"/>
    <cellStyle name="Normal 74" xfId="36"/>
    <cellStyle name="Normal 75" xfId="79"/>
    <cellStyle name="Normal 76" xfId="80"/>
    <cellStyle name="Normal 77" xfId="17"/>
    <cellStyle name="Normal 78" xfId="16"/>
    <cellStyle name="Normal 79" xfId="15"/>
    <cellStyle name="Normal 8" xfId="56"/>
    <cellStyle name="Normal 80" xfId="81"/>
    <cellStyle name="Normal 81" xfId="82"/>
    <cellStyle name="Normal 82" xfId="83"/>
    <cellStyle name="Normal 83" xfId="84"/>
    <cellStyle name="Normal 84" xfId="85"/>
    <cellStyle name="Normal 85" xfId="86"/>
    <cellStyle name="Normal 86" xfId="87"/>
    <cellStyle name="Normal 87" xfId="88"/>
    <cellStyle name="Normal 88" xfId="89"/>
    <cellStyle name="Normal 89" xfId="90"/>
    <cellStyle name="Normal 9" xfId="54"/>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4"/>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85" t="s">
        <v>1160</v>
      </c>
      <c r="B1" s="185" t="s">
        <v>1159</v>
      </c>
      <c r="C1" s="184" t="s">
        <v>1158</v>
      </c>
      <c r="D1" s="184" t="s">
        <v>1157</v>
      </c>
      <c r="E1" s="184" t="s">
        <v>1156</v>
      </c>
      <c r="F1" s="184" t="s">
        <v>1155</v>
      </c>
      <c r="G1" s="184" t="s">
        <v>1154</v>
      </c>
      <c r="H1" s="184" t="s">
        <v>1153</v>
      </c>
      <c r="I1" s="184" t="s">
        <v>1152</v>
      </c>
      <c r="J1" s="183" t="s">
        <v>1151</v>
      </c>
      <c r="K1" s="182" t="s">
        <v>1150</v>
      </c>
      <c r="L1" s="181" t="s">
        <v>1149</v>
      </c>
      <c r="M1" s="180" t="s">
        <v>1148</v>
      </c>
      <c r="N1" s="179" t="s">
        <v>1147</v>
      </c>
      <c r="O1" s="179" t="s">
        <v>1146</v>
      </c>
      <c r="P1" s="178" t="s">
        <v>1145</v>
      </c>
      <c r="Q1" s="178" t="s">
        <v>1144</v>
      </c>
      <c r="R1" s="177" t="s">
        <v>1143</v>
      </c>
      <c r="S1" s="177" t="s">
        <v>1142</v>
      </c>
      <c r="T1" s="176" t="s">
        <v>1141</v>
      </c>
      <c r="U1" s="176" t="s">
        <v>1140</v>
      </c>
      <c r="V1" s="175" t="s">
        <v>1139</v>
      </c>
      <c r="W1" s="175" t="s">
        <v>1138</v>
      </c>
      <c r="X1" s="174" t="s">
        <v>1137</v>
      </c>
      <c r="Y1" s="174" t="s">
        <v>1136</v>
      </c>
    </row>
    <row r="2" spans="1:25" s="68" customFormat="1" ht="66.75" customHeight="1" x14ac:dyDescent="0.25">
      <c r="A2" s="173"/>
      <c r="B2" s="173" t="s">
        <v>1135</v>
      </c>
      <c r="C2" s="171"/>
      <c r="D2" s="171"/>
      <c r="E2" s="171"/>
      <c r="F2" s="171"/>
      <c r="G2" s="171"/>
      <c r="H2" s="171"/>
      <c r="I2" s="171"/>
      <c r="J2" s="170">
        <f>AVERAGE(J5,J30,J73,J106,J146,J176,J217)</f>
        <v>46.20181405895692</v>
      </c>
      <c r="K2" s="169"/>
      <c r="L2" s="170">
        <f>AVERAGE(L5,L30,L73,L106,L146,L176,L217)</f>
        <v>43.742205215419503</v>
      </c>
      <c r="M2" s="169"/>
      <c r="N2" s="170">
        <f>AVERAGE(N5,N30,N73,N106,N146,N176,N217)</f>
        <v>48.266014739229021</v>
      </c>
      <c r="O2" s="169"/>
      <c r="P2" s="170">
        <f>AVERAGE(P5,P30,P73,P106,P146,P176,P217)</f>
        <v>48.266014739229021</v>
      </c>
      <c r="Q2" s="169"/>
      <c r="R2" s="170">
        <f>AVERAGE(R5,R30,R73,R106,R146,R176,R217)</f>
        <v>47.670776643990926</v>
      </c>
      <c r="S2" s="169"/>
      <c r="T2" s="170"/>
      <c r="U2" s="169"/>
      <c r="V2" s="170"/>
      <c r="W2" s="169"/>
      <c r="X2" s="170"/>
      <c r="Y2" s="169"/>
    </row>
    <row r="3" spans="1:25" s="8" customFormat="1" ht="66.75" customHeight="1" x14ac:dyDescent="0.25">
      <c r="A3" s="173"/>
      <c r="B3" s="172" t="s">
        <v>1134</v>
      </c>
      <c r="C3" s="171"/>
      <c r="D3" s="171"/>
      <c r="E3" s="171"/>
      <c r="F3" s="171"/>
      <c r="G3" s="171"/>
      <c r="H3" s="171"/>
      <c r="I3" s="171"/>
      <c r="J3" s="170">
        <f>AVERAGE(J5,J30,J73,J106,J146,J176,J217,J250)</f>
        <v>43.742559523809526</v>
      </c>
      <c r="K3" s="169"/>
      <c r="L3" s="170"/>
      <c r="M3" s="169"/>
      <c r="N3" s="170"/>
      <c r="O3" s="169"/>
      <c r="P3" s="170"/>
      <c r="Q3" s="169"/>
      <c r="R3" s="170"/>
      <c r="S3" s="169"/>
      <c r="T3" s="170"/>
      <c r="U3" s="169"/>
      <c r="V3" s="170"/>
      <c r="W3" s="169"/>
      <c r="X3" s="170"/>
      <c r="Y3" s="169"/>
    </row>
    <row r="4" spans="1:25" s="68" customFormat="1" ht="66.75" customHeight="1" x14ac:dyDescent="0.25">
      <c r="A4" s="173"/>
      <c r="B4" s="172" t="s">
        <v>1133</v>
      </c>
      <c r="C4" s="171"/>
      <c r="D4" s="15"/>
      <c r="E4" s="15"/>
      <c r="F4" s="171"/>
      <c r="G4" s="171"/>
      <c r="H4" s="171"/>
      <c r="I4" s="171"/>
      <c r="J4" s="170">
        <f>AVERAGE(J5,J30,J106,J146,J176,J217)</f>
        <v>47.929894179894184</v>
      </c>
      <c r="K4" s="169"/>
      <c r="L4" s="170">
        <f>AVERAGE(L5,L30,L106,L146,L176,L217)</f>
        <v>45.060350529100525</v>
      </c>
      <c r="M4" s="169"/>
      <c r="N4" s="170">
        <f>AVERAGE(N5,N30,N106,N146,N176,N217)</f>
        <v>50.338128306878311</v>
      </c>
      <c r="O4" s="169"/>
      <c r="P4" s="170">
        <f>AVERAGE(P5,P30,P106,P146,P176,P217)</f>
        <v>50.338128306878311</v>
      </c>
      <c r="Q4" s="169"/>
      <c r="R4" s="170">
        <f>AVERAGE(R5,R30,R106,R146,R176,R217)</f>
        <v>49.643683862433853</v>
      </c>
      <c r="S4" s="169"/>
      <c r="T4" s="170">
        <f>AVERAGE(T5,T30,T106,T146,T176,T217)</f>
        <v>40.754794973544968</v>
      </c>
      <c r="U4" s="169"/>
      <c r="V4" s="170">
        <f>AVERAGE(V5,V30,V106,V146,V176,V217)</f>
        <v>39.990906084656082</v>
      </c>
      <c r="W4" s="169"/>
      <c r="X4" s="170">
        <f>AVERAGE(X5,X30,X106,X146,X176,X217)</f>
        <v>39.891699735449741</v>
      </c>
      <c r="Y4" s="169"/>
    </row>
    <row r="5" spans="1:25" s="52" customFormat="1" ht="104.25" customHeight="1" x14ac:dyDescent="0.25">
      <c r="A5" s="19"/>
      <c r="B5" s="20" t="s">
        <v>1132</v>
      </c>
      <c r="C5" s="19"/>
      <c r="D5" s="19"/>
      <c r="E5" s="19"/>
      <c r="F5" s="55" t="s">
        <v>1131</v>
      </c>
      <c r="G5" s="19"/>
      <c r="H5" s="19"/>
      <c r="I5" s="19"/>
      <c r="J5" s="54">
        <f>AVERAGE(J6,J12,J19,J25)</f>
        <v>55</v>
      </c>
      <c r="K5" s="53"/>
      <c r="L5" s="54">
        <f>AVERAGE(L6,L12,L19,L25)</f>
        <v>47.5</v>
      </c>
      <c r="M5" s="53"/>
      <c r="N5" s="54">
        <f>AVERAGE(N6,N12,N19,N25)</f>
        <v>47.5</v>
      </c>
      <c r="O5" s="53"/>
      <c r="P5" s="54">
        <f>AVERAGE(P6,P12,P19,P25)</f>
        <v>47.5</v>
      </c>
      <c r="Q5" s="53"/>
      <c r="R5" s="54">
        <f>AVERAGE(R6,R12,R19,R25)</f>
        <v>43.333333333333336</v>
      </c>
      <c r="S5" s="53"/>
      <c r="T5" s="54">
        <f>AVERAGE(T6,T12,T19,T25)</f>
        <v>43.333333333333336</v>
      </c>
      <c r="U5" s="53"/>
      <c r="V5" s="54">
        <f>AVERAGE(V6,V12,V19,V25)</f>
        <v>40.833333333333336</v>
      </c>
      <c r="W5" s="17"/>
      <c r="X5" s="54">
        <f>AVERAGE(X6,X12,X19,X25)</f>
        <v>40.833333333333336</v>
      </c>
      <c r="Y5" s="53"/>
    </row>
    <row r="6" spans="1:25" s="52" customFormat="1" ht="104.25" customHeight="1" x14ac:dyDescent="0.25">
      <c r="A6" s="19"/>
      <c r="B6" s="168"/>
      <c r="C6" s="20" t="s">
        <v>1130</v>
      </c>
      <c r="D6" s="19"/>
      <c r="E6" s="19"/>
      <c r="F6" s="55" t="s">
        <v>1129</v>
      </c>
      <c r="G6" s="19"/>
      <c r="H6" s="19"/>
      <c r="I6" s="19"/>
      <c r="J6" s="54">
        <f>AVERAGE(J7:J11)</f>
        <v>70</v>
      </c>
      <c r="K6" s="53"/>
      <c r="L6" s="53">
        <f>AVERAGE(L7:L11)</f>
        <v>40</v>
      </c>
      <c r="M6" s="53"/>
      <c r="N6" s="53">
        <f>AVERAGE(N7:N11)</f>
        <v>40</v>
      </c>
      <c r="O6" s="53"/>
      <c r="P6" s="53">
        <f>AVERAGE(P7:P11)</f>
        <v>40</v>
      </c>
      <c r="Q6" s="53"/>
      <c r="R6" s="53">
        <f>AVERAGE(R7:R11)</f>
        <v>40</v>
      </c>
      <c r="S6" s="53"/>
      <c r="T6" s="53">
        <f>AVERAGE(T7:T11)</f>
        <v>40</v>
      </c>
      <c r="U6" s="53"/>
      <c r="V6" s="53">
        <f>AVERAGE(V7:V11)</f>
        <v>30</v>
      </c>
      <c r="W6" s="17"/>
      <c r="X6" s="53">
        <f>AVERAGE(X7:X11)</f>
        <v>30</v>
      </c>
      <c r="Y6" s="53"/>
    </row>
    <row r="7" spans="1:25" ht="284.25" customHeight="1" x14ac:dyDescent="0.25">
      <c r="A7" s="4">
        <v>1</v>
      </c>
      <c r="B7" s="163"/>
      <c r="C7" s="4"/>
      <c r="D7" s="9" t="s">
        <v>1128</v>
      </c>
      <c r="E7" s="9"/>
      <c r="F7" s="7" t="s">
        <v>1127</v>
      </c>
      <c r="G7" s="7" t="s">
        <v>1047</v>
      </c>
      <c r="H7" s="7" t="s">
        <v>1046</v>
      </c>
      <c r="I7" s="7" t="s">
        <v>1045</v>
      </c>
      <c r="J7" s="58">
        <v>100</v>
      </c>
      <c r="K7" s="167" t="s">
        <v>1126</v>
      </c>
      <c r="L7" s="58">
        <v>100</v>
      </c>
      <c r="M7" s="5"/>
      <c r="N7" s="58">
        <v>100</v>
      </c>
      <c r="O7" s="5"/>
      <c r="P7" s="58">
        <v>100</v>
      </c>
      <c r="Q7" s="5"/>
      <c r="R7" s="58">
        <v>100</v>
      </c>
      <c r="S7" s="5"/>
      <c r="T7" s="58">
        <v>100</v>
      </c>
      <c r="U7" s="144" t="s">
        <v>911</v>
      </c>
      <c r="V7" s="87">
        <v>50</v>
      </c>
      <c r="W7" s="5"/>
      <c r="X7" s="87">
        <v>50</v>
      </c>
      <c r="Y7" s="166" t="s">
        <v>1114</v>
      </c>
    </row>
    <row r="8" spans="1:25" ht="75" x14ac:dyDescent="0.25">
      <c r="A8" s="4">
        <v>2</v>
      </c>
      <c r="B8" s="163"/>
      <c r="C8" s="4"/>
      <c r="D8" s="9" t="s">
        <v>1125</v>
      </c>
      <c r="E8" s="9"/>
      <c r="F8" s="7" t="s">
        <v>1124</v>
      </c>
      <c r="G8" s="7" t="s">
        <v>1123</v>
      </c>
      <c r="H8" s="7" t="s">
        <v>1110</v>
      </c>
      <c r="I8" s="7" t="s">
        <v>1109</v>
      </c>
      <c r="J8" s="66">
        <v>100</v>
      </c>
      <c r="K8" s="25"/>
      <c r="L8" s="66">
        <v>100</v>
      </c>
      <c r="M8" s="25"/>
      <c r="N8" s="66">
        <v>100</v>
      </c>
      <c r="O8" s="25"/>
      <c r="P8" s="66">
        <v>100</v>
      </c>
      <c r="Q8" s="25"/>
      <c r="R8" s="66">
        <v>100</v>
      </c>
      <c r="S8" s="25"/>
      <c r="T8" s="66">
        <v>100</v>
      </c>
      <c r="U8" s="25"/>
      <c r="V8" s="66">
        <v>100</v>
      </c>
      <c r="W8" s="25"/>
      <c r="X8" s="66">
        <v>100</v>
      </c>
      <c r="Y8" s="25"/>
    </row>
    <row r="9" spans="1:25" ht="180" x14ac:dyDescent="0.25">
      <c r="A9" s="4">
        <v>3</v>
      </c>
      <c r="B9" s="163"/>
      <c r="C9" s="4"/>
      <c r="D9" s="9" t="s">
        <v>1122</v>
      </c>
      <c r="E9" s="9"/>
      <c r="F9" s="7" t="s">
        <v>1121</v>
      </c>
      <c r="G9" s="7" t="s">
        <v>1120</v>
      </c>
      <c r="H9" s="7" t="s">
        <v>1119</v>
      </c>
      <c r="I9" s="7" t="s">
        <v>1118</v>
      </c>
      <c r="J9" s="58">
        <v>0</v>
      </c>
      <c r="K9" s="5"/>
      <c r="L9" s="58">
        <v>0</v>
      </c>
      <c r="M9" s="5"/>
      <c r="N9" s="58">
        <v>0</v>
      </c>
      <c r="O9" s="5"/>
      <c r="P9" s="58">
        <v>0</v>
      </c>
      <c r="Q9" s="5"/>
      <c r="R9" s="58">
        <v>0</v>
      </c>
      <c r="S9" s="5"/>
      <c r="T9" s="58">
        <v>0</v>
      </c>
      <c r="U9" s="5"/>
      <c r="V9" s="58">
        <v>0</v>
      </c>
      <c r="W9" s="5"/>
      <c r="X9" s="58">
        <v>0</v>
      </c>
      <c r="Y9" s="5"/>
    </row>
    <row r="10" spans="1:25" s="77" customFormat="1" ht="300" x14ac:dyDescent="0.25">
      <c r="A10" s="4">
        <v>4</v>
      </c>
      <c r="B10" s="163"/>
      <c r="C10" s="4"/>
      <c r="D10" s="9" t="s">
        <v>1117</v>
      </c>
      <c r="E10" s="9"/>
      <c r="F10" s="7" t="s">
        <v>1116</v>
      </c>
      <c r="G10" s="79" t="s">
        <v>1047</v>
      </c>
      <c r="H10" s="79" t="s">
        <v>1046</v>
      </c>
      <c r="I10" s="79" t="s">
        <v>1045</v>
      </c>
      <c r="J10" s="33">
        <v>50</v>
      </c>
      <c r="K10" s="165" t="s">
        <v>1115</v>
      </c>
      <c r="L10" s="33">
        <v>0</v>
      </c>
      <c r="M10" s="33"/>
      <c r="N10" s="33">
        <v>0</v>
      </c>
      <c r="O10" s="33"/>
      <c r="P10" s="33">
        <v>0</v>
      </c>
      <c r="Q10" s="33"/>
      <c r="R10" s="33">
        <v>0</v>
      </c>
      <c r="S10" s="33"/>
      <c r="T10" s="33">
        <v>0</v>
      </c>
      <c r="U10" s="33"/>
      <c r="V10" s="33">
        <v>0</v>
      </c>
      <c r="W10" s="67"/>
      <c r="X10" s="33">
        <v>0</v>
      </c>
      <c r="Y10" s="164" t="s">
        <v>1114</v>
      </c>
    </row>
    <row r="11" spans="1:25" ht="225" x14ac:dyDescent="0.25">
      <c r="A11" s="4">
        <v>5</v>
      </c>
      <c r="B11" s="163"/>
      <c r="C11" s="4"/>
      <c r="D11" s="9" t="s">
        <v>1113</v>
      </c>
      <c r="E11" s="9"/>
      <c r="F11" s="7" t="s">
        <v>1112</v>
      </c>
      <c r="G11" s="7" t="s">
        <v>1111</v>
      </c>
      <c r="H11" s="7" t="s">
        <v>1110</v>
      </c>
      <c r="I11" s="7" t="s">
        <v>1109</v>
      </c>
      <c r="J11" s="58">
        <v>100</v>
      </c>
      <c r="K11" s="5" t="s">
        <v>1108</v>
      </c>
      <c r="L11" s="58">
        <v>0</v>
      </c>
      <c r="M11" s="162" t="s">
        <v>1107</v>
      </c>
      <c r="N11" s="58">
        <v>0</v>
      </c>
      <c r="O11" s="5"/>
      <c r="P11" s="58">
        <v>0</v>
      </c>
      <c r="Q11" s="5"/>
      <c r="R11" s="58">
        <v>0</v>
      </c>
      <c r="S11" s="106"/>
      <c r="T11" s="58">
        <v>0</v>
      </c>
      <c r="U11" s="5"/>
      <c r="V11" s="58">
        <v>0</v>
      </c>
      <c r="W11" s="5"/>
      <c r="X11" s="58">
        <v>0</v>
      </c>
      <c r="Y11" s="162"/>
    </row>
    <row r="12" spans="1:25" s="52" customFormat="1" ht="45" x14ac:dyDescent="0.25">
      <c r="A12" s="19"/>
      <c r="B12" s="161"/>
      <c r="C12" s="20" t="s">
        <v>1106</v>
      </c>
      <c r="D12" s="20"/>
      <c r="E12" s="20"/>
      <c r="F12" s="55" t="s">
        <v>1105</v>
      </c>
      <c r="G12" s="55"/>
      <c r="H12" s="55"/>
      <c r="I12" s="55"/>
      <c r="J12" s="54">
        <f>AVERAGE(J13:J18)</f>
        <v>75</v>
      </c>
      <c r="K12" s="53"/>
      <c r="L12" s="54">
        <f>AVERAGE(L13:L18)</f>
        <v>75</v>
      </c>
      <c r="M12" s="53"/>
      <c r="N12" s="54">
        <f>AVERAGE(N13:N18)</f>
        <v>75</v>
      </c>
      <c r="O12" s="53"/>
      <c r="P12" s="54">
        <f>AVERAGE(P13:P18)</f>
        <v>75</v>
      </c>
      <c r="Q12" s="53"/>
      <c r="R12" s="54">
        <f>AVERAGE(R13:R18)</f>
        <v>58.333333333333336</v>
      </c>
      <c r="S12" s="53"/>
      <c r="T12" s="54">
        <f>AVERAGE(T13:T18)</f>
        <v>58.333333333333336</v>
      </c>
      <c r="U12" s="53"/>
      <c r="V12" s="54">
        <f>AVERAGE(V13:V18)</f>
        <v>58.333333333333336</v>
      </c>
      <c r="W12" s="17"/>
      <c r="X12" s="54">
        <f>AVERAGE(X13:X18)</f>
        <v>58.333333333333336</v>
      </c>
      <c r="Y12" s="53"/>
    </row>
    <row r="13" spans="1:25" ht="120" x14ac:dyDescent="0.25">
      <c r="A13" s="4">
        <v>6</v>
      </c>
      <c r="B13" s="4"/>
      <c r="C13" s="4"/>
      <c r="D13" s="9" t="s">
        <v>1104</v>
      </c>
      <c r="E13" s="9"/>
      <c r="F13" s="7" t="s">
        <v>1103</v>
      </c>
      <c r="G13" s="7" t="s">
        <v>1047</v>
      </c>
      <c r="H13" s="7" t="s">
        <v>1046</v>
      </c>
      <c r="I13" s="7" t="s">
        <v>1045</v>
      </c>
      <c r="J13" s="66">
        <v>100</v>
      </c>
      <c r="K13" s="5"/>
      <c r="L13" s="66">
        <v>100</v>
      </c>
      <c r="M13" s="5"/>
      <c r="N13" s="66">
        <v>100</v>
      </c>
      <c r="O13" s="5"/>
      <c r="P13" s="66">
        <v>100</v>
      </c>
      <c r="Q13" s="5"/>
      <c r="R13" s="66">
        <v>100</v>
      </c>
      <c r="S13" s="5"/>
      <c r="T13" s="66">
        <v>100</v>
      </c>
      <c r="U13" s="5"/>
      <c r="V13" s="66">
        <v>100</v>
      </c>
      <c r="W13" s="67"/>
      <c r="X13" s="66">
        <v>100</v>
      </c>
      <c r="Y13" s="5"/>
    </row>
    <row r="14" spans="1:25" ht="135" x14ac:dyDescent="0.25">
      <c r="A14" s="4">
        <v>7</v>
      </c>
      <c r="B14" s="4"/>
      <c r="C14" s="4"/>
      <c r="D14" s="9" t="s">
        <v>1102</v>
      </c>
      <c r="E14" s="9"/>
      <c r="F14" s="7" t="s">
        <v>1101</v>
      </c>
      <c r="G14" s="7" t="s">
        <v>1047</v>
      </c>
      <c r="H14" s="7" t="s">
        <v>1046</v>
      </c>
      <c r="I14" s="7" t="s">
        <v>1045</v>
      </c>
      <c r="J14" s="66">
        <v>100</v>
      </c>
      <c r="K14" s="160" t="s">
        <v>1100</v>
      </c>
      <c r="L14" s="66">
        <v>100</v>
      </c>
      <c r="M14" s="5"/>
      <c r="N14" s="66">
        <v>100</v>
      </c>
      <c r="O14" s="5"/>
      <c r="P14" s="66">
        <v>100</v>
      </c>
      <c r="Q14" s="5"/>
      <c r="R14" s="66">
        <v>100</v>
      </c>
      <c r="S14" s="5"/>
      <c r="T14" s="66">
        <v>100</v>
      </c>
      <c r="U14" s="5"/>
      <c r="V14" s="66">
        <v>100</v>
      </c>
      <c r="W14" s="25"/>
      <c r="X14" s="66">
        <v>100</v>
      </c>
      <c r="Y14" s="5"/>
    </row>
    <row r="15" spans="1:25" ht="225" x14ac:dyDescent="0.25">
      <c r="A15" s="4">
        <v>8</v>
      </c>
      <c r="B15" s="4"/>
      <c r="C15" s="4"/>
      <c r="D15" s="9" t="s">
        <v>1099</v>
      </c>
      <c r="E15" s="9"/>
      <c r="F15" s="7" t="s">
        <v>1098</v>
      </c>
      <c r="G15" s="7" t="s">
        <v>1047</v>
      </c>
      <c r="H15" s="7" t="s">
        <v>1046</v>
      </c>
      <c r="I15" s="7" t="s">
        <v>1045</v>
      </c>
      <c r="J15" s="66">
        <v>100</v>
      </c>
      <c r="K15" s="25" t="s">
        <v>1097</v>
      </c>
      <c r="L15" s="66">
        <v>100</v>
      </c>
      <c r="M15" s="26"/>
      <c r="N15" s="66">
        <v>100</v>
      </c>
      <c r="O15" s="26"/>
      <c r="P15" s="66">
        <v>100</v>
      </c>
      <c r="Q15" s="26"/>
      <c r="R15" s="66">
        <v>100</v>
      </c>
      <c r="S15" s="26"/>
      <c r="T15" s="66">
        <v>100</v>
      </c>
      <c r="U15" s="26"/>
      <c r="V15" s="66">
        <v>100</v>
      </c>
      <c r="W15" s="25"/>
      <c r="X15" s="66">
        <v>100</v>
      </c>
      <c r="Y15" s="159"/>
    </row>
    <row r="16" spans="1:25" ht="135" x14ac:dyDescent="0.25">
      <c r="A16" s="4">
        <v>9</v>
      </c>
      <c r="B16" s="4"/>
      <c r="C16" s="4"/>
      <c r="D16" s="9" t="s">
        <v>1096</v>
      </c>
      <c r="E16" s="9"/>
      <c r="F16" s="7" t="s">
        <v>1095</v>
      </c>
      <c r="G16" s="7" t="s">
        <v>1091</v>
      </c>
      <c r="H16" s="7" t="s">
        <v>1085</v>
      </c>
      <c r="I16" s="7" t="s">
        <v>1090</v>
      </c>
      <c r="J16" s="66">
        <v>0</v>
      </c>
      <c r="K16" s="106" t="s">
        <v>1094</v>
      </c>
      <c r="L16" s="66">
        <v>0</v>
      </c>
      <c r="M16" s="26"/>
      <c r="N16" s="66">
        <v>0</v>
      </c>
      <c r="O16" s="26"/>
      <c r="P16" s="66">
        <v>0</v>
      </c>
      <c r="Q16" s="26"/>
      <c r="R16" s="66">
        <v>0</v>
      </c>
      <c r="S16" s="26"/>
      <c r="T16" s="66">
        <v>0</v>
      </c>
      <c r="U16" s="26"/>
      <c r="V16" s="66">
        <v>0</v>
      </c>
      <c r="W16" s="25"/>
      <c r="X16" s="66">
        <v>0</v>
      </c>
      <c r="Y16" s="159"/>
    </row>
    <row r="17" spans="1:25" ht="135" x14ac:dyDescent="0.25">
      <c r="A17" s="4">
        <v>10</v>
      </c>
      <c r="B17" s="4"/>
      <c r="C17" s="4"/>
      <c r="D17" s="9" t="s">
        <v>1093</v>
      </c>
      <c r="E17" s="9"/>
      <c r="F17" s="7" t="s">
        <v>1092</v>
      </c>
      <c r="G17" s="7" t="s">
        <v>1091</v>
      </c>
      <c r="H17" s="7" t="s">
        <v>1085</v>
      </c>
      <c r="I17" s="7" t="s">
        <v>1090</v>
      </c>
      <c r="J17" s="66">
        <v>50</v>
      </c>
      <c r="K17" s="25" t="s">
        <v>1089</v>
      </c>
      <c r="L17" s="66">
        <v>50</v>
      </c>
      <c r="M17" s="25"/>
      <c r="N17" s="66">
        <v>50</v>
      </c>
      <c r="O17" s="25"/>
      <c r="P17" s="66">
        <v>50</v>
      </c>
      <c r="Q17" s="25"/>
      <c r="R17" s="66">
        <v>50</v>
      </c>
      <c r="S17" s="25"/>
      <c r="T17" s="66">
        <v>50</v>
      </c>
      <c r="U17" s="25"/>
      <c r="V17" s="66">
        <v>50</v>
      </c>
      <c r="W17" s="25"/>
      <c r="X17" s="66">
        <v>50</v>
      </c>
      <c r="Y17" s="25"/>
    </row>
    <row r="18" spans="1:25" s="77" customFormat="1" ht="255" x14ac:dyDescent="0.25">
      <c r="A18" s="4">
        <v>11</v>
      </c>
      <c r="B18" s="4"/>
      <c r="C18" s="4"/>
      <c r="D18" s="9" t="s">
        <v>1088</v>
      </c>
      <c r="E18" s="9"/>
      <c r="F18" s="7" t="s">
        <v>1087</v>
      </c>
      <c r="G18" s="7" t="s">
        <v>1086</v>
      </c>
      <c r="H18" s="7" t="s">
        <v>1085</v>
      </c>
      <c r="I18" s="7" t="s">
        <v>1084</v>
      </c>
      <c r="J18" s="87">
        <v>100</v>
      </c>
      <c r="K18" s="158" t="s">
        <v>1083</v>
      </c>
      <c r="L18" s="87">
        <v>100</v>
      </c>
      <c r="M18" s="33"/>
      <c r="N18" s="87">
        <v>100</v>
      </c>
      <c r="O18" s="33"/>
      <c r="P18" s="87">
        <v>100</v>
      </c>
      <c r="Q18" s="158" t="s">
        <v>1083</v>
      </c>
      <c r="R18" s="87">
        <v>0</v>
      </c>
      <c r="S18" s="33"/>
      <c r="T18" s="87">
        <v>0</v>
      </c>
      <c r="U18" s="33"/>
      <c r="V18" s="87">
        <v>0</v>
      </c>
      <c r="W18" s="25"/>
      <c r="X18" s="87">
        <v>0</v>
      </c>
      <c r="Y18" s="33"/>
    </row>
    <row r="19" spans="1:25" s="52" customFormat="1" ht="87" customHeight="1" x14ac:dyDescent="0.25">
      <c r="A19" s="19"/>
      <c r="B19" s="19"/>
      <c r="C19" s="20" t="s">
        <v>1082</v>
      </c>
      <c r="D19" s="20"/>
      <c r="E19" s="20"/>
      <c r="F19" s="55" t="s">
        <v>1081</v>
      </c>
      <c r="G19" s="55"/>
      <c r="H19" s="55"/>
      <c r="I19" s="55"/>
      <c r="J19" s="54">
        <f>AVERAGE(J20:J24)</f>
        <v>0</v>
      </c>
      <c r="K19" s="53"/>
      <c r="L19" s="54">
        <f>AVERAGE(L20:L24)</f>
        <v>0</v>
      </c>
      <c r="M19" s="53"/>
      <c r="N19" s="54">
        <f>AVERAGE(N20:N24)</f>
        <v>0</v>
      </c>
      <c r="O19" s="53"/>
      <c r="P19" s="54">
        <f>AVERAGE(P20:P24)</f>
        <v>0</v>
      </c>
      <c r="Q19" s="53"/>
      <c r="R19" s="54">
        <f>AVERAGE(R20:R24)</f>
        <v>0</v>
      </c>
      <c r="S19" s="53"/>
      <c r="T19" s="54">
        <f>AVERAGE(T20:T24)</f>
        <v>0</v>
      </c>
      <c r="U19" s="53"/>
      <c r="V19" s="53">
        <f>AVERAGE(V20:V24)</f>
        <v>0</v>
      </c>
      <c r="W19" s="17"/>
      <c r="X19" s="53">
        <f>AVERAGE(X20:X24)</f>
        <v>0</v>
      </c>
      <c r="Y19" s="53"/>
    </row>
    <row r="20" spans="1:25" ht="165" x14ac:dyDescent="0.25">
      <c r="A20" s="4">
        <v>12</v>
      </c>
      <c r="B20" s="4"/>
      <c r="D20" s="9" t="s">
        <v>1080</v>
      </c>
      <c r="E20" s="9"/>
      <c r="F20" s="7" t="s">
        <v>1079</v>
      </c>
      <c r="G20" s="7" t="s">
        <v>214</v>
      </c>
      <c r="H20" s="7" t="s">
        <v>1078</v>
      </c>
      <c r="I20" s="7" t="s">
        <v>53</v>
      </c>
      <c r="J20" s="26">
        <v>0</v>
      </c>
      <c r="K20" s="157" t="s">
        <v>1077</v>
      </c>
      <c r="L20" s="26">
        <v>0</v>
      </c>
      <c r="M20" s="25"/>
      <c r="N20" s="26">
        <v>0</v>
      </c>
      <c r="O20" s="25"/>
      <c r="P20" s="26">
        <v>0</v>
      </c>
      <c r="Q20" s="25"/>
      <c r="R20" s="26">
        <v>0</v>
      </c>
      <c r="S20" s="25"/>
      <c r="T20" s="26">
        <v>0</v>
      </c>
      <c r="U20" s="25"/>
      <c r="V20" s="26">
        <v>0</v>
      </c>
      <c r="W20" s="25"/>
      <c r="X20" s="26">
        <v>0</v>
      </c>
      <c r="Y20" s="25"/>
    </row>
    <row r="21" spans="1:25" ht="165" x14ac:dyDescent="0.25">
      <c r="A21" s="4">
        <v>13</v>
      </c>
      <c r="B21" s="4"/>
      <c r="C21" s="4"/>
      <c r="D21" s="9" t="s">
        <v>1076</v>
      </c>
      <c r="E21" s="9"/>
      <c r="F21" s="7" t="s">
        <v>1075</v>
      </c>
      <c r="G21" s="7" t="s">
        <v>1074</v>
      </c>
      <c r="H21" s="7" t="s">
        <v>1073</v>
      </c>
      <c r="I21" s="7" t="s">
        <v>1067</v>
      </c>
      <c r="J21" s="87">
        <v>0</v>
      </c>
      <c r="K21" s="67" t="s">
        <v>1072</v>
      </c>
      <c r="L21" s="87">
        <v>0</v>
      </c>
      <c r="M21" s="33"/>
      <c r="N21" s="87">
        <v>0</v>
      </c>
      <c r="O21" s="33"/>
      <c r="P21" s="87">
        <v>0</v>
      </c>
      <c r="Q21" s="87"/>
      <c r="R21" s="66">
        <v>0</v>
      </c>
      <c r="S21" s="64"/>
      <c r="T21" s="66">
        <v>0</v>
      </c>
      <c r="U21" s="64"/>
      <c r="V21" s="66">
        <v>0</v>
      </c>
      <c r="W21" s="25"/>
      <c r="X21" s="66">
        <v>0</v>
      </c>
      <c r="Y21" s="64"/>
    </row>
    <row r="22" spans="1:25" ht="135" x14ac:dyDescent="0.25">
      <c r="A22" s="4">
        <v>14</v>
      </c>
      <c r="B22" s="4"/>
      <c r="C22" s="4"/>
      <c r="D22" s="9" t="s">
        <v>1071</v>
      </c>
      <c r="E22" s="9"/>
      <c r="F22" s="7" t="s">
        <v>1070</v>
      </c>
      <c r="G22" s="7" t="s">
        <v>1069</v>
      </c>
      <c r="H22" s="7" t="s">
        <v>1068</v>
      </c>
      <c r="I22" s="7" t="s">
        <v>1067</v>
      </c>
      <c r="J22" s="66">
        <v>0</v>
      </c>
      <c r="K22" s="156" t="s">
        <v>1066</v>
      </c>
      <c r="L22" s="66">
        <v>0</v>
      </c>
      <c r="M22" s="25"/>
      <c r="N22" s="66">
        <v>0</v>
      </c>
      <c r="O22" s="25"/>
      <c r="P22" s="66">
        <v>0</v>
      </c>
      <c r="Q22" s="25"/>
      <c r="R22" s="66">
        <v>0</v>
      </c>
      <c r="S22" s="25"/>
      <c r="T22" s="66">
        <v>0</v>
      </c>
      <c r="U22" s="25"/>
      <c r="V22" s="66">
        <v>0</v>
      </c>
      <c r="W22" s="25"/>
      <c r="X22" s="66">
        <v>0</v>
      </c>
      <c r="Y22" s="25"/>
    </row>
    <row r="23" spans="1:25" ht="135" x14ac:dyDescent="0.25">
      <c r="A23" s="4">
        <v>15</v>
      </c>
      <c r="B23" s="4"/>
      <c r="C23" s="4"/>
      <c r="D23" s="9" t="s">
        <v>1065</v>
      </c>
      <c r="E23" s="9"/>
      <c r="F23" s="7" t="s">
        <v>1064</v>
      </c>
      <c r="G23" s="7" t="s">
        <v>1063</v>
      </c>
      <c r="H23" s="7" t="s">
        <v>1062</v>
      </c>
      <c r="I23" s="7" t="s">
        <v>1061</v>
      </c>
      <c r="J23" s="66">
        <v>0</v>
      </c>
      <c r="K23" s="25"/>
      <c r="L23" s="66">
        <v>0</v>
      </c>
      <c r="M23" s="25"/>
      <c r="N23" s="66">
        <v>0</v>
      </c>
      <c r="O23" s="25"/>
      <c r="P23" s="66">
        <v>0</v>
      </c>
      <c r="Q23" s="25"/>
      <c r="R23" s="66">
        <v>0</v>
      </c>
      <c r="S23" s="25"/>
      <c r="T23" s="66">
        <v>0</v>
      </c>
      <c r="U23" s="25"/>
      <c r="V23" s="66">
        <v>0</v>
      </c>
      <c r="W23" s="25"/>
      <c r="X23" s="66">
        <v>0</v>
      </c>
      <c r="Y23" s="25"/>
    </row>
    <row r="24" spans="1:25" ht="135" x14ac:dyDescent="0.25">
      <c r="A24" s="4">
        <v>16</v>
      </c>
      <c r="B24" s="4"/>
      <c r="C24" s="4"/>
      <c r="D24" s="9" t="s">
        <v>1060</v>
      </c>
      <c r="E24" s="9"/>
      <c r="F24" s="7" t="s">
        <v>1059</v>
      </c>
      <c r="G24" s="7" t="s">
        <v>647</v>
      </c>
      <c r="H24" s="7" t="s">
        <v>646</v>
      </c>
      <c r="I24" s="7" t="s">
        <v>645</v>
      </c>
      <c r="J24" s="66">
        <v>0</v>
      </c>
      <c r="K24" s="25"/>
      <c r="L24" s="66">
        <v>0</v>
      </c>
      <c r="M24" s="25"/>
      <c r="N24" s="66">
        <v>0</v>
      </c>
      <c r="O24" s="25"/>
      <c r="P24" s="66">
        <v>0</v>
      </c>
      <c r="Q24" s="25"/>
      <c r="R24" s="66">
        <v>0</v>
      </c>
      <c r="S24" s="25"/>
      <c r="T24" s="66">
        <v>0</v>
      </c>
      <c r="U24" s="25"/>
      <c r="V24" s="66">
        <v>0</v>
      </c>
      <c r="W24" s="25"/>
      <c r="X24" s="66">
        <v>0</v>
      </c>
      <c r="Y24" s="25"/>
    </row>
    <row r="25" spans="1:25" s="52" customFormat="1" ht="60" x14ac:dyDescent="0.25">
      <c r="A25" s="19"/>
      <c r="B25" s="19"/>
      <c r="C25" s="20" t="s">
        <v>1058</v>
      </c>
      <c r="D25" s="20"/>
      <c r="E25" s="20"/>
      <c r="F25" s="55" t="s">
        <v>1057</v>
      </c>
      <c r="G25" s="55"/>
      <c r="H25" s="55"/>
      <c r="I25" s="55"/>
      <c r="J25" s="54">
        <f>AVERAGE(J26:J29)</f>
        <v>75</v>
      </c>
      <c r="K25" s="53"/>
      <c r="L25" s="54">
        <f>AVERAGE(L26:L29)</f>
        <v>75</v>
      </c>
      <c r="M25" s="53"/>
      <c r="N25" s="54">
        <f>AVERAGE(N26:N29)</f>
        <v>75</v>
      </c>
      <c r="O25" s="53"/>
      <c r="P25" s="54">
        <f>AVERAGE(P26:P29)</f>
        <v>75</v>
      </c>
      <c r="Q25" s="53"/>
      <c r="R25" s="54">
        <f>AVERAGE(R26:R29)</f>
        <v>75</v>
      </c>
      <c r="S25" s="53"/>
      <c r="T25" s="54">
        <f>AVERAGE(T26:T29)</f>
        <v>75</v>
      </c>
      <c r="U25" s="53"/>
      <c r="V25" s="54">
        <f>AVERAGE(V26:V29)</f>
        <v>75</v>
      </c>
      <c r="W25" s="17"/>
      <c r="X25" s="54">
        <f>AVERAGE(X26:X29)</f>
        <v>75</v>
      </c>
      <c r="Y25" s="53"/>
    </row>
    <row r="26" spans="1:25" ht="45" x14ac:dyDescent="0.25">
      <c r="A26" s="4">
        <v>17</v>
      </c>
      <c r="B26" s="4"/>
      <c r="C26" s="4"/>
      <c r="D26" s="9" t="s">
        <v>1056</v>
      </c>
      <c r="E26" s="9"/>
      <c r="F26" s="7" t="s">
        <v>1055</v>
      </c>
      <c r="G26" s="7" t="s">
        <v>512</v>
      </c>
      <c r="H26" s="7" t="s">
        <v>1054</v>
      </c>
      <c r="I26" s="7" t="s">
        <v>1053</v>
      </c>
      <c r="J26" s="66">
        <v>100</v>
      </c>
      <c r="K26" s="25"/>
      <c r="L26" s="66">
        <v>100</v>
      </c>
      <c r="M26" s="25"/>
      <c r="N26" s="66">
        <v>100</v>
      </c>
      <c r="O26" s="25"/>
      <c r="P26" s="66">
        <v>100</v>
      </c>
      <c r="Q26" s="25"/>
      <c r="R26" s="66">
        <v>100</v>
      </c>
      <c r="S26" s="25"/>
      <c r="T26" s="66">
        <v>100</v>
      </c>
      <c r="U26" s="25"/>
      <c r="V26" s="66">
        <v>100</v>
      </c>
      <c r="W26" s="25"/>
      <c r="X26" s="66">
        <v>100</v>
      </c>
      <c r="Y26" s="25"/>
    </row>
    <row r="27" spans="1:25" ht="180" x14ac:dyDescent="0.25">
      <c r="A27" s="4">
        <v>18</v>
      </c>
      <c r="B27" s="4"/>
      <c r="C27" s="4"/>
      <c r="D27" s="9" t="s">
        <v>1052</v>
      </c>
      <c r="E27" s="9"/>
      <c r="F27" s="7" t="s">
        <v>1051</v>
      </c>
      <c r="G27" s="7" t="s">
        <v>1047</v>
      </c>
      <c r="H27" s="7" t="s">
        <v>1046</v>
      </c>
      <c r="I27" s="7" t="s">
        <v>1045</v>
      </c>
      <c r="J27" s="66">
        <v>100</v>
      </c>
      <c r="K27" s="155" t="s">
        <v>1050</v>
      </c>
      <c r="L27" s="66">
        <v>100</v>
      </c>
      <c r="M27" s="25"/>
      <c r="N27" s="66">
        <v>100</v>
      </c>
      <c r="O27" s="25"/>
      <c r="P27" s="66">
        <v>100</v>
      </c>
      <c r="Q27" s="25"/>
      <c r="R27" s="66">
        <v>100</v>
      </c>
      <c r="S27" s="25"/>
      <c r="T27" s="66">
        <v>100</v>
      </c>
      <c r="U27" s="25"/>
      <c r="V27" s="66">
        <v>100</v>
      </c>
      <c r="W27" s="25"/>
      <c r="X27" s="66">
        <v>100</v>
      </c>
      <c r="Y27" s="154" t="s">
        <v>1049</v>
      </c>
    </row>
    <row r="28" spans="1:25" s="77" customFormat="1" ht="150" x14ac:dyDescent="0.25">
      <c r="A28" s="4">
        <v>19</v>
      </c>
      <c r="B28" s="4"/>
      <c r="C28" s="4"/>
      <c r="D28" s="9" t="s">
        <v>514</v>
      </c>
      <c r="E28" s="9"/>
      <c r="F28" s="7" t="s">
        <v>1048</v>
      </c>
      <c r="G28" s="79" t="s">
        <v>1047</v>
      </c>
      <c r="H28" s="79" t="s">
        <v>1046</v>
      </c>
      <c r="I28" s="79" t="s">
        <v>1045</v>
      </c>
      <c r="J28" s="87">
        <v>0</v>
      </c>
      <c r="K28" s="67" t="s">
        <v>1044</v>
      </c>
      <c r="L28" s="87">
        <v>0</v>
      </c>
      <c r="M28" s="33"/>
      <c r="N28" s="87">
        <v>0</v>
      </c>
      <c r="O28" s="33"/>
      <c r="P28" s="87">
        <v>0</v>
      </c>
      <c r="Q28" s="33"/>
      <c r="R28" s="87">
        <v>0</v>
      </c>
      <c r="S28" s="67"/>
      <c r="T28" s="87">
        <v>0</v>
      </c>
      <c r="U28" s="67"/>
      <c r="V28" s="87">
        <v>0</v>
      </c>
      <c r="W28" s="67"/>
      <c r="X28" s="87">
        <v>0</v>
      </c>
      <c r="Y28" s="67"/>
    </row>
    <row r="29" spans="1:25" ht="105" x14ac:dyDescent="0.25">
      <c r="A29" s="4">
        <v>20</v>
      </c>
      <c r="B29" s="4"/>
      <c r="C29" s="4"/>
      <c r="D29" s="9" t="s">
        <v>1043</v>
      </c>
      <c r="E29" s="9"/>
      <c r="F29" s="7" t="s">
        <v>1042</v>
      </c>
      <c r="G29" s="7" t="s">
        <v>1041</v>
      </c>
      <c r="H29" s="7" t="s">
        <v>1040</v>
      </c>
      <c r="I29" s="7" t="s">
        <v>1039</v>
      </c>
      <c r="J29" s="66">
        <v>100</v>
      </c>
      <c r="K29" s="25"/>
      <c r="L29" s="66">
        <v>100</v>
      </c>
      <c r="M29" s="25"/>
      <c r="N29" s="66">
        <v>100</v>
      </c>
      <c r="O29" s="25"/>
      <c r="P29" s="66">
        <v>100</v>
      </c>
      <c r="Q29" s="25"/>
      <c r="R29" s="66">
        <v>100</v>
      </c>
      <c r="S29" s="25"/>
      <c r="T29" s="66">
        <v>100</v>
      </c>
      <c r="U29" s="25"/>
      <c r="V29" s="66">
        <v>100</v>
      </c>
      <c r="W29" s="25"/>
      <c r="X29" s="66">
        <v>100</v>
      </c>
      <c r="Y29" s="25"/>
    </row>
    <row r="30" spans="1:25" s="52" customFormat="1" ht="108.75" customHeight="1" x14ac:dyDescent="0.25">
      <c r="A30" s="19"/>
      <c r="B30" s="20" t="s">
        <v>1038</v>
      </c>
      <c r="C30" s="19"/>
      <c r="D30" s="19"/>
      <c r="E30" s="19"/>
      <c r="F30" s="19" t="s">
        <v>1037</v>
      </c>
      <c r="G30" s="19"/>
      <c r="H30" s="19"/>
      <c r="I30" s="19"/>
      <c r="J30" s="54">
        <f>AVERAGE(J31,J41,J60,J66)</f>
        <v>55.178571428571431</v>
      </c>
      <c r="K30" s="53"/>
      <c r="L30" s="54">
        <f>AVERAGE(L31,L41,L60,L66)</f>
        <v>52.678571428571431</v>
      </c>
      <c r="M30" s="53"/>
      <c r="N30" s="54">
        <f>AVERAGE(N31,N41,N60,N66)</f>
        <v>52.678571428571431</v>
      </c>
      <c r="O30" s="53"/>
      <c r="P30" s="54">
        <f>AVERAGE(P31,P41,P60,P66)</f>
        <v>52.678571428571431</v>
      </c>
      <c r="Q30" s="53"/>
      <c r="R30" s="54">
        <f>AVERAGE(R31,R41,R60,R66)</f>
        <v>52.678571428571431</v>
      </c>
      <c r="S30" s="53"/>
      <c r="T30" s="54">
        <f>AVERAGE(T31,T41,T60,T66)</f>
        <v>52.678571428571431</v>
      </c>
      <c r="U30" s="53"/>
      <c r="V30" s="54">
        <f>AVERAGE(V31,V41,V60,V66)</f>
        <v>50.595238095238102</v>
      </c>
      <c r="W30" s="17"/>
      <c r="X30" s="54">
        <f>AVERAGE(X31,X41,X60,X66)</f>
        <v>50.595238095238102</v>
      </c>
      <c r="Y30" s="53"/>
    </row>
    <row r="31" spans="1:25" s="52" customFormat="1" ht="97.5" customHeight="1" x14ac:dyDescent="0.25">
      <c r="A31" s="19"/>
      <c r="B31" s="19"/>
      <c r="C31" s="20" t="s">
        <v>1036</v>
      </c>
      <c r="D31" s="19"/>
      <c r="E31" s="19"/>
      <c r="F31" s="19" t="s">
        <v>1035</v>
      </c>
      <c r="G31" s="19"/>
      <c r="H31" s="19"/>
      <c r="I31" s="19"/>
      <c r="J31" s="54">
        <f>AVERAGE(J32:J35,J38:J40)</f>
        <v>35.714285714285715</v>
      </c>
      <c r="K31" s="53"/>
      <c r="L31" s="54">
        <f>AVERAGE(L32:L35,L38:L40)</f>
        <v>35.714285714285715</v>
      </c>
      <c r="M31" s="53"/>
      <c r="N31" s="54">
        <f>AVERAGE(N32:N35,N38:N40)</f>
        <v>35.714285714285715</v>
      </c>
      <c r="O31" s="53"/>
      <c r="P31" s="54">
        <f>AVERAGE(P32:P35,P38:P40)</f>
        <v>35.714285714285715</v>
      </c>
      <c r="Q31" s="53"/>
      <c r="R31" s="54">
        <f>AVERAGE(R32:R35,R38:R40)</f>
        <v>35.714285714285715</v>
      </c>
      <c r="S31" s="53"/>
      <c r="T31" s="54">
        <f>AVERAGE(T32:T35,T38:T40)</f>
        <v>35.714285714285715</v>
      </c>
      <c r="U31" s="53"/>
      <c r="V31" s="54">
        <f>AVERAGE(V32:V35,V38:V40)</f>
        <v>35.714285714285715</v>
      </c>
      <c r="W31" s="17"/>
      <c r="X31" s="54">
        <f>AVERAGE(X32:X35,X38:X40)</f>
        <v>35.714285714285715</v>
      </c>
      <c r="Y31" s="53"/>
    </row>
    <row r="32" spans="1:25" ht="117.75" customHeight="1" x14ac:dyDescent="0.25">
      <c r="A32" s="4">
        <v>21</v>
      </c>
      <c r="B32" s="4"/>
      <c r="C32" s="4"/>
      <c r="D32" s="9" t="s">
        <v>505</v>
      </c>
      <c r="E32" s="9"/>
      <c r="F32" s="7" t="s">
        <v>1034</v>
      </c>
      <c r="G32" s="7" t="s">
        <v>1033</v>
      </c>
      <c r="H32" s="7" t="s">
        <v>1032</v>
      </c>
      <c r="I32" s="7" t="s">
        <v>1031</v>
      </c>
      <c r="J32" s="66">
        <v>0</v>
      </c>
      <c r="K32" s="153" t="s">
        <v>1030</v>
      </c>
      <c r="L32" s="66">
        <v>0</v>
      </c>
      <c r="M32" s="5"/>
      <c r="N32" s="66">
        <v>0</v>
      </c>
      <c r="O32" s="5"/>
      <c r="P32" s="66">
        <v>0</v>
      </c>
      <c r="Q32" s="5"/>
      <c r="R32" s="66">
        <v>0</v>
      </c>
      <c r="S32" s="5"/>
      <c r="T32" s="66">
        <v>0</v>
      </c>
      <c r="U32" s="5"/>
      <c r="V32" s="66">
        <v>0</v>
      </c>
      <c r="W32" s="5"/>
      <c r="X32" s="66">
        <v>0</v>
      </c>
      <c r="Y32" s="5"/>
    </row>
    <row r="33" spans="1:25" ht="45" x14ac:dyDescent="0.25">
      <c r="A33" s="4">
        <v>22</v>
      </c>
      <c r="B33" s="4"/>
      <c r="C33" s="4"/>
      <c r="D33" s="9" t="s">
        <v>1029</v>
      </c>
      <c r="E33" s="9"/>
      <c r="F33" s="7" t="s">
        <v>1028</v>
      </c>
      <c r="G33" s="7" t="s">
        <v>1027</v>
      </c>
      <c r="H33" s="7" t="s">
        <v>1026</v>
      </c>
      <c r="I33" s="7" t="s">
        <v>1025</v>
      </c>
      <c r="J33" s="26">
        <v>50</v>
      </c>
      <c r="K33" s="25" t="s">
        <v>1024</v>
      </c>
      <c r="L33" s="26">
        <v>50</v>
      </c>
      <c r="M33" s="5"/>
      <c r="N33" s="26">
        <v>50</v>
      </c>
      <c r="O33" s="5"/>
      <c r="P33" s="26">
        <v>50</v>
      </c>
      <c r="Q33" s="5"/>
      <c r="R33" s="26">
        <v>50</v>
      </c>
      <c r="S33" s="5"/>
      <c r="T33" s="26">
        <v>50</v>
      </c>
      <c r="U33" s="5"/>
      <c r="V33" s="26">
        <v>50</v>
      </c>
      <c r="W33" s="25"/>
      <c r="X33" s="26">
        <v>50</v>
      </c>
      <c r="Y33" s="5"/>
    </row>
    <row r="34" spans="1:25" ht="90" x14ac:dyDescent="0.25">
      <c r="A34" s="4">
        <v>23</v>
      </c>
      <c r="B34" s="4"/>
      <c r="C34" s="4"/>
      <c r="D34" s="9" t="s">
        <v>497</v>
      </c>
      <c r="E34" s="9"/>
      <c r="F34" s="7" t="s">
        <v>1023</v>
      </c>
      <c r="G34" s="7" t="s">
        <v>1022</v>
      </c>
      <c r="H34" s="7" t="s">
        <v>1021</v>
      </c>
      <c r="I34" s="7" t="s">
        <v>1020</v>
      </c>
      <c r="J34" s="66">
        <v>100</v>
      </c>
      <c r="K34" s="5"/>
      <c r="L34" s="66">
        <v>100</v>
      </c>
      <c r="M34" s="5"/>
      <c r="N34" s="66">
        <v>100</v>
      </c>
      <c r="O34" s="5"/>
      <c r="P34" s="66">
        <v>100</v>
      </c>
      <c r="Q34" s="5"/>
      <c r="R34" s="66">
        <v>100</v>
      </c>
      <c r="S34" s="5"/>
      <c r="T34" s="66">
        <v>100</v>
      </c>
      <c r="U34" s="5"/>
      <c r="V34" s="66">
        <v>100</v>
      </c>
      <c r="W34" s="25"/>
      <c r="X34" s="66">
        <v>100</v>
      </c>
      <c r="Y34" s="5"/>
    </row>
    <row r="35" spans="1:25" s="68" customFormat="1" ht="51.75" x14ac:dyDescent="0.25">
      <c r="A35" s="15">
        <v>24</v>
      </c>
      <c r="B35" s="15"/>
      <c r="C35" s="15"/>
      <c r="D35" s="75" t="s">
        <v>1019</v>
      </c>
      <c r="E35" s="75"/>
      <c r="F35" s="12" t="s">
        <v>1019</v>
      </c>
      <c r="G35" s="12"/>
      <c r="H35" s="12"/>
      <c r="I35" s="12"/>
      <c r="J35" s="70">
        <f>AVERAGE(J36:J37)</f>
        <v>50</v>
      </c>
      <c r="K35" s="10"/>
      <c r="L35" s="70">
        <f>AVERAGE(L36:L37)</f>
        <v>50</v>
      </c>
      <c r="M35" s="69"/>
      <c r="N35" s="70">
        <f>AVERAGE(N36:N37)</f>
        <v>50</v>
      </c>
      <c r="O35" s="69"/>
      <c r="P35" s="70">
        <f>AVERAGE(P36:P37)</f>
        <v>50</v>
      </c>
      <c r="Q35" s="69"/>
      <c r="R35" s="70">
        <f>AVERAGE(R36:R37)</f>
        <v>50</v>
      </c>
      <c r="S35" s="10"/>
      <c r="T35" s="70">
        <f>AVERAGE(T36:T37)</f>
        <v>50</v>
      </c>
      <c r="U35" s="10"/>
      <c r="V35" s="70">
        <f>AVERAGE(V36:V37)</f>
        <v>50</v>
      </c>
      <c r="W35" s="10"/>
      <c r="X35" s="70">
        <f>AVERAGE(X36:X37)</f>
        <v>50</v>
      </c>
      <c r="Y35" s="69"/>
    </row>
    <row r="36" spans="1:25" ht="90" x14ac:dyDescent="0.25">
      <c r="A36" s="4" t="s">
        <v>1018</v>
      </c>
      <c r="B36" s="4"/>
      <c r="C36" s="4"/>
      <c r="D36" s="9"/>
      <c r="E36" s="9" t="s">
        <v>1017</v>
      </c>
      <c r="F36" s="7" t="s">
        <v>1016</v>
      </c>
      <c r="G36" s="7" t="s">
        <v>1015</v>
      </c>
      <c r="H36" s="7" t="s">
        <v>1014</v>
      </c>
      <c r="I36" s="7" t="s">
        <v>1013</v>
      </c>
      <c r="J36" s="66">
        <v>0</v>
      </c>
      <c r="K36" s="5"/>
      <c r="L36" s="66">
        <v>0</v>
      </c>
      <c r="M36" s="5"/>
      <c r="N36" s="66">
        <v>0</v>
      </c>
      <c r="O36" s="5"/>
      <c r="P36" s="66">
        <v>0</v>
      </c>
      <c r="Q36" s="5"/>
      <c r="R36" s="66">
        <v>0</v>
      </c>
      <c r="S36" s="5"/>
      <c r="T36" s="66">
        <v>0</v>
      </c>
      <c r="U36" s="5"/>
      <c r="V36" s="66">
        <v>0</v>
      </c>
      <c r="W36" s="25"/>
      <c r="X36" s="66">
        <v>0</v>
      </c>
      <c r="Y36" s="5"/>
    </row>
    <row r="37" spans="1:25" ht="30" x14ac:dyDescent="0.25">
      <c r="A37" s="4" t="s">
        <v>1012</v>
      </c>
      <c r="B37" s="4"/>
      <c r="C37" s="4"/>
      <c r="D37" s="9"/>
      <c r="E37" s="9" t="s">
        <v>1011</v>
      </c>
      <c r="F37" s="7" t="s">
        <v>1010</v>
      </c>
      <c r="G37" s="7" t="s">
        <v>1009</v>
      </c>
      <c r="H37" s="7" t="s">
        <v>1008</v>
      </c>
      <c r="I37" s="7" t="s">
        <v>1007</v>
      </c>
      <c r="J37" s="66">
        <v>100</v>
      </c>
      <c r="K37" s="5"/>
      <c r="L37" s="66">
        <v>100</v>
      </c>
      <c r="M37" s="5"/>
      <c r="N37" s="66">
        <v>100</v>
      </c>
      <c r="O37" s="5"/>
      <c r="P37" s="66">
        <v>100</v>
      </c>
      <c r="Q37" s="5"/>
      <c r="R37" s="66">
        <v>100</v>
      </c>
      <c r="S37" s="5"/>
      <c r="T37" s="66">
        <v>100</v>
      </c>
      <c r="U37" s="5"/>
      <c r="V37" s="66">
        <v>100</v>
      </c>
      <c r="W37" s="25"/>
      <c r="X37" s="66">
        <v>100</v>
      </c>
      <c r="Y37" s="5"/>
    </row>
    <row r="38" spans="1:25" ht="165" x14ac:dyDescent="0.25">
      <c r="A38" s="4">
        <v>25</v>
      </c>
      <c r="B38" s="4"/>
      <c r="C38" s="4"/>
      <c r="D38" s="9" t="s">
        <v>1006</v>
      </c>
      <c r="E38" s="9"/>
      <c r="F38" s="7" t="s">
        <v>1005</v>
      </c>
      <c r="G38" s="7" t="s">
        <v>209</v>
      </c>
      <c r="H38" s="7" t="s">
        <v>1004</v>
      </c>
      <c r="I38" s="7" t="s">
        <v>1003</v>
      </c>
      <c r="J38" s="26">
        <v>50</v>
      </c>
      <c r="K38" s="152" t="s">
        <v>1002</v>
      </c>
      <c r="L38" s="26">
        <v>50</v>
      </c>
      <c r="M38" s="25"/>
      <c r="N38" s="26">
        <v>50</v>
      </c>
      <c r="O38" s="25"/>
      <c r="P38" s="26">
        <v>50</v>
      </c>
      <c r="Q38" s="25"/>
      <c r="R38" s="26">
        <v>50</v>
      </c>
      <c r="S38" s="25"/>
      <c r="T38" s="26">
        <v>50</v>
      </c>
      <c r="U38" s="25"/>
      <c r="V38" s="26">
        <v>50</v>
      </c>
      <c r="W38" s="25"/>
      <c r="X38" s="26">
        <v>50</v>
      </c>
      <c r="Y38" s="151" t="s">
        <v>1001</v>
      </c>
    </row>
    <row r="39" spans="1:25" ht="90" x14ac:dyDescent="0.25">
      <c r="A39" s="4">
        <v>26</v>
      </c>
      <c r="B39" s="4"/>
      <c r="C39" s="4"/>
      <c r="D39" s="9" t="s">
        <v>1000</v>
      </c>
      <c r="E39" s="9"/>
      <c r="F39" s="7" t="s">
        <v>999</v>
      </c>
      <c r="G39" s="7" t="s">
        <v>998</v>
      </c>
      <c r="H39" s="7" t="s">
        <v>993</v>
      </c>
      <c r="I39" s="7" t="s">
        <v>992</v>
      </c>
      <c r="J39" s="66">
        <v>0</v>
      </c>
      <c r="K39" s="106" t="s">
        <v>997</v>
      </c>
      <c r="L39" s="66">
        <v>0</v>
      </c>
      <c r="M39" s="5"/>
      <c r="N39" s="66">
        <v>0</v>
      </c>
      <c r="O39" s="5"/>
      <c r="P39" s="66">
        <v>0</v>
      </c>
      <c r="Q39" s="5"/>
      <c r="R39" s="66">
        <v>0</v>
      </c>
      <c r="S39" s="5"/>
      <c r="T39" s="66">
        <v>0</v>
      </c>
      <c r="U39" s="5"/>
      <c r="V39" s="66">
        <v>0</v>
      </c>
      <c r="W39" s="25"/>
      <c r="X39" s="66">
        <v>0</v>
      </c>
      <c r="Y39" s="5"/>
    </row>
    <row r="40" spans="1:25" ht="90" x14ac:dyDescent="0.25">
      <c r="A40" s="4">
        <v>27</v>
      </c>
      <c r="B40" s="4"/>
      <c r="C40" s="4"/>
      <c r="D40" s="9" t="s">
        <v>996</v>
      </c>
      <c r="E40" s="9"/>
      <c r="F40" s="7" t="s">
        <v>995</v>
      </c>
      <c r="G40" s="7" t="s">
        <v>994</v>
      </c>
      <c r="H40" s="7" t="s">
        <v>993</v>
      </c>
      <c r="I40" s="7" t="s">
        <v>992</v>
      </c>
      <c r="J40" s="66">
        <v>0</v>
      </c>
      <c r="K40" s="106" t="s">
        <v>991</v>
      </c>
      <c r="L40" s="66">
        <v>0</v>
      </c>
      <c r="M40" s="5"/>
      <c r="N40" s="66">
        <v>0</v>
      </c>
      <c r="O40" s="5"/>
      <c r="P40" s="66">
        <v>0</v>
      </c>
      <c r="Q40" s="5"/>
      <c r="R40" s="66">
        <v>0</v>
      </c>
      <c r="S40" s="5"/>
      <c r="T40" s="66">
        <v>0</v>
      </c>
      <c r="U40" s="5"/>
      <c r="V40" s="66">
        <v>0</v>
      </c>
      <c r="W40" s="25"/>
      <c r="X40" s="66">
        <v>0</v>
      </c>
      <c r="Y40" s="5"/>
    </row>
    <row r="41" spans="1:25" s="52" customFormat="1" ht="148.5" customHeight="1" x14ac:dyDescent="0.25">
      <c r="A41" s="19"/>
      <c r="B41" s="19"/>
      <c r="C41" s="20" t="s">
        <v>990</v>
      </c>
      <c r="D41" s="19"/>
      <c r="E41" s="19"/>
      <c r="F41" s="19" t="s">
        <v>989</v>
      </c>
      <c r="G41" s="19"/>
      <c r="H41" s="19"/>
      <c r="I41" s="19"/>
      <c r="J41" s="54">
        <f>AVERAGE(J42,J49,J57:J59)</f>
        <v>50</v>
      </c>
      <c r="K41" s="17"/>
      <c r="L41" s="54">
        <f>AVERAGE(L42,L49,L57:L59)</f>
        <v>50</v>
      </c>
      <c r="M41" s="53"/>
      <c r="N41" s="54">
        <f>AVERAGE(N42,N49,N57:N59)</f>
        <v>50</v>
      </c>
      <c r="O41" s="53"/>
      <c r="P41" s="54">
        <f>AVERAGE(P42,P49,P57:P59)</f>
        <v>50</v>
      </c>
      <c r="Q41" s="53"/>
      <c r="R41" s="54">
        <f>AVERAGE(R42,R49,R57:R59)</f>
        <v>50</v>
      </c>
      <c r="S41" s="53"/>
      <c r="T41" s="54">
        <f>AVERAGE(T42,T49,T57:T59)</f>
        <v>50</v>
      </c>
      <c r="U41" s="53"/>
      <c r="V41" s="54">
        <f>AVERAGE(V42,V49,V57:V59)</f>
        <v>50</v>
      </c>
      <c r="W41" s="17"/>
      <c r="X41" s="54">
        <f>AVERAGE(X42,X49,X57:X59)</f>
        <v>50</v>
      </c>
      <c r="Y41" s="53"/>
    </row>
    <row r="42" spans="1:25" s="68" customFormat="1" ht="148.5" customHeight="1" x14ac:dyDescent="0.3">
      <c r="A42" s="15">
        <v>28</v>
      </c>
      <c r="B42" s="15"/>
      <c r="C42" s="14"/>
      <c r="D42" s="150" t="s">
        <v>988</v>
      </c>
      <c r="E42" s="150"/>
      <c r="F42" s="15" t="s">
        <v>988</v>
      </c>
      <c r="G42" s="15"/>
      <c r="H42" s="15"/>
      <c r="I42" s="15"/>
      <c r="J42" s="70">
        <f>AVERAGE(J43:J48)</f>
        <v>100</v>
      </c>
      <c r="K42" s="10"/>
      <c r="L42" s="70">
        <f>AVERAGE(L43:L48)</f>
        <v>100</v>
      </c>
      <c r="M42" s="69"/>
      <c r="N42" s="70">
        <f>AVERAGE(N43:N48)</f>
        <v>100</v>
      </c>
      <c r="O42" s="69"/>
      <c r="P42" s="70">
        <f>AVERAGE(P43:P48)</f>
        <v>100</v>
      </c>
      <c r="Q42" s="69"/>
      <c r="R42" s="70">
        <f>AVERAGE(R43:R48)</f>
        <v>100</v>
      </c>
      <c r="S42" s="69"/>
      <c r="T42" s="70">
        <f>AVERAGE(T43:T48)</f>
        <v>100</v>
      </c>
      <c r="U42" s="69"/>
      <c r="V42" s="70">
        <f>AVERAGE(V43:V48)</f>
        <v>100</v>
      </c>
      <c r="W42" s="10"/>
      <c r="X42" s="70">
        <f>AVERAGE(X43:X48)</f>
        <v>100</v>
      </c>
      <c r="Y42" s="69"/>
    </row>
    <row r="43" spans="1:25" ht="60" x14ac:dyDescent="0.25">
      <c r="A43" s="4" t="s">
        <v>987</v>
      </c>
      <c r="B43" s="4"/>
      <c r="C43" s="4"/>
      <c r="D43" s="4"/>
      <c r="E43" s="9" t="s">
        <v>986</v>
      </c>
      <c r="F43" s="7" t="s">
        <v>985</v>
      </c>
      <c r="G43" s="7" t="s">
        <v>588</v>
      </c>
      <c r="H43" s="7" t="s">
        <v>601</v>
      </c>
      <c r="I43" s="7" t="s">
        <v>600</v>
      </c>
      <c r="J43" s="66">
        <v>100</v>
      </c>
      <c r="K43" s="5"/>
      <c r="L43" s="66">
        <v>100</v>
      </c>
      <c r="M43" s="5"/>
      <c r="N43" s="66">
        <v>100</v>
      </c>
      <c r="O43" s="5"/>
      <c r="P43" s="66">
        <v>100</v>
      </c>
      <c r="Q43" s="5"/>
      <c r="R43" s="66">
        <v>100</v>
      </c>
      <c r="S43" s="5"/>
      <c r="T43" s="66">
        <v>100</v>
      </c>
      <c r="U43" s="5"/>
      <c r="V43" s="66">
        <v>100</v>
      </c>
      <c r="W43" s="25"/>
      <c r="X43" s="66">
        <v>100</v>
      </c>
      <c r="Y43" s="5"/>
    </row>
    <row r="44" spans="1:25" ht="75" x14ac:dyDescent="0.25">
      <c r="A44" s="4" t="s">
        <v>984</v>
      </c>
      <c r="B44" s="4"/>
      <c r="C44" s="4"/>
      <c r="D44" s="4"/>
      <c r="E44" s="9" t="s">
        <v>983</v>
      </c>
      <c r="F44" s="7" t="s">
        <v>982</v>
      </c>
      <c r="G44" s="7" t="s">
        <v>981</v>
      </c>
      <c r="H44" s="7" t="s">
        <v>587</v>
      </c>
      <c r="I44" s="7" t="s">
        <v>429</v>
      </c>
      <c r="J44" s="5"/>
      <c r="K44" s="5"/>
      <c r="L44" s="64"/>
      <c r="M44" s="64"/>
      <c r="N44" s="64"/>
      <c r="O44" s="64"/>
      <c r="P44" s="64"/>
      <c r="Q44" s="64"/>
      <c r="R44" s="64"/>
      <c r="S44" s="64"/>
      <c r="T44" s="64"/>
      <c r="U44" s="64"/>
      <c r="V44" s="64"/>
      <c r="W44" s="25"/>
      <c r="X44" s="64"/>
      <c r="Y44" s="64"/>
    </row>
    <row r="45" spans="1:25" ht="120" x14ac:dyDescent="0.25">
      <c r="A45" s="4" t="s">
        <v>980</v>
      </c>
      <c r="B45" s="4"/>
      <c r="C45" s="4"/>
      <c r="D45" s="4"/>
      <c r="E45" s="9" t="s">
        <v>979</v>
      </c>
      <c r="F45" s="7" t="s">
        <v>978</v>
      </c>
      <c r="G45" s="7" t="s">
        <v>424</v>
      </c>
      <c r="H45" s="7" t="s">
        <v>423</v>
      </c>
      <c r="I45" s="7" t="s">
        <v>201</v>
      </c>
      <c r="J45" s="66"/>
      <c r="K45" s="25"/>
      <c r="L45" s="64"/>
      <c r="M45" s="64"/>
      <c r="N45" s="64"/>
      <c r="O45" s="64"/>
      <c r="P45" s="64"/>
      <c r="Q45" s="64"/>
      <c r="R45" s="64"/>
      <c r="S45" s="64"/>
      <c r="T45" s="64"/>
      <c r="U45" s="64"/>
      <c r="V45" s="64"/>
      <c r="W45" s="25"/>
      <c r="X45" s="64"/>
      <c r="Y45" s="64"/>
    </row>
    <row r="46" spans="1:25" ht="75" x14ac:dyDescent="0.25">
      <c r="A46" s="4" t="s">
        <v>977</v>
      </c>
      <c r="B46" s="4"/>
      <c r="C46" s="4"/>
      <c r="D46" s="4"/>
      <c r="E46" s="9" t="s">
        <v>976</v>
      </c>
      <c r="F46" s="7" t="s">
        <v>419</v>
      </c>
      <c r="G46" s="7" t="s">
        <v>418</v>
      </c>
      <c r="H46" s="7" t="s">
        <v>417</v>
      </c>
      <c r="I46" s="7" t="s">
        <v>416</v>
      </c>
      <c r="J46" s="66"/>
      <c r="K46" s="25"/>
      <c r="L46" s="64"/>
      <c r="M46" s="64"/>
      <c r="N46" s="64"/>
      <c r="O46" s="64"/>
      <c r="P46" s="64"/>
      <c r="Q46" s="64"/>
      <c r="R46" s="64"/>
      <c r="S46" s="64"/>
      <c r="T46" s="64"/>
      <c r="U46" s="64"/>
      <c r="V46" s="64"/>
      <c r="W46" s="5"/>
      <c r="X46" s="64"/>
      <c r="Y46" s="64"/>
    </row>
    <row r="47" spans="1:25" ht="90" x14ac:dyDescent="0.25">
      <c r="A47" s="4" t="s">
        <v>975</v>
      </c>
      <c r="B47" s="4"/>
      <c r="C47" s="4"/>
      <c r="D47" s="4"/>
      <c r="E47" s="9" t="s">
        <v>974</v>
      </c>
      <c r="F47" s="7" t="s">
        <v>973</v>
      </c>
      <c r="G47" s="7" t="s">
        <v>214</v>
      </c>
      <c r="H47" s="7" t="s">
        <v>252</v>
      </c>
      <c r="I47" s="7" t="s">
        <v>411</v>
      </c>
      <c r="J47" s="66"/>
      <c r="K47" s="25"/>
      <c r="L47" s="64"/>
      <c r="M47" s="64"/>
      <c r="N47" s="64"/>
      <c r="O47" s="64"/>
      <c r="P47" s="64"/>
      <c r="Q47" s="64"/>
      <c r="R47" s="64"/>
      <c r="S47" s="64"/>
      <c r="T47" s="64"/>
      <c r="U47" s="64"/>
      <c r="V47" s="64"/>
      <c r="W47" s="25"/>
      <c r="X47" s="64"/>
      <c r="Y47" s="64"/>
    </row>
    <row r="48" spans="1:25" ht="45" x14ac:dyDescent="0.25">
      <c r="A48" s="4" t="s">
        <v>972</v>
      </c>
      <c r="B48" s="4"/>
      <c r="C48" s="4"/>
      <c r="D48" s="4"/>
      <c r="E48" s="9" t="s">
        <v>971</v>
      </c>
      <c r="F48" s="7" t="s">
        <v>407</v>
      </c>
      <c r="G48" s="7" t="s">
        <v>406</v>
      </c>
      <c r="H48" s="7" t="s">
        <v>405</v>
      </c>
      <c r="I48" s="7" t="s">
        <v>404</v>
      </c>
      <c r="J48" s="66"/>
      <c r="K48" s="25"/>
      <c r="L48" s="64"/>
      <c r="M48" s="64"/>
      <c r="N48" s="64"/>
      <c r="O48" s="64"/>
      <c r="P48" s="64"/>
      <c r="Q48" s="64"/>
      <c r="R48" s="64"/>
      <c r="S48" s="64"/>
      <c r="T48" s="64"/>
      <c r="U48" s="64"/>
      <c r="V48" s="64"/>
      <c r="W48" s="25"/>
      <c r="X48" s="64"/>
      <c r="Y48" s="64"/>
    </row>
    <row r="49" spans="1:25" s="68" customFormat="1" ht="69" x14ac:dyDescent="0.25">
      <c r="A49" s="15"/>
      <c r="B49" s="15"/>
      <c r="C49" s="15"/>
      <c r="D49" s="75" t="s">
        <v>970</v>
      </c>
      <c r="E49" s="75"/>
      <c r="F49" s="12" t="s">
        <v>970</v>
      </c>
      <c r="G49" s="12"/>
      <c r="H49" s="12"/>
      <c r="I49" s="12"/>
      <c r="J49" s="70">
        <f>AVERAGE(J50:J56)</f>
        <v>100</v>
      </c>
      <c r="K49" s="10"/>
      <c r="L49" s="70">
        <f>AVERAGE(L50:L56)</f>
        <v>100</v>
      </c>
      <c r="M49" s="69"/>
      <c r="N49" s="70">
        <f>AVERAGE(N50:N56)</f>
        <v>100</v>
      </c>
      <c r="O49" s="69"/>
      <c r="P49" s="70">
        <f>AVERAGE(P50:P56)</f>
        <v>100</v>
      </c>
      <c r="Q49" s="69"/>
      <c r="R49" s="70">
        <f>AVERAGE(R50:R56)</f>
        <v>100</v>
      </c>
      <c r="S49" s="69"/>
      <c r="T49" s="70">
        <f>AVERAGE(T50:T56)</f>
        <v>100</v>
      </c>
      <c r="U49" s="69"/>
      <c r="V49" s="70">
        <f>AVERAGE(V50:V56)</f>
        <v>100</v>
      </c>
      <c r="W49" s="10"/>
      <c r="X49" s="70">
        <f>AVERAGE(X50:X56)</f>
        <v>100</v>
      </c>
      <c r="Y49" s="69"/>
    </row>
    <row r="50" spans="1:25" ht="120" x14ac:dyDescent="0.25">
      <c r="A50" s="4" t="s">
        <v>969</v>
      </c>
      <c r="B50" s="4"/>
      <c r="C50" s="4"/>
      <c r="D50" s="4"/>
      <c r="E50" s="9" t="s">
        <v>968</v>
      </c>
      <c r="F50" s="7" t="s">
        <v>967</v>
      </c>
      <c r="G50" s="7" t="s">
        <v>588</v>
      </c>
      <c r="H50" s="7" t="s">
        <v>601</v>
      </c>
      <c r="I50" s="7" t="s">
        <v>600</v>
      </c>
      <c r="J50" s="66">
        <v>100</v>
      </c>
      <c r="K50" s="64"/>
      <c r="L50" s="66">
        <v>100</v>
      </c>
      <c r="M50" s="64"/>
      <c r="N50" s="66">
        <v>100</v>
      </c>
      <c r="O50" s="64"/>
      <c r="P50" s="66">
        <v>100</v>
      </c>
      <c r="Q50" s="64"/>
      <c r="R50" s="66">
        <v>100</v>
      </c>
      <c r="S50" s="64"/>
      <c r="T50" s="66">
        <v>100</v>
      </c>
      <c r="U50" s="64"/>
      <c r="V50" s="66">
        <v>100</v>
      </c>
      <c r="W50" s="25"/>
      <c r="X50" s="66">
        <v>100</v>
      </c>
      <c r="Y50" s="64"/>
    </row>
    <row r="51" spans="1:25" ht="90" x14ac:dyDescent="0.25">
      <c r="A51" s="4" t="s">
        <v>966</v>
      </c>
      <c r="B51" s="4"/>
      <c r="C51" s="4"/>
      <c r="D51" s="4"/>
      <c r="E51" s="9" t="s">
        <v>965</v>
      </c>
      <c r="F51" s="7" t="s">
        <v>596</v>
      </c>
      <c r="G51" s="7" t="s">
        <v>595</v>
      </c>
      <c r="H51" s="7" t="s">
        <v>451</v>
      </c>
      <c r="I51" s="7" t="s">
        <v>594</v>
      </c>
      <c r="J51" s="66">
        <v>100</v>
      </c>
      <c r="K51" s="64"/>
      <c r="L51" s="66">
        <v>100</v>
      </c>
      <c r="M51" s="64"/>
      <c r="N51" s="66">
        <v>100</v>
      </c>
      <c r="O51" s="64"/>
      <c r="P51" s="66">
        <v>100</v>
      </c>
      <c r="Q51" s="64"/>
      <c r="R51" s="66">
        <v>100</v>
      </c>
      <c r="S51" s="64"/>
      <c r="T51" s="66">
        <v>100</v>
      </c>
      <c r="U51" s="64"/>
      <c r="V51" s="66">
        <v>100</v>
      </c>
      <c r="W51" s="25"/>
      <c r="X51" s="66">
        <v>100</v>
      </c>
      <c r="Y51" s="64"/>
    </row>
    <row r="52" spans="1:25" ht="75" x14ac:dyDescent="0.25">
      <c r="A52" s="4" t="s">
        <v>964</v>
      </c>
      <c r="B52" s="4"/>
      <c r="C52" s="4"/>
      <c r="D52" s="4"/>
      <c r="E52" s="9" t="s">
        <v>963</v>
      </c>
      <c r="F52" s="7" t="s">
        <v>962</v>
      </c>
      <c r="G52" s="7" t="s">
        <v>588</v>
      </c>
      <c r="H52" s="7" t="s">
        <v>587</v>
      </c>
      <c r="I52" s="7" t="s">
        <v>586</v>
      </c>
      <c r="J52" s="66">
        <v>100</v>
      </c>
      <c r="K52" s="5" t="s">
        <v>961</v>
      </c>
      <c r="L52" s="66">
        <v>100</v>
      </c>
      <c r="M52" s="64"/>
      <c r="N52" s="66">
        <v>100</v>
      </c>
      <c r="O52" s="64"/>
      <c r="P52" s="66">
        <v>100</v>
      </c>
      <c r="Q52" s="64"/>
      <c r="R52" s="66">
        <v>100</v>
      </c>
      <c r="S52" s="64"/>
      <c r="T52" s="66">
        <v>100</v>
      </c>
      <c r="U52" s="64"/>
      <c r="V52" s="66">
        <v>100</v>
      </c>
      <c r="W52" s="25"/>
      <c r="X52" s="66">
        <v>100</v>
      </c>
      <c r="Y52" s="64"/>
    </row>
    <row r="53" spans="1:25" ht="120" x14ac:dyDescent="0.25">
      <c r="A53" s="4" t="s">
        <v>960</v>
      </c>
      <c r="B53" s="4"/>
      <c r="C53" s="4"/>
      <c r="D53" s="4"/>
      <c r="E53" s="9" t="s">
        <v>959</v>
      </c>
      <c r="F53" s="7" t="s">
        <v>583</v>
      </c>
      <c r="G53" s="7" t="s">
        <v>424</v>
      </c>
      <c r="H53" s="7" t="s">
        <v>423</v>
      </c>
      <c r="I53" s="7" t="s">
        <v>201</v>
      </c>
      <c r="J53" s="66"/>
      <c r="K53" s="25"/>
      <c r="L53" s="64"/>
      <c r="M53" s="64"/>
      <c r="N53" s="64"/>
      <c r="O53" s="64"/>
      <c r="P53" s="64"/>
      <c r="Q53" s="64"/>
      <c r="R53" s="64"/>
      <c r="S53" s="64"/>
      <c r="T53" s="64"/>
      <c r="U53" s="64"/>
      <c r="V53" s="64"/>
      <c r="W53" s="25"/>
      <c r="X53" s="64"/>
      <c r="Y53" s="64"/>
    </row>
    <row r="54" spans="1:25" ht="75" x14ac:dyDescent="0.25">
      <c r="A54" s="4" t="s">
        <v>958</v>
      </c>
      <c r="B54" s="4"/>
      <c r="C54" s="4"/>
      <c r="D54" s="4"/>
      <c r="E54" s="9" t="s">
        <v>957</v>
      </c>
      <c r="F54" s="7" t="s">
        <v>419</v>
      </c>
      <c r="G54" s="7" t="s">
        <v>418</v>
      </c>
      <c r="H54" s="7" t="s">
        <v>417</v>
      </c>
      <c r="I54" s="7" t="s">
        <v>416</v>
      </c>
      <c r="J54" s="66"/>
      <c r="K54" s="25"/>
      <c r="L54" s="64"/>
      <c r="M54" s="64"/>
      <c r="N54" s="64"/>
      <c r="O54" s="64"/>
      <c r="P54" s="64"/>
      <c r="Q54" s="64"/>
      <c r="R54" s="64"/>
      <c r="S54" s="64"/>
      <c r="T54" s="64"/>
      <c r="U54" s="64"/>
      <c r="V54" s="64"/>
      <c r="W54" s="5"/>
      <c r="X54" s="64"/>
      <c r="Y54" s="64"/>
    </row>
    <row r="55" spans="1:25" ht="90" x14ac:dyDescent="0.25">
      <c r="A55" s="4" t="s">
        <v>956</v>
      </c>
      <c r="B55" s="4"/>
      <c r="C55" s="4"/>
      <c r="D55" s="4"/>
      <c r="E55" s="9" t="s">
        <v>955</v>
      </c>
      <c r="F55" s="7" t="s">
        <v>575</v>
      </c>
      <c r="G55" s="7" t="s">
        <v>214</v>
      </c>
      <c r="H55" s="7" t="s">
        <v>252</v>
      </c>
      <c r="I55" s="7" t="s">
        <v>411</v>
      </c>
      <c r="J55" s="66"/>
      <c r="K55" s="25"/>
      <c r="L55" s="64"/>
      <c r="M55" s="25"/>
      <c r="N55" s="64"/>
      <c r="O55" s="64"/>
      <c r="P55" s="64"/>
      <c r="Q55" s="64"/>
      <c r="R55" s="64"/>
      <c r="S55" s="64"/>
      <c r="T55" s="64"/>
      <c r="U55" s="64"/>
      <c r="V55" s="64"/>
      <c r="W55" s="25"/>
      <c r="X55" s="64"/>
      <c r="Y55" s="64"/>
    </row>
    <row r="56" spans="1:25" ht="45" x14ac:dyDescent="0.25">
      <c r="A56" s="4" t="s">
        <v>954</v>
      </c>
      <c r="B56" s="4"/>
      <c r="C56" s="4"/>
      <c r="D56" s="4"/>
      <c r="E56" s="9" t="s">
        <v>953</v>
      </c>
      <c r="F56" s="7" t="s">
        <v>407</v>
      </c>
      <c r="G56" s="7" t="s">
        <v>406</v>
      </c>
      <c r="H56" s="7" t="s">
        <v>405</v>
      </c>
      <c r="I56" s="7" t="s">
        <v>404</v>
      </c>
      <c r="J56" s="66"/>
      <c r="K56" s="25"/>
      <c r="L56" s="64"/>
      <c r="M56" s="64"/>
      <c r="N56" s="64"/>
      <c r="O56" s="64"/>
      <c r="P56" s="64"/>
      <c r="Q56" s="64"/>
      <c r="R56" s="64"/>
      <c r="S56" s="64"/>
      <c r="T56" s="64"/>
      <c r="U56" s="64"/>
      <c r="V56" s="64"/>
      <c r="W56" s="25"/>
      <c r="X56" s="64"/>
      <c r="Y56" s="64"/>
    </row>
    <row r="57" spans="1:25" ht="75" x14ac:dyDescent="0.25">
      <c r="A57" s="4">
        <v>30</v>
      </c>
      <c r="B57" s="4"/>
      <c r="C57" s="4"/>
      <c r="D57" s="9" t="s">
        <v>952</v>
      </c>
      <c r="E57" s="9"/>
      <c r="F57" s="7" t="s">
        <v>951</v>
      </c>
      <c r="G57" s="7" t="s">
        <v>4</v>
      </c>
      <c r="H57" s="7" t="s">
        <v>950</v>
      </c>
      <c r="I57" s="7" t="s">
        <v>949</v>
      </c>
      <c r="J57" s="66">
        <v>50</v>
      </c>
      <c r="K57" s="149" t="s">
        <v>948</v>
      </c>
      <c r="L57" s="66">
        <v>50</v>
      </c>
      <c r="M57" s="25"/>
      <c r="N57" s="66">
        <v>50</v>
      </c>
      <c r="O57" s="25"/>
      <c r="P57" s="66">
        <v>50</v>
      </c>
      <c r="Q57" s="25"/>
      <c r="R57" s="66">
        <v>50</v>
      </c>
      <c r="S57" s="25"/>
      <c r="T57" s="66">
        <v>50</v>
      </c>
      <c r="U57" s="25"/>
      <c r="V57" s="66">
        <v>50</v>
      </c>
      <c r="W57" s="25"/>
      <c r="X57" s="66">
        <v>50</v>
      </c>
      <c r="Y57" s="148"/>
    </row>
    <row r="58" spans="1:25" ht="90" x14ac:dyDescent="0.25">
      <c r="A58" s="4">
        <v>31</v>
      </c>
      <c r="B58" s="4"/>
      <c r="C58" s="4"/>
      <c r="D58" s="9" t="s">
        <v>402</v>
      </c>
      <c r="E58" s="9"/>
      <c r="F58" s="7" t="s">
        <v>569</v>
      </c>
      <c r="G58" s="7" t="s">
        <v>568</v>
      </c>
      <c r="H58" s="7" t="s">
        <v>567</v>
      </c>
      <c r="I58" s="7" t="s">
        <v>566</v>
      </c>
      <c r="J58" s="66">
        <v>0</v>
      </c>
      <c r="K58" s="25"/>
      <c r="L58" s="66">
        <v>0</v>
      </c>
      <c r="M58" s="25"/>
      <c r="N58" s="66">
        <v>0</v>
      </c>
      <c r="O58" s="25"/>
      <c r="P58" s="66">
        <v>0</v>
      </c>
      <c r="Q58" s="25"/>
      <c r="R58" s="66">
        <v>0</v>
      </c>
      <c r="S58" s="25"/>
      <c r="T58" s="66">
        <v>0</v>
      </c>
      <c r="U58" s="25"/>
      <c r="V58" s="66">
        <v>0</v>
      </c>
      <c r="W58" s="25"/>
      <c r="X58" s="66">
        <v>0</v>
      </c>
      <c r="Y58" s="25"/>
    </row>
    <row r="59" spans="1:25" ht="105" x14ac:dyDescent="0.25">
      <c r="A59" s="4">
        <v>32</v>
      </c>
      <c r="B59" s="4"/>
      <c r="C59" s="4"/>
      <c r="D59" s="9" t="s">
        <v>947</v>
      </c>
      <c r="E59" s="9"/>
      <c r="F59" s="7" t="s">
        <v>564</v>
      </c>
      <c r="G59" s="7" t="s">
        <v>4</v>
      </c>
      <c r="H59" s="7" t="s">
        <v>946</v>
      </c>
      <c r="I59" s="7" t="s">
        <v>562</v>
      </c>
      <c r="J59" s="66">
        <v>0</v>
      </c>
      <c r="K59" s="147" t="s">
        <v>945</v>
      </c>
      <c r="L59" s="66">
        <v>0</v>
      </c>
      <c r="M59" s="5"/>
      <c r="N59" s="66">
        <v>0</v>
      </c>
      <c r="O59" s="5"/>
      <c r="P59" s="66">
        <v>0</v>
      </c>
      <c r="Q59" s="5"/>
      <c r="R59" s="66">
        <v>0</v>
      </c>
      <c r="S59" s="5"/>
      <c r="T59" s="66">
        <v>0</v>
      </c>
      <c r="U59" s="5"/>
      <c r="V59" s="66">
        <v>0</v>
      </c>
      <c r="W59" s="25"/>
      <c r="X59" s="66">
        <v>0</v>
      </c>
      <c r="Y59" s="5"/>
    </row>
    <row r="60" spans="1:25" s="52" customFormat="1" ht="96" customHeight="1" x14ac:dyDescent="0.25">
      <c r="A60" s="19"/>
      <c r="B60" s="19"/>
      <c r="C60" s="20" t="s">
        <v>560</v>
      </c>
      <c r="D60" s="19"/>
      <c r="E60" s="19"/>
      <c r="F60" s="55" t="s">
        <v>559</v>
      </c>
      <c r="G60" s="55"/>
      <c r="H60" s="55"/>
      <c r="I60" s="55"/>
      <c r="J60" s="54">
        <f>AVERAGE(J61:J65)</f>
        <v>60</v>
      </c>
      <c r="K60" s="53"/>
      <c r="L60" s="54">
        <f>AVERAGE(L61:L65)</f>
        <v>50</v>
      </c>
      <c r="M60" s="53"/>
      <c r="N60" s="54">
        <f>AVERAGE(N61:N65)</f>
        <v>50</v>
      </c>
      <c r="O60" s="53"/>
      <c r="P60" s="54">
        <f>AVERAGE(P61:P65)</f>
        <v>50</v>
      </c>
      <c r="Q60" s="53"/>
      <c r="R60" s="54">
        <f>AVERAGE(R61:R65)</f>
        <v>50</v>
      </c>
      <c r="S60" s="53"/>
      <c r="T60" s="54">
        <f>AVERAGE(T61:T65)</f>
        <v>50</v>
      </c>
      <c r="U60" s="53"/>
      <c r="V60" s="54">
        <f>AVERAGE(V61:V65)</f>
        <v>50</v>
      </c>
      <c r="W60" s="17"/>
      <c r="X60" s="54">
        <f>AVERAGE(X61:X65)</f>
        <v>50</v>
      </c>
      <c r="Y60" s="53"/>
    </row>
    <row r="61" spans="1:25" ht="300" x14ac:dyDescent="0.25">
      <c r="A61" s="4">
        <v>33</v>
      </c>
      <c r="B61" s="4"/>
      <c r="C61" s="4"/>
      <c r="D61" s="9" t="s">
        <v>558</v>
      </c>
      <c r="E61" s="9"/>
      <c r="F61" s="7" t="s">
        <v>377</v>
      </c>
      <c r="G61" s="7" t="s">
        <v>557</v>
      </c>
      <c r="H61" s="7" t="s">
        <v>375</v>
      </c>
      <c r="I61" s="7" t="s">
        <v>374</v>
      </c>
      <c r="J61" s="66">
        <v>50</v>
      </c>
      <c r="K61" s="146" t="s">
        <v>944</v>
      </c>
      <c r="L61" s="66">
        <v>50</v>
      </c>
      <c r="M61" s="64"/>
      <c r="N61" s="66">
        <v>50</v>
      </c>
      <c r="O61" s="64"/>
      <c r="P61" s="66">
        <v>50</v>
      </c>
      <c r="Q61" s="64"/>
      <c r="R61" s="66">
        <v>50</v>
      </c>
      <c r="S61" s="64"/>
      <c r="T61" s="66">
        <v>50</v>
      </c>
      <c r="U61" s="64"/>
      <c r="V61" s="66">
        <v>50</v>
      </c>
      <c r="W61" s="25"/>
      <c r="X61" s="66">
        <v>50</v>
      </c>
      <c r="Y61" s="146" t="s">
        <v>944</v>
      </c>
    </row>
    <row r="62" spans="1:25" ht="45" x14ac:dyDescent="0.25">
      <c r="A62" s="4">
        <v>34</v>
      </c>
      <c r="B62" s="4"/>
      <c r="C62" s="4"/>
      <c r="D62" s="9" t="s">
        <v>555</v>
      </c>
      <c r="E62" s="9"/>
      <c r="F62" s="7" t="s">
        <v>555</v>
      </c>
      <c r="G62" s="7" t="s">
        <v>943</v>
      </c>
      <c r="H62" s="7" t="s">
        <v>942</v>
      </c>
      <c r="I62" s="7" t="s">
        <v>941</v>
      </c>
      <c r="J62" s="29">
        <v>100</v>
      </c>
      <c r="K62" s="5"/>
      <c r="L62" s="29">
        <v>100</v>
      </c>
      <c r="M62" s="5"/>
      <c r="N62" s="29">
        <v>100</v>
      </c>
      <c r="O62" s="5"/>
      <c r="P62" s="29">
        <v>100</v>
      </c>
      <c r="Q62" s="5"/>
      <c r="R62" s="29">
        <v>100</v>
      </c>
      <c r="S62" s="5"/>
      <c r="T62" s="29">
        <v>100</v>
      </c>
      <c r="U62" s="5"/>
      <c r="V62" s="29">
        <v>100</v>
      </c>
      <c r="W62" s="5"/>
      <c r="X62" s="29">
        <v>100</v>
      </c>
      <c r="Y62" s="5"/>
    </row>
    <row r="63" spans="1:25" ht="285" x14ac:dyDescent="0.25">
      <c r="A63" s="4">
        <v>35</v>
      </c>
      <c r="B63" s="4"/>
      <c r="C63" s="4"/>
      <c r="D63" s="9" t="s">
        <v>540</v>
      </c>
      <c r="E63" s="9"/>
      <c r="F63" s="7" t="s">
        <v>940</v>
      </c>
      <c r="G63" s="7" t="s">
        <v>939</v>
      </c>
      <c r="H63" s="7" t="s">
        <v>938</v>
      </c>
      <c r="I63" s="7" t="s">
        <v>937</v>
      </c>
      <c r="J63" s="58">
        <v>50</v>
      </c>
      <c r="K63" s="5" t="s">
        <v>936</v>
      </c>
      <c r="L63" s="29">
        <v>0</v>
      </c>
      <c r="M63" s="29"/>
      <c r="N63" s="29">
        <v>0</v>
      </c>
      <c r="O63" s="29"/>
      <c r="P63" s="29">
        <v>0</v>
      </c>
      <c r="Q63" s="29"/>
      <c r="R63" s="29">
        <v>0</v>
      </c>
      <c r="S63" s="29"/>
      <c r="T63" s="29">
        <v>0</v>
      </c>
      <c r="U63" s="29"/>
      <c r="V63" s="29">
        <v>0</v>
      </c>
      <c r="W63" s="5"/>
      <c r="X63" s="29">
        <v>0</v>
      </c>
      <c r="Y63" s="29"/>
    </row>
    <row r="64" spans="1:25" ht="135" x14ac:dyDescent="0.25">
      <c r="A64" s="4">
        <v>36</v>
      </c>
      <c r="B64" s="4"/>
      <c r="C64" s="4"/>
      <c r="D64" s="9" t="s">
        <v>935</v>
      </c>
      <c r="E64" s="9"/>
      <c r="F64" s="7" t="s">
        <v>934</v>
      </c>
      <c r="G64" s="7" t="s">
        <v>933</v>
      </c>
      <c r="H64" s="7" t="s">
        <v>932</v>
      </c>
      <c r="I64" s="7" t="s">
        <v>931</v>
      </c>
      <c r="J64" s="58">
        <v>50</v>
      </c>
      <c r="K64" s="145" t="s">
        <v>930</v>
      </c>
      <c r="L64" s="58">
        <v>50</v>
      </c>
      <c r="M64" s="5"/>
      <c r="N64" s="58">
        <v>50</v>
      </c>
      <c r="O64" s="5"/>
      <c r="P64" s="58">
        <v>50</v>
      </c>
      <c r="Q64" s="5"/>
      <c r="R64" s="58">
        <v>50</v>
      </c>
      <c r="S64" s="5"/>
      <c r="T64" s="58">
        <v>50</v>
      </c>
      <c r="U64" s="5"/>
      <c r="V64" s="58">
        <v>50</v>
      </c>
      <c r="W64" s="5"/>
      <c r="X64" s="58">
        <v>50</v>
      </c>
      <c r="Y64" s="5"/>
    </row>
    <row r="65" spans="1:25" ht="105" x14ac:dyDescent="0.25">
      <c r="A65" s="4">
        <v>37</v>
      </c>
      <c r="B65" s="4"/>
      <c r="C65" s="4"/>
      <c r="D65" s="9" t="s">
        <v>364</v>
      </c>
      <c r="E65" s="9"/>
      <c r="F65" s="7" t="s">
        <v>929</v>
      </c>
      <c r="G65" s="7" t="s">
        <v>525</v>
      </c>
      <c r="H65" s="7" t="s">
        <v>361</v>
      </c>
      <c r="I65" s="7" t="s">
        <v>360</v>
      </c>
      <c r="J65" s="58">
        <v>50</v>
      </c>
      <c r="K65" s="5"/>
      <c r="L65" s="58">
        <v>50</v>
      </c>
      <c r="M65" s="5"/>
      <c r="N65" s="58">
        <v>50</v>
      </c>
      <c r="O65" s="5"/>
      <c r="P65" s="58">
        <v>50</v>
      </c>
      <c r="Q65" s="5"/>
      <c r="R65" s="58">
        <v>50</v>
      </c>
      <c r="S65" s="5"/>
      <c r="T65" s="58">
        <v>50</v>
      </c>
      <c r="U65" s="5"/>
      <c r="V65" s="58">
        <v>50</v>
      </c>
      <c r="W65" s="5"/>
      <c r="X65" s="58">
        <v>50</v>
      </c>
      <c r="Y65" s="5"/>
    </row>
    <row r="66" spans="1:25" s="52" customFormat="1" ht="102" customHeight="1" x14ac:dyDescent="0.25">
      <c r="A66" s="19"/>
      <c r="B66" s="19"/>
      <c r="C66" s="20" t="s">
        <v>928</v>
      </c>
      <c r="D66" s="19"/>
      <c r="E66" s="19"/>
      <c r="F66" s="19" t="s">
        <v>927</v>
      </c>
      <c r="G66" s="19"/>
      <c r="H66" s="19"/>
      <c r="I66" s="19"/>
      <c r="J66" s="54">
        <f>AVERAGE(J67:J72)</f>
        <v>75</v>
      </c>
      <c r="K66" s="17"/>
      <c r="L66" s="54">
        <f>AVERAGE(L67:L72)</f>
        <v>75</v>
      </c>
      <c r="M66" s="53"/>
      <c r="N66" s="54">
        <f>AVERAGE(N67:N72)</f>
        <v>75</v>
      </c>
      <c r="O66" s="53"/>
      <c r="P66" s="54">
        <f>AVERAGE(P67:P72)</f>
        <v>75</v>
      </c>
      <c r="Q66" s="53"/>
      <c r="R66" s="54">
        <f>AVERAGE(R67:R72)</f>
        <v>75</v>
      </c>
      <c r="S66" s="53"/>
      <c r="T66" s="54">
        <f>AVERAGE(T67:T72)</f>
        <v>75</v>
      </c>
      <c r="U66" s="53"/>
      <c r="V66" s="54">
        <f>AVERAGE(V67:V72)</f>
        <v>66.666666666666671</v>
      </c>
      <c r="W66" s="17"/>
      <c r="X66" s="54">
        <f>AVERAGE(X67:X72)</f>
        <v>66.666666666666671</v>
      </c>
      <c r="Y66" s="53"/>
    </row>
    <row r="67" spans="1:25" ht="210" x14ac:dyDescent="0.25">
      <c r="A67" s="4">
        <v>38</v>
      </c>
      <c r="B67" s="4"/>
      <c r="C67" s="4"/>
      <c r="D67" s="9" t="s">
        <v>926</v>
      </c>
      <c r="E67" s="9"/>
      <c r="F67" s="7" t="s">
        <v>925</v>
      </c>
      <c r="G67" s="7" t="s">
        <v>924</v>
      </c>
      <c r="H67" s="7" t="s">
        <v>923</v>
      </c>
      <c r="I67" s="7" t="s">
        <v>922</v>
      </c>
      <c r="J67" s="29">
        <v>50</v>
      </c>
      <c r="K67" s="5" t="s">
        <v>921</v>
      </c>
      <c r="L67" s="29">
        <v>50</v>
      </c>
      <c r="M67" s="29"/>
      <c r="N67" s="29">
        <v>50</v>
      </c>
      <c r="O67" s="29"/>
      <c r="P67" s="29">
        <v>50</v>
      </c>
      <c r="Q67" s="29"/>
      <c r="R67" s="29">
        <v>50</v>
      </c>
      <c r="S67" s="29"/>
      <c r="T67" s="29">
        <v>50</v>
      </c>
      <c r="U67" s="29"/>
      <c r="V67" s="29">
        <v>50</v>
      </c>
      <c r="W67" s="5"/>
      <c r="X67" s="29">
        <v>50</v>
      </c>
      <c r="Y67" s="29"/>
    </row>
    <row r="68" spans="1:25" ht="138" x14ac:dyDescent="0.25">
      <c r="A68" s="4">
        <v>39</v>
      </c>
      <c r="B68" s="4"/>
      <c r="C68" s="4"/>
      <c r="D68" s="9" t="s">
        <v>920</v>
      </c>
      <c r="E68" s="9"/>
      <c r="F68" s="7" t="s">
        <v>919</v>
      </c>
      <c r="G68" s="7" t="s">
        <v>918</v>
      </c>
      <c r="H68" s="7" t="s">
        <v>917</v>
      </c>
      <c r="I68" s="7" t="s">
        <v>4</v>
      </c>
      <c r="J68" s="29">
        <v>100</v>
      </c>
      <c r="K68" s="29" t="s">
        <v>916</v>
      </c>
      <c r="L68" s="29">
        <v>100</v>
      </c>
      <c r="M68" s="29"/>
      <c r="N68" s="29">
        <v>100</v>
      </c>
      <c r="O68" s="29"/>
      <c r="P68" s="29">
        <v>100</v>
      </c>
      <c r="Q68" s="29"/>
      <c r="R68" s="29">
        <v>100</v>
      </c>
      <c r="S68" s="29"/>
      <c r="T68" s="29">
        <v>100</v>
      </c>
      <c r="U68" s="29"/>
      <c r="V68" s="29">
        <v>100</v>
      </c>
      <c r="W68" s="5"/>
      <c r="X68" s="29">
        <v>100</v>
      </c>
      <c r="Y68" s="29"/>
    </row>
    <row r="69" spans="1:25" ht="51.75" x14ac:dyDescent="0.25">
      <c r="A69" s="4">
        <v>40</v>
      </c>
      <c r="B69" s="4"/>
      <c r="C69" s="4"/>
      <c r="D69" s="9" t="s">
        <v>915</v>
      </c>
      <c r="E69" s="9"/>
      <c r="F69" s="7" t="s">
        <v>914</v>
      </c>
      <c r="G69" s="7" t="s">
        <v>906</v>
      </c>
      <c r="H69" s="7" t="s">
        <v>905</v>
      </c>
      <c r="I69" s="7" t="s">
        <v>4</v>
      </c>
      <c r="J69" s="29">
        <v>100</v>
      </c>
      <c r="K69" s="5"/>
      <c r="L69" s="29">
        <v>100</v>
      </c>
      <c r="M69" s="5"/>
      <c r="N69" s="29">
        <v>100</v>
      </c>
      <c r="O69" s="5"/>
      <c r="P69" s="29">
        <v>100</v>
      </c>
      <c r="Q69" s="5"/>
      <c r="R69" s="29">
        <v>100</v>
      </c>
      <c r="S69" s="5"/>
      <c r="T69" s="29">
        <v>100</v>
      </c>
      <c r="U69" s="5"/>
      <c r="V69" s="29">
        <v>100</v>
      </c>
      <c r="W69" s="5"/>
      <c r="X69" s="29">
        <v>100</v>
      </c>
      <c r="Y69" s="5"/>
    </row>
    <row r="70" spans="1:25" ht="195" x14ac:dyDescent="0.25">
      <c r="A70" s="4">
        <v>41</v>
      </c>
      <c r="B70" s="4"/>
      <c r="C70" s="4"/>
      <c r="D70" s="9" t="s">
        <v>913</v>
      </c>
      <c r="E70" s="9"/>
      <c r="F70" s="7" t="s">
        <v>913</v>
      </c>
      <c r="G70" s="7" t="s">
        <v>906</v>
      </c>
      <c r="H70" s="7" t="s">
        <v>905</v>
      </c>
      <c r="I70" s="7" t="s">
        <v>4</v>
      </c>
      <c r="J70" s="58">
        <v>100</v>
      </c>
      <c r="K70" s="144" t="s">
        <v>912</v>
      </c>
      <c r="L70" s="58">
        <v>100</v>
      </c>
      <c r="M70" s="5"/>
      <c r="N70" s="58">
        <v>100</v>
      </c>
      <c r="O70" s="5"/>
      <c r="P70" s="58">
        <v>100</v>
      </c>
      <c r="Q70" s="5"/>
      <c r="R70" s="58">
        <v>100</v>
      </c>
      <c r="S70" s="5"/>
      <c r="T70" s="58">
        <v>100</v>
      </c>
      <c r="U70" s="144" t="s">
        <v>911</v>
      </c>
      <c r="V70" s="29">
        <v>50</v>
      </c>
      <c r="W70" s="5"/>
      <c r="X70" s="29">
        <v>50</v>
      </c>
      <c r="Y70" s="143" t="s">
        <v>910</v>
      </c>
    </row>
    <row r="71" spans="1:25" ht="75" x14ac:dyDescent="0.25">
      <c r="A71" s="4">
        <v>42</v>
      </c>
      <c r="B71" s="4"/>
      <c r="C71" s="4"/>
      <c r="D71" s="9" t="s">
        <v>909</v>
      </c>
      <c r="E71" s="9"/>
      <c r="F71" s="7" t="s">
        <v>515</v>
      </c>
      <c r="G71" s="7" t="s">
        <v>906</v>
      </c>
      <c r="H71" s="7" t="s">
        <v>905</v>
      </c>
      <c r="I71" s="7" t="s">
        <v>4</v>
      </c>
      <c r="J71" s="87">
        <v>50</v>
      </c>
      <c r="K71" s="25" t="s">
        <v>908</v>
      </c>
      <c r="L71" s="87">
        <v>50</v>
      </c>
      <c r="M71" s="5"/>
      <c r="N71" s="87">
        <v>50</v>
      </c>
      <c r="O71" s="5"/>
      <c r="P71" s="87">
        <v>50</v>
      </c>
      <c r="Q71" s="5"/>
      <c r="R71" s="87">
        <v>50</v>
      </c>
      <c r="S71" s="5"/>
      <c r="T71" s="87">
        <v>50</v>
      </c>
      <c r="U71" s="5"/>
      <c r="V71" s="87">
        <v>50</v>
      </c>
      <c r="W71" s="67"/>
      <c r="X71" s="87">
        <v>50</v>
      </c>
      <c r="Y71" s="5"/>
    </row>
    <row r="72" spans="1:25" ht="105" x14ac:dyDescent="0.25">
      <c r="A72" s="4">
        <v>43</v>
      </c>
      <c r="B72" s="4"/>
      <c r="C72" s="4"/>
      <c r="D72" s="9" t="s">
        <v>907</v>
      </c>
      <c r="E72" s="9"/>
      <c r="F72" s="7" t="s">
        <v>513</v>
      </c>
      <c r="G72" s="7" t="s">
        <v>906</v>
      </c>
      <c r="H72" s="7" t="s">
        <v>905</v>
      </c>
      <c r="I72" s="7" t="s">
        <v>4</v>
      </c>
      <c r="J72" s="87">
        <v>50</v>
      </c>
      <c r="K72" s="25" t="s">
        <v>904</v>
      </c>
      <c r="L72" s="87">
        <v>50</v>
      </c>
      <c r="M72" s="5"/>
      <c r="N72" s="87">
        <v>50</v>
      </c>
      <c r="O72" s="5"/>
      <c r="P72" s="87">
        <v>50</v>
      </c>
      <c r="Q72" s="5"/>
      <c r="R72" s="87">
        <v>50</v>
      </c>
      <c r="S72" s="5"/>
      <c r="T72" s="87">
        <v>50</v>
      </c>
      <c r="U72" s="5"/>
      <c r="V72" s="87">
        <v>50</v>
      </c>
      <c r="W72" s="25"/>
      <c r="X72" s="87">
        <v>50</v>
      </c>
      <c r="Y72" s="5"/>
    </row>
    <row r="73" spans="1:25" s="52" customFormat="1" ht="60" x14ac:dyDescent="0.25">
      <c r="A73" s="142"/>
      <c r="B73" s="20" t="s">
        <v>903</v>
      </c>
      <c r="C73" s="19"/>
      <c r="D73" s="19"/>
      <c r="E73" s="19"/>
      <c r="F73" s="19" t="s">
        <v>902</v>
      </c>
      <c r="G73" s="19"/>
      <c r="H73" s="19"/>
      <c r="I73" s="19"/>
      <c r="J73" s="54">
        <f>AVERAGE(J74,J81,J90,J100)</f>
        <v>35.833333333333336</v>
      </c>
      <c r="K73" s="53"/>
      <c r="L73" s="54">
        <f>AVERAGE(L74,L81,L90,L100)</f>
        <v>35.833333333333336</v>
      </c>
      <c r="M73" s="53"/>
      <c r="N73" s="54">
        <f>AVERAGE(N74,N81,N90,N100)</f>
        <v>35.833333333333336</v>
      </c>
      <c r="O73" s="53"/>
      <c r="P73" s="54">
        <f>AVERAGE(P74,P81,P90,P100)</f>
        <v>35.833333333333336</v>
      </c>
      <c r="Q73" s="53"/>
      <c r="R73" s="54">
        <f>AVERAGE(R74,R81,R90,R100)</f>
        <v>35.833333333333336</v>
      </c>
      <c r="S73" s="53"/>
      <c r="T73" s="54"/>
      <c r="U73" s="53"/>
      <c r="V73" s="53"/>
      <c r="W73" s="17"/>
      <c r="X73" s="53"/>
      <c r="Y73" s="53"/>
    </row>
    <row r="74" spans="1:25" s="52" customFormat="1" ht="45" x14ac:dyDescent="0.25">
      <c r="A74" s="19"/>
      <c r="B74" s="19"/>
      <c r="C74" s="20" t="s">
        <v>901</v>
      </c>
      <c r="D74" s="19"/>
      <c r="E74" s="19"/>
      <c r="F74" s="19" t="s">
        <v>900</v>
      </c>
      <c r="G74" s="19"/>
      <c r="H74" s="19"/>
      <c r="I74" s="19"/>
      <c r="J74" s="54">
        <f>AVERAGE(J75:J80)</f>
        <v>50</v>
      </c>
      <c r="K74" s="53"/>
      <c r="L74" s="54">
        <f>AVERAGE(L75:L80)</f>
        <v>50</v>
      </c>
      <c r="M74" s="53"/>
      <c r="N74" s="54">
        <f>AVERAGE(N75:N80)</f>
        <v>50</v>
      </c>
      <c r="O74" s="53"/>
      <c r="P74" s="54">
        <f>AVERAGE(P75:P80)</f>
        <v>50</v>
      </c>
      <c r="Q74" s="53"/>
      <c r="R74" s="54">
        <f>AVERAGE(R75:R80)</f>
        <v>50</v>
      </c>
      <c r="S74" s="53"/>
      <c r="T74" s="54"/>
      <c r="U74" s="53"/>
      <c r="V74" s="54"/>
      <c r="W74" s="17"/>
      <c r="X74" s="54"/>
      <c r="Y74" s="53"/>
    </row>
    <row r="75" spans="1:25" ht="409.5" x14ac:dyDescent="0.25">
      <c r="A75" s="4">
        <v>44</v>
      </c>
      <c r="B75" s="4"/>
      <c r="C75" s="4"/>
      <c r="D75" s="9" t="s">
        <v>899</v>
      </c>
      <c r="E75" s="9"/>
      <c r="F75" s="7" t="s">
        <v>898</v>
      </c>
      <c r="G75" s="7" t="s">
        <v>875</v>
      </c>
      <c r="H75" s="7" t="s">
        <v>874</v>
      </c>
      <c r="I75" s="7" t="s">
        <v>873</v>
      </c>
      <c r="J75" s="87">
        <v>50</v>
      </c>
      <c r="K75" s="25" t="s">
        <v>897</v>
      </c>
      <c r="L75" s="87">
        <v>50</v>
      </c>
      <c r="M75" s="5"/>
      <c r="N75" s="87">
        <v>50</v>
      </c>
      <c r="O75" s="5"/>
      <c r="P75" s="87">
        <v>50</v>
      </c>
      <c r="Q75" s="5"/>
      <c r="R75" s="87">
        <v>50</v>
      </c>
      <c r="S75" s="141" t="s">
        <v>896</v>
      </c>
      <c r="T75" s="66"/>
      <c r="U75" s="64"/>
      <c r="V75" s="64"/>
      <c r="W75" s="25"/>
      <c r="X75" s="64"/>
      <c r="Y75" s="64"/>
    </row>
    <row r="76" spans="1:25" ht="180" x14ac:dyDescent="0.25">
      <c r="A76" s="4">
        <v>45</v>
      </c>
      <c r="B76" s="4"/>
      <c r="C76" s="4"/>
      <c r="D76" s="9" t="s">
        <v>895</v>
      </c>
      <c r="E76" s="9"/>
      <c r="F76" s="7" t="s">
        <v>894</v>
      </c>
      <c r="G76" s="7" t="s">
        <v>884</v>
      </c>
      <c r="H76" s="7" t="s">
        <v>893</v>
      </c>
      <c r="I76" s="7" t="s">
        <v>892</v>
      </c>
      <c r="J76" s="66">
        <v>100</v>
      </c>
      <c r="K76" s="67" t="s">
        <v>891</v>
      </c>
      <c r="L76" s="66">
        <v>100</v>
      </c>
      <c r="M76" s="25"/>
      <c r="N76" s="66">
        <v>100</v>
      </c>
      <c r="O76" s="25"/>
      <c r="P76" s="66">
        <v>100</v>
      </c>
      <c r="Q76" s="25"/>
      <c r="R76" s="66">
        <v>100</v>
      </c>
      <c r="S76" s="25"/>
      <c r="T76" s="66"/>
      <c r="U76" s="25"/>
      <c r="V76" s="64"/>
      <c r="W76" s="25"/>
      <c r="X76" s="64"/>
      <c r="Y76" s="64"/>
    </row>
    <row r="77" spans="1:25" ht="255" x14ac:dyDescent="0.25">
      <c r="A77" s="4">
        <v>46</v>
      </c>
      <c r="B77" s="4"/>
      <c r="C77" s="4"/>
      <c r="D77" s="9" t="s">
        <v>890</v>
      </c>
      <c r="E77" s="9"/>
      <c r="F77" s="7" t="s">
        <v>889</v>
      </c>
      <c r="G77" s="7" t="s">
        <v>784</v>
      </c>
      <c r="H77" s="7" t="s">
        <v>795</v>
      </c>
      <c r="I77" s="7" t="s">
        <v>888</v>
      </c>
      <c r="J77" s="87">
        <v>50</v>
      </c>
      <c r="K77" s="140" t="s">
        <v>887</v>
      </c>
      <c r="L77" s="87">
        <v>50</v>
      </c>
      <c r="M77" s="5"/>
      <c r="N77" s="87">
        <v>50</v>
      </c>
      <c r="O77" s="5"/>
      <c r="P77" s="87">
        <v>50</v>
      </c>
      <c r="Q77" s="5"/>
      <c r="R77" s="87">
        <v>50</v>
      </c>
      <c r="S77" s="5"/>
      <c r="T77" s="66"/>
      <c r="U77" s="25"/>
      <c r="V77" s="64"/>
      <c r="W77" s="25"/>
      <c r="X77" s="64"/>
      <c r="Y77" s="64"/>
    </row>
    <row r="78" spans="1:25" ht="285" x14ac:dyDescent="0.25">
      <c r="A78" s="4">
        <v>47</v>
      </c>
      <c r="B78" s="4"/>
      <c r="C78" s="4"/>
      <c r="D78" s="9" t="s">
        <v>886</v>
      </c>
      <c r="E78" s="9"/>
      <c r="F78" s="7" t="s">
        <v>885</v>
      </c>
      <c r="G78" s="7" t="s">
        <v>884</v>
      </c>
      <c r="H78" s="7" t="s">
        <v>883</v>
      </c>
      <c r="I78" s="7" t="s">
        <v>882</v>
      </c>
      <c r="J78" s="66">
        <v>100</v>
      </c>
      <c r="K78" s="139" t="s">
        <v>881</v>
      </c>
      <c r="L78" s="66">
        <v>100</v>
      </c>
      <c r="M78" s="25"/>
      <c r="N78" s="66">
        <v>100</v>
      </c>
      <c r="O78" s="25"/>
      <c r="P78" s="66">
        <v>100</v>
      </c>
      <c r="Q78" s="25"/>
      <c r="R78" s="66">
        <v>100</v>
      </c>
      <c r="S78" s="25"/>
      <c r="T78" s="66"/>
      <c r="U78" s="25"/>
      <c r="V78" s="64"/>
      <c r="W78" s="25"/>
      <c r="X78" s="64"/>
      <c r="Y78" s="64"/>
    </row>
    <row r="79" spans="1:25" ht="165" x14ac:dyDescent="0.25">
      <c r="A79" s="4">
        <v>48</v>
      </c>
      <c r="B79" s="4"/>
      <c r="C79" s="4"/>
      <c r="D79" s="9" t="s">
        <v>880</v>
      </c>
      <c r="E79" s="9"/>
      <c r="F79" s="7" t="s">
        <v>879</v>
      </c>
      <c r="G79" s="7" t="s">
        <v>214</v>
      </c>
      <c r="H79" s="7" t="s">
        <v>795</v>
      </c>
      <c r="I79" s="7" t="s">
        <v>878</v>
      </c>
      <c r="J79" s="66">
        <v>0</v>
      </c>
      <c r="K79" s="5"/>
      <c r="L79" s="66">
        <v>0</v>
      </c>
      <c r="M79" s="5"/>
      <c r="N79" s="66">
        <v>0</v>
      </c>
      <c r="O79" s="5"/>
      <c r="P79" s="66">
        <v>0</v>
      </c>
      <c r="Q79" s="5"/>
      <c r="R79" s="66">
        <v>0</v>
      </c>
      <c r="S79" s="5"/>
      <c r="T79" s="64"/>
      <c r="U79" s="64"/>
      <c r="V79" s="64"/>
      <c r="W79" s="25"/>
      <c r="X79" s="64"/>
      <c r="Y79" s="64"/>
    </row>
    <row r="80" spans="1:25" ht="180" x14ac:dyDescent="0.25">
      <c r="A80" s="4">
        <v>49</v>
      </c>
      <c r="B80" s="4"/>
      <c r="C80" s="4"/>
      <c r="D80" s="9" t="s">
        <v>877</v>
      </c>
      <c r="E80" s="9"/>
      <c r="F80" s="7" t="s">
        <v>876</v>
      </c>
      <c r="G80" s="7" t="s">
        <v>875</v>
      </c>
      <c r="H80" s="7" t="s">
        <v>874</v>
      </c>
      <c r="I80" s="7" t="s">
        <v>873</v>
      </c>
      <c r="J80" s="66">
        <v>0</v>
      </c>
      <c r="K80" s="5"/>
      <c r="L80" s="66">
        <v>0</v>
      </c>
      <c r="M80" s="5"/>
      <c r="N80" s="66">
        <v>0</v>
      </c>
      <c r="O80" s="5"/>
      <c r="P80" s="66">
        <v>0</v>
      </c>
      <c r="Q80" s="5"/>
      <c r="R80" s="66">
        <v>0</v>
      </c>
      <c r="S80" s="5"/>
      <c r="T80" s="64"/>
      <c r="U80" s="25"/>
      <c r="V80" s="64"/>
      <c r="W80" s="25"/>
      <c r="X80" s="64"/>
      <c r="Y80" s="64"/>
    </row>
    <row r="81" spans="1:25" s="52" customFormat="1" ht="123" customHeight="1" x14ac:dyDescent="0.25">
      <c r="A81" s="19"/>
      <c r="B81" s="19"/>
      <c r="C81" s="20" t="s">
        <v>872</v>
      </c>
      <c r="D81" s="55"/>
      <c r="E81" s="55"/>
      <c r="F81" s="55" t="s">
        <v>871</v>
      </c>
      <c r="G81" s="55"/>
      <c r="H81" s="19"/>
      <c r="I81" s="19"/>
      <c r="J81" s="54">
        <f>AVERAGE(J82,J83,J87:J89)</f>
        <v>23.333333333333336</v>
      </c>
      <c r="K81" s="17"/>
      <c r="L81" s="54">
        <f>AVERAGE(L82,L83,L87:L89)</f>
        <v>23.333333333333336</v>
      </c>
      <c r="M81" s="53"/>
      <c r="N81" s="54">
        <f>AVERAGE(N82,N83,N87:N89)</f>
        <v>23.333333333333336</v>
      </c>
      <c r="O81" s="53"/>
      <c r="P81" s="54">
        <f>AVERAGE(P82,P83,P87:P89)</f>
        <v>23.333333333333336</v>
      </c>
      <c r="Q81" s="53"/>
      <c r="R81" s="54">
        <f>AVERAGE(R82,R83,R87:R89)</f>
        <v>23.333333333333336</v>
      </c>
      <c r="S81" s="53"/>
      <c r="T81" s="54" t="e">
        <f>AVERAGE(T82,T83,T87:T89)</f>
        <v>#DIV/0!</v>
      </c>
      <c r="U81" s="53"/>
      <c r="V81" s="53"/>
      <c r="W81" s="17"/>
      <c r="X81" s="53"/>
      <c r="Y81" s="53"/>
    </row>
    <row r="82" spans="1:25" ht="195" x14ac:dyDescent="0.25">
      <c r="A82" s="4">
        <v>50</v>
      </c>
      <c r="B82" s="4"/>
      <c r="C82" s="4"/>
      <c r="D82" s="9" t="s">
        <v>870</v>
      </c>
      <c r="E82" s="9"/>
      <c r="F82" s="7" t="s">
        <v>869</v>
      </c>
      <c r="G82" s="7" t="s">
        <v>42</v>
      </c>
      <c r="H82" s="7" t="s">
        <v>868</v>
      </c>
      <c r="I82" s="7" t="s">
        <v>867</v>
      </c>
      <c r="J82" s="66">
        <v>0</v>
      </c>
      <c r="K82" s="138" t="s">
        <v>866</v>
      </c>
      <c r="L82" s="66">
        <v>0</v>
      </c>
      <c r="M82" s="25"/>
      <c r="N82" s="66">
        <v>0</v>
      </c>
      <c r="O82" s="25"/>
      <c r="P82" s="66">
        <v>0</v>
      </c>
      <c r="Q82" s="25"/>
      <c r="R82" s="66">
        <v>0</v>
      </c>
      <c r="S82" s="25"/>
      <c r="T82" s="64"/>
      <c r="U82" s="64"/>
      <c r="V82" s="64"/>
      <c r="W82" s="25"/>
      <c r="X82" s="64"/>
      <c r="Y82" s="64"/>
    </row>
    <row r="83" spans="1:25" s="68" customFormat="1" ht="86.25" x14ac:dyDescent="0.25">
      <c r="A83" s="15">
        <v>51</v>
      </c>
      <c r="B83" s="15"/>
      <c r="C83" s="15"/>
      <c r="D83" s="75" t="s">
        <v>865</v>
      </c>
      <c r="E83" s="75"/>
      <c r="F83" s="12" t="s">
        <v>865</v>
      </c>
      <c r="G83" s="12"/>
      <c r="H83" s="12"/>
      <c r="I83" s="12"/>
      <c r="J83" s="70">
        <f>AVERAGE(J84:J86)</f>
        <v>66.666666666666671</v>
      </c>
      <c r="K83" s="10"/>
      <c r="L83" s="70">
        <f>AVERAGE(L84:L86)</f>
        <v>66.666666666666671</v>
      </c>
      <c r="M83" s="69"/>
      <c r="N83" s="70">
        <f>AVERAGE(N84:N86)</f>
        <v>66.666666666666671</v>
      </c>
      <c r="O83" s="69"/>
      <c r="P83" s="70">
        <f>AVERAGE(P84:P86)</f>
        <v>66.666666666666671</v>
      </c>
      <c r="Q83" s="69"/>
      <c r="R83" s="70">
        <f>AVERAGE(R84:R86)</f>
        <v>66.666666666666671</v>
      </c>
      <c r="S83" s="69"/>
      <c r="T83" s="70" t="e">
        <f>AVERAGE(T84:T86)</f>
        <v>#DIV/0!</v>
      </c>
      <c r="U83" s="69"/>
      <c r="V83" s="69"/>
      <c r="W83" s="10"/>
      <c r="X83" s="69"/>
      <c r="Y83" s="69"/>
    </row>
    <row r="84" spans="1:25" ht="195" x14ac:dyDescent="0.25">
      <c r="A84" s="4" t="s">
        <v>864</v>
      </c>
      <c r="B84" s="4"/>
      <c r="C84" s="4"/>
      <c r="D84" s="4"/>
      <c r="E84" s="9" t="s">
        <v>863</v>
      </c>
      <c r="F84" s="7" t="s">
        <v>862</v>
      </c>
      <c r="G84" s="7" t="s">
        <v>784</v>
      </c>
      <c r="H84" s="7" t="s">
        <v>795</v>
      </c>
      <c r="I84" s="7" t="s">
        <v>861</v>
      </c>
      <c r="J84" s="66">
        <v>50</v>
      </c>
      <c r="K84" s="137" t="s">
        <v>860</v>
      </c>
      <c r="L84" s="66">
        <v>50</v>
      </c>
      <c r="M84" s="5"/>
      <c r="N84" s="66">
        <v>50</v>
      </c>
      <c r="O84" s="5"/>
      <c r="P84" s="66">
        <v>50</v>
      </c>
      <c r="Q84" s="5"/>
      <c r="R84" s="66">
        <v>50</v>
      </c>
      <c r="S84" s="5"/>
      <c r="T84" s="66"/>
      <c r="U84" s="25"/>
      <c r="V84" s="64"/>
      <c r="W84" s="25"/>
      <c r="X84" s="64"/>
      <c r="Y84" s="64"/>
    </row>
    <row r="85" spans="1:25" ht="120" x14ac:dyDescent="0.25">
      <c r="A85" s="4" t="s">
        <v>859</v>
      </c>
      <c r="B85" s="4"/>
      <c r="C85" s="4"/>
      <c r="D85" s="4"/>
      <c r="E85" s="9" t="s">
        <v>858</v>
      </c>
      <c r="F85" s="7" t="s">
        <v>857</v>
      </c>
      <c r="G85" s="7" t="s">
        <v>784</v>
      </c>
      <c r="H85" s="7" t="s">
        <v>856</v>
      </c>
      <c r="I85" s="7" t="s">
        <v>855</v>
      </c>
      <c r="J85" s="66">
        <v>50</v>
      </c>
      <c r="K85" s="136" t="s">
        <v>854</v>
      </c>
      <c r="L85" s="66">
        <v>50</v>
      </c>
      <c r="M85" s="5"/>
      <c r="N85" s="66">
        <v>50</v>
      </c>
      <c r="O85" s="5"/>
      <c r="P85" s="66">
        <v>50</v>
      </c>
      <c r="Q85" s="5"/>
      <c r="R85" s="66">
        <v>50</v>
      </c>
      <c r="S85" s="5"/>
      <c r="T85" s="66"/>
      <c r="U85" s="64"/>
      <c r="V85" s="64"/>
      <c r="W85" s="25"/>
      <c r="X85" s="64"/>
      <c r="Y85" s="64"/>
    </row>
    <row r="86" spans="1:25" ht="300" x14ac:dyDescent="0.25">
      <c r="A86" s="4" t="s">
        <v>853</v>
      </c>
      <c r="B86" s="4"/>
      <c r="C86" s="4"/>
      <c r="D86" s="4"/>
      <c r="E86" s="9" t="s">
        <v>852</v>
      </c>
      <c r="F86" s="7" t="s">
        <v>851</v>
      </c>
      <c r="G86" s="7" t="s">
        <v>804</v>
      </c>
      <c r="H86" s="7" t="s">
        <v>850</v>
      </c>
      <c r="I86" s="7" t="s">
        <v>849</v>
      </c>
      <c r="J86" s="66">
        <v>100</v>
      </c>
      <c r="K86" s="135" t="s">
        <v>848</v>
      </c>
      <c r="L86" s="66">
        <v>100</v>
      </c>
      <c r="M86" s="25"/>
      <c r="N86" s="66">
        <v>100</v>
      </c>
      <c r="O86" s="25"/>
      <c r="P86" s="66">
        <v>100</v>
      </c>
      <c r="Q86" s="25"/>
      <c r="R86" s="66">
        <v>100</v>
      </c>
      <c r="S86" s="25"/>
      <c r="T86" s="66"/>
      <c r="U86" s="64"/>
      <c r="V86" s="64"/>
      <c r="W86" s="25"/>
      <c r="X86" s="64"/>
      <c r="Y86" s="64"/>
    </row>
    <row r="87" spans="1:25" ht="90" x14ac:dyDescent="0.25">
      <c r="A87" s="4">
        <v>52</v>
      </c>
      <c r="B87" s="4"/>
      <c r="C87" s="4"/>
      <c r="D87" s="9" t="s">
        <v>847</v>
      </c>
      <c r="E87" s="9"/>
      <c r="F87" s="7" t="s">
        <v>846</v>
      </c>
      <c r="G87" s="7" t="s">
        <v>845</v>
      </c>
      <c r="H87" s="7" t="s">
        <v>844</v>
      </c>
      <c r="I87" s="7" t="s">
        <v>843</v>
      </c>
      <c r="J87" s="66">
        <v>0</v>
      </c>
      <c r="K87" s="25"/>
      <c r="L87" s="66">
        <v>0</v>
      </c>
      <c r="M87" s="25"/>
      <c r="N87" s="66">
        <v>0</v>
      </c>
      <c r="O87" s="25"/>
      <c r="P87" s="66">
        <v>0</v>
      </c>
      <c r="Q87" s="25"/>
      <c r="R87" s="66">
        <v>0</v>
      </c>
      <c r="S87" s="25"/>
      <c r="T87" s="64"/>
      <c r="U87" s="25"/>
      <c r="V87" s="64"/>
      <c r="W87" s="25"/>
      <c r="X87" s="64"/>
      <c r="Y87" s="64"/>
    </row>
    <row r="88" spans="1:25" ht="120" x14ac:dyDescent="0.25">
      <c r="A88" s="4">
        <v>53</v>
      </c>
      <c r="B88" s="4"/>
      <c r="C88" s="4"/>
      <c r="D88" s="9" t="s">
        <v>842</v>
      </c>
      <c r="E88" s="9"/>
      <c r="F88" s="7" t="s">
        <v>841</v>
      </c>
      <c r="G88" s="7" t="s">
        <v>784</v>
      </c>
      <c r="H88" s="7" t="s">
        <v>795</v>
      </c>
      <c r="I88" s="7" t="s">
        <v>840</v>
      </c>
      <c r="J88" s="66">
        <v>0</v>
      </c>
      <c r="K88" s="134"/>
      <c r="L88" s="66">
        <v>0</v>
      </c>
      <c r="M88" s="25"/>
      <c r="N88" s="66">
        <v>0</v>
      </c>
      <c r="O88" s="25"/>
      <c r="P88" s="66">
        <v>0</v>
      </c>
      <c r="Q88" s="25"/>
      <c r="R88" s="66">
        <v>0</v>
      </c>
      <c r="S88" s="25"/>
      <c r="T88" s="66"/>
      <c r="U88" s="25"/>
      <c r="V88" s="64"/>
      <c r="W88" s="25"/>
      <c r="X88" s="64"/>
      <c r="Y88" s="64"/>
    </row>
    <row r="89" spans="1:25" ht="345" x14ac:dyDescent="0.25">
      <c r="A89" s="4">
        <v>54</v>
      </c>
      <c r="B89" s="4"/>
      <c r="C89" s="4"/>
      <c r="D89" s="9" t="s">
        <v>839</v>
      </c>
      <c r="E89" s="9"/>
      <c r="F89" s="7" t="s">
        <v>838</v>
      </c>
      <c r="G89" s="7" t="s">
        <v>772</v>
      </c>
      <c r="H89" s="7" t="s">
        <v>771</v>
      </c>
      <c r="I89" s="7" t="s">
        <v>770</v>
      </c>
      <c r="J89" s="66">
        <v>50</v>
      </c>
      <c r="K89" s="133" t="s">
        <v>837</v>
      </c>
      <c r="L89" s="66">
        <v>50</v>
      </c>
      <c r="M89" s="5"/>
      <c r="N89" s="66">
        <v>50</v>
      </c>
      <c r="O89" s="5"/>
      <c r="P89" s="66">
        <v>50</v>
      </c>
      <c r="Q89" s="5"/>
      <c r="R89" s="66">
        <v>50</v>
      </c>
      <c r="S89" s="5"/>
      <c r="T89" s="66"/>
      <c r="U89" s="25"/>
      <c r="V89" s="64"/>
      <c r="W89" s="25"/>
      <c r="X89" s="64"/>
      <c r="Y89" s="64"/>
    </row>
    <row r="90" spans="1:25" s="52" customFormat="1" ht="199.5" customHeight="1" x14ac:dyDescent="0.25">
      <c r="A90" s="19"/>
      <c r="B90" s="19"/>
      <c r="C90" s="20" t="s">
        <v>836</v>
      </c>
      <c r="D90" s="19"/>
      <c r="E90" s="57"/>
      <c r="F90" s="56" t="s">
        <v>835</v>
      </c>
      <c r="G90" s="55"/>
      <c r="H90" s="55"/>
      <c r="I90" s="55"/>
      <c r="J90" s="54">
        <f>AVERAGE(J91,J94,J97,J98,J99)</f>
        <v>30</v>
      </c>
      <c r="K90" s="53"/>
      <c r="L90" s="54">
        <f>AVERAGE(L91,L94,L97,L98,L99)</f>
        <v>30</v>
      </c>
      <c r="M90" s="53"/>
      <c r="N90" s="54">
        <f>AVERAGE(N91,N94,N97,N98,N99)</f>
        <v>30</v>
      </c>
      <c r="O90" s="53"/>
      <c r="P90" s="54">
        <f>AVERAGE(P91,P94,P97,P98,P99)</f>
        <v>30</v>
      </c>
      <c r="Q90" s="53"/>
      <c r="R90" s="54">
        <f>AVERAGE(R91,R94,R97,R98,R99)</f>
        <v>30</v>
      </c>
      <c r="S90" s="53"/>
      <c r="T90" s="54" t="e">
        <f>AVERAGE(T91,T94,T97,T98,T99)</f>
        <v>#DIV/0!</v>
      </c>
      <c r="U90" s="53"/>
      <c r="V90" s="53"/>
      <c r="W90" s="17"/>
      <c r="X90" s="53"/>
      <c r="Y90" s="53"/>
    </row>
    <row r="91" spans="1:25" s="68" customFormat="1" ht="199.5" customHeight="1" x14ac:dyDescent="0.25">
      <c r="A91" s="15">
        <v>55</v>
      </c>
      <c r="B91" s="15"/>
      <c r="C91" s="14"/>
      <c r="D91" s="71" t="s">
        <v>834</v>
      </c>
      <c r="E91" s="71"/>
      <c r="F91" s="21" t="s">
        <v>834</v>
      </c>
      <c r="G91" s="12"/>
      <c r="H91" s="12"/>
      <c r="I91" s="12"/>
      <c r="J91" s="70">
        <f>AVERAGE(J92,J93)</f>
        <v>75</v>
      </c>
      <c r="K91" s="69"/>
      <c r="L91" s="70">
        <f>AVERAGE(L92,L93)</f>
        <v>75</v>
      </c>
      <c r="M91" s="69"/>
      <c r="N91" s="70">
        <f>AVERAGE(N92,N93)</f>
        <v>75</v>
      </c>
      <c r="O91" s="69"/>
      <c r="P91" s="70">
        <f>AVERAGE(P92,P93)</f>
        <v>75</v>
      </c>
      <c r="Q91" s="69"/>
      <c r="R91" s="70">
        <f>AVERAGE(R92,R93)</f>
        <v>75</v>
      </c>
      <c r="S91" s="69"/>
      <c r="T91" s="70" t="e">
        <f>AVERAGE(T92,T93)</f>
        <v>#DIV/0!</v>
      </c>
      <c r="U91" s="69"/>
      <c r="V91" s="69"/>
      <c r="W91" s="10"/>
      <c r="X91" s="69"/>
      <c r="Y91" s="69"/>
    </row>
    <row r="92" spans="1:25" ht="150" x14ac:dyDescent="0.25">
      <c r="A92" s="4" t="s">
        <v>833</v>
      </c>
      <c r="B92" s="4"/>
      <c r="C92" s="4"/>
      <c r="D92" s="4"/>
      <c r="E92" s="9" t="s">
        <v>832</v>
      </c>
      <c r="F92" s="7" t="s">
        <v>831</v>
      </c>
      <c r="G92" s="7" t="s">
        <v>819</v>
      </c>
      <c r="H92" s="7" t="s">
        <v>830</v>
      </c>
      <c r="I92" s="7" t="s">
        <v>829</v>
      </c>
      <c r="J92" s="87">
        <v>100</v>
      </c>
      <c r="K92" s="132" t="s">
        <v>828</v>
      </c>
      <c r="L92" s="87">
        <v>100</v>
      </c>
      <c r="M92" s="67"/>
      <c r="N92" s="87">
        <v>100</v>
      </c>
      <c r="O92" s="67"/>
      <c r="P92" s="87">
        <v>100</v>
      </c>
      <c r="Q92" s="67"/>
      <c r="R92" s="87">
        <v>100</v>
      </c>
      <c r="S92" s="67"/>
      <c r="T92" s="33"/>
      <c r="U92" s="67"/>
      <c r="V92" s="33"/>
      <c r="W92" s="67"/>
      <c r="X92" s="33"/>
      <c r="Y92" s="33"/>
    </row>
    <row r="93" spans="1:25" ht="150" x14ac:dyDescent="0.25">
      <c r="A93" s="4" t="s">
        <v>827</v>
      </c>
      <c r="B93" s="4"/>
      <c r="C93" s="4"/>
      <c r="D93" s="4"/>
      <c r="E93" s="9" t="s">
        <v>826</v>
      </c>
      <c r="F93" s="7" t="s">
        <v>825</v>
      </c>
      <c r="G93" s="7" t="s">
        <v>804</v>
      </c>
      <c r="H93" s="7" t="s">
        <v>795</v>
      </c>
      <c r="I93" s="7" t="s">
        <v>812</v>
      </c>
      <c r="J93" s="58">
        <v>50</v>
      </c>
      <c r="K93" s="132" t="s">
        <v>824</v>
      </c>
      <c r="L93" s="58">
        <v>50</v>
      </c>
      <c r="M93" s="5"/>
      <c r="N93" s="58">
        <v>50</v>
      </c>
      <c r="O93" s="5"/>
      <c r="P93" s="58">
        <v>50</v>
      </c>
      <c r="Q93" s="5"/>
      <c r="R93" s="58">
        <v>50</v>
      </c>
      <c r="S93" s="5"/>
      <c r="T93" s="29"/>
      <c r="U93" s="5"/>
      <c r="V93" s="29"/>
      <c r="W93" s="5"/>
      <c r="X93" s="29"/>
      <c r="Y93" s="29"/>
    </row>
    <row r="94" spans="1:25" s="68" customFormat="1" ht="51.75" x14ac:dyDescent="0.25">
      <c r="A94" s="15">
        <v>56</v>
      </c>
      <c r="B94" s="15"/>
      <c r="C94" s="15"/>
      <c r="D94" s="75" t="s">
        <v>823</v>
      </c>
      <c r="E94" s="75"/>
      <c r="F94" s="12" t="s">
        <v>823</v>
      </c>
      <c r="G94" s="12"/>
      <c r="H94" s="12"/>
      <c r="I94" s="12"/>
      <c r="J94" s="70">
        <f>AVERAGE(J95,J96)</f>
        <v>75</v>
      </c>
      <c r="K94" s="10"/>
      <c r="L94" s="70">
        <f>AVERAGE(L95,L96)</f>
        <v>75</v>
      </c>
      <c r="M94" s="69"/>
      <c r="N94" s="70">
        <f>AVERAGE(N95,N96)</f>
        <v>75</v>
      </c>
      <c r="O94" s="69"/>
      <c r="P94" s="70">
        <f>AVERAGE(P95,P96)</f>
        <v>75</v>
      </c>
      <c r="Q94" s="69"/>
      <c r="R94" s="70">
        <f>AVERAGE(R95,R96)</f>
        <v>75</v>
      </c>
      <c r="S94" s="10"/>
      <c r="T94" s="70" t="e">
        <f>AVERAGE(T95,T96)</f>
        <v>#DIV/0!</v>
      </c>
      <c r="U94" s="10"/>
      <c r="V94" s="69"/>
      <c r="W94" s="10"/>
      <c r="X94" s="69"/>
      <c r="Y94" s="69"/>
    </row>
    <row r="95" spans="1:25" ht="120" x14ac:dyDescent="0.25">
      <c r="A95" s="4" t="s">
        <v>822</v>
      </c>
      <c r="B95" s="4"/>
      <c r="C95" s="4"/>
      <c r="D95" s="4"/>
      <c r="E95" s="9" t="s">
        <v>821</v>
      </c>
      <c r="F95" s="7" t="s">
        <v>820</v>
      </c>
      <c r="G95" s="7" t="s">
        <v>819</v>
      </c>
      <c r="H95" s="7" t="s">
        <v>818</v>
      </c>
      <c r="I95" s="7" t="s">
        <v>817</v>
      </c>
      <c r="J95" s="58">
        <v>100</v>
      </c>
      <c r="K95" s="131" t="s">
        <v>816</v>
      </c>
      <c r="L95" s="58">
        <v>100</v>
      </c>
      <c r="M95" s="5"/>
      <c r="N95" s="58">
        <v>100</v>
      </c>
      <c r="O95" s="5"/>
      <c r="P95" s="58">
        <v>100</v>
      </c>
      <c r="Q95" s="5"/>
      <c r="R95" s="58">
        <v>100</v>
      </c>
      <c r="S95" s="5"/>
      <c r="T95" s="58"/>
      <c r="U95" s="29"/>
      <c r="V95" s="29"/>
      <c r="W95" s="5"/>
      <c r="X95" s="29"/>
      <c r="Y95" s="29"/>
    </row>
    <row r="96" spans="1:25" ht="135" x14ac:dyDescent="0.25">
      <c r="A96" s="4" t="s">
        <v>815</v>
      </c>
      <c r="B96" s="4"/>
      <c r="C96" s="4"/>
      <c r="D96" s="4"/>
      <c r="E96" s="9" t="s">
        <v>814</v>
      </c>
      <c r="F96" s="7" t="s">
        <v>813</v>
      </c>
      <c r="G96" s="7" t="s">
        <v>804</v>
      </c>
      <c r="H96" s="7" t="s">
        <v>795</v>
      </c>
      <c r="I96" s="7" t="s">
        <v>812</v>
      </c>
      <c r="J96" s="58">
        <v>50</v>
      </c>
      <c r="K96" s="131" t="s">
        <v>811</v>
      </c>
      <c r="L96" s="58">
        <v>50</v>
      </c>
      <c r="M96" s="5"/>
      <c r="N96" s="58">
        <v>50</v>
      </c>
      <c r="O96" s="5"/>
      <c r="P96" s="58">
        <v>50</v>
      </c>
      <c r="Q96" s="5"/>
      <c r="R96" s="58">
        <v>50</v>
      </c>
      <c r="S96" s="5"/>
      <c r="T96" s="58"/>
      <c r="U96" s="5"/>
      <c r="V96" s="29"/>
      <c r="W96" s="5"/>
      <c r="X96" s="29"/>
      <c r="Y96" s="29"/>
    </row>
    <row r="97" spans="1:25" ht="330" x14ac:dyDescent="0.25">
      <c r="A97" s="4">
        <v>57</v>
      </c>
      <c r="B97" s="4"/>
      <c r="C97" s="4"/>
      <c r="D97" s="9" t="s">
        <v>810</v>
      </c>
      <c r="E97" s="9"/>
      <c r="F97" s="7" t="s">
        <v>809</v>
      </c>
      <c r="G97" s="7" t="s">
        <v>784</v>
      </c>
      <c r="H97" s="7" t="s">
        <v>795</v>
      </c>
      <c r="I97" s="7" t="s">
        <v>808</v>
      </c>
      <c r="J97" s="58">
        <v>0</v>
      </c>
      <c r="K97" s="130" t="s">
        <v>807</v>
      </c>
      <c r="L97" s="58">
        <v>0</v>
      </c>
      <c r="M97" s="5"/>
      <c r="N97" s="58">
        <v>0</v>
      </c>
      <c r="O97" s="5"/>
      <c r="P97" s="58">
        <v>0</v>
      </c>
      <c r="Q97" s="5"/>
      <c r="R97" s="58">
        <v>0</v>
      </c>
      <c r="S97" s="5"/>
      <c r="T97" s="58"/>
      <c r="U97" s="5"/>
      <c r="V97" s="29"/>
      <c r="W97" s="5"/>
      <c r="X97" s="29"/>
      <c r="Y97" s="29"/>
    </row>
    <row r="98" spans="1:25" ht="210" x14ac:dyDescent="0.25">
      <c r="A98" s="4">
        <v>58</v>
      </c>
      <c r="B98" s="4"/>
      <c r="C98" s="4"/>
      <c r="D98" s="9" t="s">
        <v>806</v>
      </c>
      <c r="E98" s="9"/>
      <c r="F98" s="7" t="s">
        <v>805</v>
      </c>
      <c r="G98" s="7" t="s">
        <v>804</v>
      </c>
      <c r="H98" s="7" t="s">
        <v>795</v>
      </c>
      <c r="I98" s="7" t="s">
        <v>803</v>
      </c>
      <c r="J98" s="58">
        <v>0</v>
      </c>
      <c r="K98" s="129" t="s">
        <v>802</v>
      </c>
      <c r="L98" s="58">
        <v>0</v>
      </c>
      <c r="M98" s="5"/>
      <c r="N98" s="58">
        <v>0</v>
      </c>
      <c r="O98" s="5"/>
      <c r="P98" s="58">
        <v>0</v>
      </c>
      <c r="Q98" s="5"/>
      <c r="R98" s="58">
        <v>0</v>
      </c>
      <c r="S98" s="5"/>
      <c r="T98" s="58"/>
      <c r="U98" s="29"/>
      <c r="V98" s="29"/>
      <c r="W98" s="5"/>
      <c r="X98" s="29"/>
      <c r="Y98" s="29"/>
    </row>
    <row r="99" spans="1:25" ht="105" x14ac:dyDescent="0.25">
      <c r="A99" s="4">
        <v>59</v>
      </c>
      <c r="B99" s="4"/>
      <c r="C99" s="4"/>
      <c r="D99" s="9" t="s">
        <v>801</v>
      </c>
      <c r="E99" s="9"/>
      <c r="F99" s="7" t="s">
        <v>800</v>
      </c>
      <c r="G99" s="7" t="s">
        <v>784</v>
      </c>
      <c r="H99" s="7" t="s">
        <v>795</v>
      </c>
      <c r="I99" s="7" t="s">
        <v>782</v>
      </c>
      <c r="J99" s="58">
        <v>0</v>
      </c>
      <c r="K99" s="5"/>
      <c r="L99" s="58">
        <v>0</v>
      </c>
      <c r="M99" s="5"/>
      <c r="N99" s="58">
        <v>0</v>
      </c>
      <c r="O99" s="5"/>
      <c r="P99" s="58">
        <v>0</v>
      </c>
      <c r="Q99" s="5"/>
      <c r="R99" s="58">
        <v>0</v>
      </c>
      <c r="S99" s="5"/>
      <c r="T99" s="64"/>
      <c r="U99" s="64"/>
      <c r="V99" s="64"/>
      <c r="W99" s="25"/>
      <c r="X99" s="64"/>
      <c r="Y99" s="64"/>
    </row>
    <row r="100" spans="1:25" s="52" customFormat="1" ht="88.5" customHeight="1" x14ac:dyDescent="0.25">
      <c r="A100" s="19"/>
      <c r="B100" s="19"/>
      <c r="C100" s="20" t="s">
        <v>799</v>
      </c>
      <c r="D100" s="19"/>
      <c r="E100" s="57"/>
      <c r="F100" s="56" t="s">
        <v>798</v>
      </c>
      <c r="G100" s="55"/>
      <c r="H100" s="55"/>
      <c r="I100" s="55"/>
      <c r="J100" s="54">
        <f>AVERAGE(J101:J105)</f>
        <v>40</v>
      </c>
      <c r="K100" s="17"/>
      <c r="L100" s="54">
        <f>AVERAGE(L101:L105)</f>
        <v>40</v>
      </c>
      <c r="M100" s="53"/>
      <c r="N100" s="54">
        <f>AVERAGE(N101:N105)</f>
        <v>40</v>
      </c>
      <c r="O100" s="53"/>
      <c r="P100" s="54">
        <f>AVERAGE(P101:P105)</f>
        <v>40</v>
      </c>
      <c r="Q100" s="53"/>
      <c r="R100" s="54">
        <f>AVERAGE(R101:R105)</f>
        <v>40</v>
      </c>
      <c r="S100" s="53"/>
      <c r="T100" s="54" t="e">
        <f>AVERAGE(T101:T105)</f>
        <v>#DIV/0!</v>
      </c>
      <c r="U100" s="53"/>
      <c r="V100" s="53" t="e">
        <f>AVERAGE(V101:V105)</f>
        <v>#DIV/0!</v>
      </c>
      <c r="W100" s="17"/>
      <c r="X100" s="53" t="e">
        <f>AVERAGE(X101:X105)</f>
        <v>#DIV/0!</v>
      </c>
      <c r="Y100" s="53"/>
    </row>
    <row r="101" spans="1:25" ht="135" x14ac:dyDescent="0.25">
      <c r="A101" s="4">
        <v>60</v>
      </c>
      <c r="B101" s="4"/>
      <c r="C101" s="4"/>
      <c r="D101" s="9" t="s">
        <v>797</v>
      </c>
      <c r="E101" s="9"/>
      <c r="F101" s="7" t="s">
        <v>796</v>
      </c>
      <c r="G101" s="7" t="s">
        <v>784</v>
      </c>
      <c r="H101" s="7" t="s">
        <v>795</v>
      </c>
      <c r="I101" s="7" t="s">
        <v>794</v>
      </c>
      <c r="J101" s="58">
        <v>50</v>
      </c>
      <c r="K101" s="128" t="s">
        <v>793</v>
      </c>
      <c r="L101" s="58">
        <v>50</v>
      </c>
      <c r="M101" s="5"/>
      <c r="N101" s="58">
        <v>50</v>
      </c>
      <c r="O101" s="5"/>
      <c r="P101" s="58">
        <v>50</v>
      </c>
      <c r="Q101" s="5"/>
      <c r="R101" s="58">
        <v>50</v>
      </c>
      <c r="S101" s="5"/>
      <c r="T101" s="58"/>
      <c r="U101" s="5"/>
      <c r="V101" s="29"/>
      <c r="W101" s="5"/>
      <c r="X101" s="29"/>
      <c r="Y101" s="29"/>
    </row>
    <row r="102" spans="1:25" ht="60" x14ac:dyDescent="0.25">
      <c r="A102" s="4">
        <v>61</v>
      </c>
      <c r="B102" s="4"/>
      <c r="C102" s="4"/>
      <c r="D102" s="9" t="s">
        <v>792</v>
      </c>
      <c r="E102" s="9"/>
      <c r="F102" s="7" t="s">
        <v>791</v>
      </c>
      <c r="G102" s="7" t="s">
        <v>790</v>
      </c>
      <c r="H102" s="7" t="s">
        <v>789</v>
      </c>
      <c r="I102" s="7" t="s">
        <v>788</v>
      </c>
      <c r="J102" s="58">
        <v>0</v>
      </c>
      <c r="K102" s="96" t="s">
        <v>787</v>
      </c>
      <c r="L102" s="58">
        <v>0</v>
      </c>
      <c r="M102" s="5"/>
      <c r="N102" s="58">
        <v>0</v>
      </c>
      <c r="O102" s="5"/>
      <c r="P102" s="58">
        <v>0</v>
      </c>
      <c r="Q102" s="5"/>
      <c r="R102" s="58">
        <v>0</v>
      </c>
      <c r="S102" s="5"/>
      <c r="T102" s="58"/>
      <c r="U102" s="5"/>
      <c r="V102" s="29"/>
      <c r="W102" s="5"/>
      <c r="X102" s="29"/>
      <c r="Y102" s="29"/>
    </row>
    <row r="103" spans="1:25" ht="135" x14ac:dyDescent="0.25">
      <c r="A103" s="4">
        <v>62</v>
      </c>
      <c r="B103" s="4"/>
      <c r="C103" s="4"/>
      <c r="D103" s="9" t="s">
        <v>786</v>
      </c>
      <c r="E103" s="9"/>
      <c r="F103" s="7" t="s">
        <v>785</v>
      </c>
      <c r="G103" s="7" t="s">
        <v>784</v>
      </c>
      <c r="H103" s="7" t="s">
        <v>783</v>
      </c>
      <c r="I103" s="7" t="s">
        <v>782</v>
      </c>
      <c r="J103" s="58">
        <v>100</v>
      </c>
      <c r="K103" s="128" t="s">
        <v>781</v>
      </c>
      <c r="L103" s="58">
        <v>100</v>
      </c>
      <c r="M103" s="5"/>
      <c r="N103" s="58">
        <v>100</v>
      </c>
      <c r="O103" s="5"/>
      <c r="P103" s="58">
        <v>100</v>
      </c>
      <c r="Q103" s="5"/>
      <c r="R103" s="58">
        <v>100</v>
      </c>
      <c r="S103" s="5"/>
      <c r="T103" s="58"/>
      <c r="U103" s="29"/>
      <c r="V103" s="29"/>
      <c r="W103" s="5"/>
      <c r="X103" s="29"/>
      <c r="Y103" s="29"/>
    </row>
    <row r="104" spans="1:25" ht="135" x14ac:dyDescent="0.25">
      <c r="A104" s="4">
        <v>63</v>
      </c>
      <c r="B104" s="4"/>
      <c r="C104" s="4"/>
      <c r="D104" s="9" t="s">
        <v>780</v>
      </c>
      <c r="E104" s="9"/>
      <c r="F104" s="7" t="s">
        <v>779</v>
      </c>
      <c r="G104" s="7" t="s">
        <v>778</v>
      </c>
      <c r="H104" s="7" t="s">
        <v>777</v>
      </c>
      <c r="I104" s="7" t="s">
        <v>776</v>
      </c>
      <c r="J104" s="58">
        <v>0</v>
      </c>
      <c r="K104" s="96" t="s">
        <v>775</v>
      </c>
      <c r="L104" s="58">
        <v>0</v>
      </c>
      <c r="M104" s="5"/>
      <c r="N104" s="58">
        <v>0</v>
      </c>
      <c r="O104" s="5"/>
      <c r="P104" s="58">
        <v>0</v>
      </c>
      <c r="Q104" s="5"/>
      <c r="R104" s="58">
        <v>0</v>
      </c>
      <c r="S104" s="5"/>
      <c r="T104" s="58"/>
      <c r="U104" s="29"/>
      <c r="V104" s="29"/>
      <c r="W104" s="5"/>
      <c r="X104" s="29"/>
      <c r="Y104" s="29"/>
    </row>
    <row r="105" spans="1:25" ht="165" x14ac:dyDescent="0.25">
      <c r="A105" s="4">
        <v>64</v>
      </c>
      <c r="B105" s="4"/>
      <c r="C105" s="4"/>
      <c r="D105" s="9" t="s">
        <v>774</v>
      </c>
      <c r="E105" s="9"/>
      <c r="F105" s="7" t="s">
        <v>773</v>
      </c>
      <c r="G105" s="7" t="s">
        <v>772</v>
      </c>
      <c r="H105" s="7" t="s">
        <v>771</v>
      </c>
      <c r="I105" s="7" t="s">
        <v>770</v>
      </c>
      <c r="J105" s="58">
        <v>50</v>
      </c>
      <c r="K105" s="5"/>
      <c r="L105" s="58">
        <v>50</v>
      </c>
      <c r="M105" s="5"/>
      <c r="N105" s="58">
        <v>50</v>
      </c>
      <c r="O105" s="5"/>
      <c r="P105" s="58">
        <v>50</v>
      </c>
      <c r="Q105" s="5"/>
      <c r="R105" s="58">
        <v>50</v>
      </c>
      <c r="S105" s="5"/>
      <c r="T105" s="58"/>
      <c r="U105" s="5"/>
      <c r="V105" s="29"/>
      <c r="W105" s="5"/>
      <c r="X105" s="29"/>
      <c r="Y105" s="29"/>
    </row>
    <row r="106" spans="1:25" s="52" customFormat="1" ht="130.5" customHeight="1" x14ac:dyDescent="0.25">
      <c r="A106" s="19"/>
      <c r="B106" s="20" t="s">
        <v>769</v>
      </c>
      <c r="C106" s="19"/>
      <c r="D106" s="19"/>
      <c r="E106" s="19"/>
      <c r="F106" s="55" t="s">
        <v>768</v>
      </c>
      <c r="G106" s="117"/>
      <c r="H106" s="117"/>
      <c r="I106" s="19"/>
      <c r="J106" s="54">
        <f>AVERAGE(J107,J112,J115,J140)</f>
        <v>30</v>
      </c>
      <c r="K106" s="53"/>
      <c r="L106" s="54">
        <f>AVERAGE(L107,L112,L115,L140)</f>
        <v>30</v>
      </c>
      <c r="M106" s="53"/>
      <c r="N106" s="54">
        <f>AVERAGE(N107,N112,N115,N140)</f>
        <v>38.75</v>
      </c>
      <c r="O106" s="53"/>
      <c r="P106" s="54">
        <f>AVERAGE(P107,P112,P115,P140)</f>
        <v>38.75</v>
      </c>
      <c r="Q106" s="53"/>
      <c r="R106" s="54">
        <f>AVERAGE(R107,R112,R115,R140)</f>
        <v>38.75</v>
      </c>
      <c r="S106" s="53"/>
      <c r="T106" s="54">
        <f>AVERAGE(T107,T112,T115,T140)</f>
        <v>25</v>
      </c>
      <c r="U106" s="53"/>
      <c r="V106" s="54">
        <f>AVERAGE(V107,V112,V115,V140)</f>
        <v>25</v>
      </c>
      <c r="W106" s="17"/>
      <c r="X106" s="54">
        <f>AVERAGE(X107,X112,X115,X140)</f>
        <v>25</v>
      </c>
      <c r="Y106" s="53"/>
    </row>
    <row r="107" spans="1:25" s="52" customFormat="1" ht="144.75" customHeight="1" x14ac:dyDescent="0.25">
      <c r="A107" s="19"/>
      <c r="B107" s="19"/>
      <c r="C107" s="20" t="s">
        <v>767</v>
      </c>
      <c r="D107" s="19"/>
      <c r="E107" s="19"/>
      <c r="F107" s="19" t="s">
        <v>766</v>
      </c>
      <c r="G107" s="19"/>
      <c r="H107" s="19"/>
      <c r="I107" s="19"/>
      <c r="J107" s="54">
        <f>AVERAGE(J108:J111)</f>
        <v>0</v>
      </c>
      <c r="K107" s="53"/>
      <c r="L107" s="54">
        <f>AVERAGE(L108:L111)</f>
        <v>0</v>
      </c>
      <c r="M107" s="53"/>
      <c r="N107" s="54">
        <f>AVERAGE(N108:N111)</f>
        <v>25</v>
      </c>
      <c r="O107" s="53"/>
      <c r="P107" s="54">
        <f>AVERAGE(P108:P111)</f>
        <v>25</v>
      </c>
      <c r="Q107" s="53"/>
      <c r="R107" s="54">
        <f>AVERAGE(R108:R111)</f>
        <v>25</v>
      </c>
      <c r="S107" s="53"/>
      <c r="T107" s="54">
        <f>AVERAGE(T108:T111)</f>
        <v>0</v>
      </c>
      <c r="U107" s="53"/>
      <c r="V107" s="54">
        <f>AVERAGE(V108:V111)</f>
        <v>0</v>
      </c>
      <c r="W107" s="17"/>
      <c r="X107" s="54">
        <f>AVERAGE(X108:X111)</f>
        <v>0</v>
      </c>
      <c r="Y107" s="53"/>
    </row>
    <row r="108" spans="1:25" ht="45" x14ac:dyDescent="0.25">
      <c r="A108" s="4">
        <v>65</v>
      </c>
      <c r="B108" s="4"/>
      <c r="C108" s="4"/>
      <c r="D108" s="9" t="s">
        <v>765</v>
      </c>
      <c r="E108" s="9"/>
      <c r="F108" s="7" t="s">
        <v>765</v>
      </c>
      <c r="G108" s="7" t="s">
        <v>764</v>
      </c>
      <c r="H108" s="7" t="s">
        <v>763</v>
      </c>
      <c r="I108" s="7" t="s">
        <v>739</v>
      </c>
      <c r="J108" s="66">
        <v>0</v>
      </c>
      <c r="K108" s="25"/>
      <c r="L108" s="66">
        <v>0</v>
      </c>
      <c r="M108" s="25"/>
      <c r="N108" s="66">
        <v>0</v>
      </c>
      <c r="O108" s="25"/>
      <c r="P108" s="66">
        <v>0</v>
      </c>
      <c r="Q108" s="25"/>
      <c r="R108" s="66">
        <v>0</v>
      </c>
      <c r="S108" s="25"/>
      <c r="T108" s="66">
        <v>0</v>
      </c>
      <c r="U108" s="25"/>
      <c r="V108" s="66">
        <v>0</v>
      </c>
      <c r="W108" s="25"/>
      <c r="X108" s="66">
        <v>0</v>
      </c>
      <c r="Y108" s="25"/>
    </row>
    <row r="109" spans="1:25" ht="120" x14ac:dyDescent="0.25">
      <c r="A109" s="4">
        <v>66</v>
      </c>
      <c r="B109" s="4"/>
      <c r="C109" s="4"/>
      <c r="D109" s="9" t="s">
        <v>762</v>
      </c>
      <c r="E109" s="9"/>
      <c r="F109" s="7" t="s">
        <v>761</v>
      </c>
      <c r="G109" s="7" t="s">
        <v>757</v>
      </c>
      <c r="H109" s="7" t="s">
        <v>760</v>
      </c>
      <c r="I109" s="7" t="s">
        <v>739</v>
      </c>
      <c r="J109" s="66">
        <v>0</v>
      </c>
      <c r="K109" s="25"/>
      <c r="L109" s="66">
        <v>0</v>
      </c>
      <c r="M109" s="25"/>
      <c r="N109" s="66">
        <v>0</v>
      </c>
      <c r="O109" s="25"/>
      <c r="P109" s="66">
        <v>0</v>
      </c>
      <c r="Q109" s="25"/>
      <c r="R109" s="66">
        <v>0</v>
      </c>
      <c r="S109" s="25"/>
      <c r="T109" s="66">
        <v>0</v>
      </c>
      <c r="U109" s="25"/>
      <c r="V109" s="66">
        <v>0</v>
      </c>
      <c r="W109" s="25"/>
      <c r="X109" s="66">
        <v>0</v>
      </c>
      <c r="Y109" s="25"/>
    </row>
    <row r="110" spans="1:25" ht="315" x14ac:dyDescent="0.25">
      <c r="A110" s="4">
        <v>67</v>
      </c>
      <c r="B110" s="4"/>
      <c r="C110" s="4"/>
      <c r="D110" s="9" t="s">
        <v>759</v>
      </c>
      <c r="E110" s="9"/>
      <c r="F110" s="7" t="s">
        <v>758</v>
      </c>
      <c r="G110" s="7" t="s">
        <v>757</v>
      </c>
      <c r="H110" s="7" t="s">
        <v>756</v>
      </c>
      <c r="I110" s="7" t="s">
        <v>739</v>
      </c>
      <c r="J110" s="66">
        <v>0</v>
      </c>
      <c r="K110" s="25" t="s">
        <v>755</v>
      </c>
      <c r="L110" s="64">
        <v>0</v>
      </c>
      <c r="M110" s="25" t="s">
        <v>755</v>
      </c>
      <c r="N110" s="64">
        <v>50</v>
      </c>
      <c r="O110" s="64"/>
      <c r="P110" s="64">
        <v>50</v>
      </c>
      <c r="Q110" s="64"/>
      <c r="R110" s="64">
        <v>50</v>
      </c>
      <c r="S110" s="127" t="s">
        <v>754</v>
      </c>
      <c r="T110" s="64">
        <v>0</v>
      </c>
      <c r="U110" s="25"/>
      <c r="V110" s="64">
        <v>0</v>
      </c>
      <c r="W110" s="25"/>
      <c r="X110" s="64">
        <v>0</v>
      </c>
      <c r="Y110" s="64"/>
    </row>
    <row r="111" spans="1:25" ht="409.5" x14ac:dyDescent="0.25">
      <c r="A111" s="4">
        <v>68</v>
      </c>
      <c r="B111" s="4"/>
      <c r="C111" s="4"/>
      <c r="D111" s="9" t="s">
        <v>753</v>
      </c>
      <c r="E111" s="9"/>
      <c r="F111" s="7" t="s">
        <v>752</v>
      </c>
      <c r="G111" s="7" t="s">
        <v>751</v>
      </c>
      <c r="H111" s="7" t="s">
        <v>750</v>
      </c>
      <c r="I111" s="7" t="s">
        <v>749</v>
      </c>
      <c r="J111" s="66">
        <v>0</v>
      </c>
      <c r="K111" s="25" t="s">
        <v>748</v>
      </c>
      <c r="L111" s="64">
        <v>0</v>
      </c>
      <c r="M111" s="25" t="s">
        <v>747</v>
      </c>
      <c r="N111" s="64">
        <v>50</v>
      </c>
      <c r="O111" s="64"/>
      <c r="P111" s="64">
        <v>50</v>
      </c>
      <c r="Q111" s="64"/>
      <c r="R111" s="64">
        <v>50</v>
      </c>
      <c r="S111" s="127" t="s">
        <v>746</v>
      </c>
      <c r="T111" s="64">
        <v>0</v>
      </c>
      <c r="U111" s="25"/>
      <c r="V111" s="64">
        <v>0</v>
      </c>
      <c r="W111" s="25"/>
      <c r="X111" s="64">
        <v>0</v>
      </c>
      <c r="Y111" s="64"/>
    </row>
    <row r="112" spans="1:25" s="52" customFormat="1" ht="91.5" customHeight="1" x14ac:dyDescent="0.25">
      <c r="A112" s="19"/>
      <c r="B112" s="19"/>
      <c r="C112" s="20" t="s">
        <v>745</v>
      </c>
      <c r="D112" s="19"/>
      <c r="E112" s="126"/>
      <c r="F112" s="125" t="s">
        <v>744</v>
      </c>
      <c r="G112" s="55"/>
      <c r="H112" s="55"/>
      <c r="I112" s="55"/>
      <c r="J112" s="18">
        <f>AVERAGE(J113,J114)</f>
        <v>100</v>
      </c>
      <c r="K112" s="17"/>
      <c r="L112" s="18">
        <f>AVERAGE(L113,L114)</f>
        <v>100</v>
      </c>
      <c r="M112" s="53"/>
      <c r="N112" s="18">
        <f>AVERAGE(N113,N114)</f>
        <v>100</v>
      </c>
      <c r="O112" s="53"/>
      <c r="P112" s="18">
        <f>AVERAGE(P113,P114)</f>
        <v>100</v>
      </c>
      <c r="Q112" s="53"/>
      <c r="R112" s="18">
        <f>AVERAGE(R113,R114)</f>
        <v>100</v>
      </c>
      <c r="S112" s="53"/>
      <c r="T112" s="18">
        <f>AVERAGE(T113,T114)</f>
        <v>100</v>
      </c>
      <c r="U112" s="53"/>
      <c r="V112" s="18">
        <f>AVERAGE(V113,V114)</f>
        <v>100</v>
      </c>
      <c r="W112" s="17"/>
      <c r="X112" s="18">
        <f>AVERAGE(X113,X114)</f>
        <v>100</v>
      </c>
      <c r="Y112" s="53"/>
    </row>
    <row r="113" spans="1:25" ht="120" x14ac:dyDescent="0.25">
      <c r="A113" s="4">
        <v>69</v>
      </c>
      <c r="B113" s="4"/>
      <c r="C113" s="4"/>
      <c r="D113" s="9" t="s">
        <v>743</v>
      </c>
      <c r="E113" s="9"/>
      <c r="F113" s="7" t="s">
        <v>742</v>
      </c>
      <c r="G113" s="7" t="s">
        <v>741</v>
      </c>
      <c r="H113" s="7" t="s">
        <v>740</v>
      </c>
      <c r="I113" s="7" t="s">
        <v>739</v>
      </c>
      <c r="J113" s="66">
        <v>100</v>
      </c>
      <c r="K113" s="25"/>
      <c r="L113" s="66">
        <v>100</v>
      </c>
      <c r="M113" s="25"/>
      <c r="N113" s="66">
        <v>100</v>
      </c>
      <c r="O113" s="25"/>
      <c r="P113" s="66">
        <v>100</v>
      </c>
      <c r="Q113" s="25"/>
      <c r="R113" s="66">
        <v>100</v>
      </c>
      <c r="S113" s="25"/>
      <c r="T113" s="66">
        <v>100</v>
      </c>
      <c r="U113" s="25"/>
      <c r="V113" s="66">
        <v>100</v>
      </c>
      <c r="W113" s="25"/>
      <c r="X113" s="66">
        <v>100</v>
      </c>
      <c r="Y113" s="25"/>
    </row>
    <row r="114" spans="1:25" ht="60" x14ac:dyDescent="0.25">
      <c r="A114" s="4">
        <v>70</v>
      </c>
      <c r="B114" s="4"/>
      <c r="C114" s="4"/>
      <c r="D114" s="9" t="s">
        <v>738</v>
      </c>
      <c r="E114" s="9"/>
      <c r="F114" s="7" t="s">
        <v>737</v>
      </c>
      <c r="G114" s="7" t="s">
        <v>736</v>
      </c>
      <c r="H114" s="7" t="s">
        <v>735</v>
      </c>
      <c r="I114" s="7" t="s">
        <v>734</v>
      </c>
      <c r="J114" s="66">
        <v>100</v>
      </c>
      <c r="K114" s="25"/>
      <c r="L114" s="66">
        <v>100</v>
      </c>
      <c r="M114" s="25"/>
      <c r="N114" s="66">
        <v>100</v>
      </c>
      <c r="O114" s="25"/>
      <c r="P114" s="66">
        <v>100</v>
      </c>
      <c r="Q114" s="25"/>
      <c r="R114" s="66">
        <v>100</v>
      </c>
      <c r="S114" s="25"/>
      <c r="T114" s="66">
        <v>100</v>
      </c>
      <c r="U114" s="25"/>
      <c r="V114" s="66">
        <v>100</v>
      </c>
      <c r="W114" s="25"/>
      <c r="X114" s="66">
        <v>100</v>
      </c>
      <c r="Y114" s="25"/>
    </row>
    <row r="115" spans="1:25" s="52" customFormat="1" ht="72" customHeight="1" x14ac:dyDescent="0.25">
      <c r="A115" s="19"/>
      <c r="B115" s="19"/>
      <c r="C115" s="20" t="s">
        <v>733</v>
      </c>
      <c r="D115" s="19"/>
      <c r="E115" s="57"/>
      <c r="F115" s="56" t="s">
        <v>732</v>
      </c>
      <c r="G115" s="55"/>
      <c r="H115" s="55"/>
      <c r="I115" s="55"/>
      <c r="J115" s="54">
        <f>AVERAGE(J116,J122,J128,J134)</f>
        <v>20</v>
      </c>
      <c r="K115" s="17"/>
      <c r="L115" s="54">
        <f>AVERAGE(L116,L122,L128,L134)</f>
        <v>20</v>
      </c>
      <c r="M115" s="53"/>
      <c r="N115" s="54">
        <f>AVERAGE(N116,N122,N128,N134)</f>
        <v>20</v>
      </c>
      <c r="O115" s="53"/>
      <c r="P115" s="54">
        <f>AVERAGE(P116,P122,P128,P134)</f>
        <v>20</v>
      </c>
      <c r="Q115" s="53"/>
      <c r="R115" s="54">
        <f>AVERAGE(R116,R122,R128,R134)</f>
        <v>20</v>
      </c>
      <c r="S115" s="53"/>
      <c r="T115" s="54">
        <f>AVERAGE(T116,T122,T128,T134)</f>
        <v>0</v>
      </c>
      <c r="U115" s="53"/>
      <c r="V115" s="54">
        <f>AVERAGE(V116,V122,V128,V134)</f>
        <v>0</v>
      </c>
      <c r="W115" s="17"/>
      <c r="X115" s="54">
        <f>AVERAGE(X116,X122,X128,X134)</f>
        <v>0</v>
      </c>
      <c r="Y115" s="53"/>
    </row>
    <row r="116" spans="1:25" s="68" customFormat="1" ht="72" customHeight="1" x14ac:dyDescent="0.25">
      <c r="A116" s="15">
        <v>71</v>
      </c>
      <c r="B116" s="15"/>
      <c r="C116" s="14"/>
      <c r="D116" s="71" t="s">
        <v>731</v>
      </c>
      <c r="E116" s="71"/>
      <c r="F116" s="21" t="s">
        <v>731</v>
      </c>
      <c r="G116" s="12"/>
      <c r="H116" s="12"/>
      <c r="I116" s="12"/>
      <c r="J116" s="70">
        <f>AVERAGE(J117:J121)</f>
        <v>0</v>
      </c>
      <c r="K116" s="10"/>
      <c r="L116" s="70">
        <f>AVERAGE(L117:L121)</f>
        <v>0</v>
      </c>
      <c r="M116" s="69"/>
      <c r="N116" s="70">
        <f>AVERAGE(N117:N121)</f>
        <v>0</v>
      </c>
      <c r="O116" s="69"/>
      <c r="P116" s="70">
        <f>AVERAGE(P117:P121)</f>
        <v>0</v>
      </c>
      <c r="Q116" s="69"/>
      <c r="R116" s="70">
        <f>AVERAGE(R117:R121)</f>
        <v>0</v>
      </c>
      <c r="S116" s="69"/>
      <c r="T116" s="70">
        <f>AVERAGE(T117:T121)</f>
        <v>0</v>
      </c>
      <c r="U116" s="69"/>
      <c r="V116" s="70">
        <f>AVERAGE(V117:V121)</f>
        <v>0</v>
      </c>
      <c r="W116" s="10"/>
      <c r="X116" s="70">
        <f>AVERAGE(X117:X121)</f>
        <v>0</v>
      </c>
      <c r="Y116" s="69"/>
    </row>
    <row r="117" spans="1:25" ht="165" x14ac:dyDescent="0.25">
      <c r="A117" s="4" t="s">
        <v>730</v>
      </c>
      <c r="B117" s="4"/>
      <c r="C117" s="4"/>
      <c r="D117" s="4"/>
      <c r="E117" s="9" t="s">
        <v>684</v>
      </c>
      <c r="F117" s="7" t="s">
        <v>729</v>
      </c>
      <c r="G117" s="7" t="s">
        <v>728</v>
      </c>
      <c r="H117" s="7" t="s">
        <v>727</v>
      </c>
      <c r="I117" s="7" t="s">
        <v>726</v>
      </c>
      <c r="J117" s="66">
        <v>0</v>
      </c>
      <c r="K117" s="124" t="s">
        <v>725</v>
      </c>
      <c r="L117" s="66">
        <v>0</v>
      </c>
      <c r="M117" s="25"/>
      <c r="N117" s="66">
        <v>0</v>
      </c>
      <c r="O117" s="25"/>
      <c r="P117" s="66">
        <v>0</v>
      </c>
      <c r="Q117" s="25"/>
      <c r="R117" s="66">
        <v>0</v>
      </c>
      <c r="S117" s="25"/>
      <c r="T117" s="66">
        <v>0</v>
      </c>
      <c r="U117" s="25"/>
      <c r="V117" s="66">
        <v>0</v>
      </c>
      <c r="W117" s="25"/>
      <c r="X117" s="66">
        <v>0</v>
      </c>
      <c r="Y117" s="25"/>
    </row>
    <row r="118" spans="1:25" ht="210" x14ac:dyDescent="0.25">
      <c r="A118" s="4" t="s">
        <v>724</v>
      </c>
      <c r="B118" s="4"/>
      <c r="C118" s="4"/>
      <c r="D118" s="4"/>
      <c r="E118" s="9" t="s">
        <v>676</v>
      </c>
      <c r="F118" s="7" t="s">
        <v>723</v>
      </c>
      <c r="G118" s="7" t="s">
        <v>674</v>
      </c>
      <c r="H118" s="7" t="s">
        <v>722</v>
      </c>
      <c r="I118" s="7" t="s">
        <v>672</v>
      </c>
      <c r="J118" s="66"/>
      <c r="K118" s="25"/>
      <c r="L118" s="64"/>
      <c r="M118" s="64"/>
      <c r="N118" s="64"/>
      <c r="O118" s="64"/>
      <c r="P118" s="64"/>
      <c r="Q118" s="64"/>
      <c r="R118" s="64"/>
      <c r="S118" s="64"/>
      <c r="T118" s="64"/>
      <c r="U118" s="64"/>
      <c r="V118" s="64"/>
      <c r="W118" s="25"/>
      <c r="X118" s="64"/>
      <c r="Y118" s="64"/>
    </row>
    <row r="119" spans="1:25" ht="45" x14ac:dyDescent="0.25">
      <c r="A119" s="4" t="s">
        <v>721</v>
      </c>
      <c r="B119" s="4"/>
      <c r="C119" s="4"/>
      <c r="D119" s="4"/>
      <c r="E119" s="9" t="s">
        <v>669</v>
      </c>
      <c r="F119" s="7" t="s">
        <v>668</v>
      </c>
      <c r="G119" s="7" t="s">
        <v>667</v>
      </c>
      <c r="H119" s="7" t="s">
        <v>666</v>
      </c>
      <c r="I119" s="7" t="s">
        <v>665</v>
      </c>
      <c r="J119" s="66"/>
      <c r="K119" s="25"/>
      <c r="L119" s="64"/>
      <c r="M119" s="64"/>
      <c r="N119" s="64"/>
      <c r="O119" s="64"/>
      <c r="P119" s="64"/>
      <c r="Q119" s="64"/>
      <c r="R119" s="64"/>
      <c r="S119" s="64"/>
      <c r="T119" s="64"/>
      <c r="U119" s="64"/>
      <c r="V119" s="64"/>
      <c r="W119" s="25"/>
      <c r="X119" s="64"/>
      <c r="Y119" s="64"/>
    </row>
    <row r="120" spans="1:25" ht="180" x14ac:dyDescent="0.25">
      <c r="A120" s="4" t="s">
        <v>720</v>
      </c>
      <c r="B120" s="4"/>
      <c r="C120" s="4"/>
      <c r="D120" s="4"/>
      <c r="E120" s="9" t="s">
        <v>662</v>
      </c>
      <c r="F120" s="7" t="s">
        <v>661</v>
      </c>
      <c r="G120" s="7" t="s">
        <v>660</v>
      </c>
      <c r="H120" s="7" t="s">
        <v>659</v>
      </c>
      <c r="I120" s="7" t="s">
        <v>658</v>
      </c>
      <c r="J120" s="66"/>
      <c r="K120" s="25"/>
      <c r="L120" s="64"/>
      <c r="M120" s="64"/>
      <c r="N120" s="64"/>
      <c r="O120" s="64"/>
      <c r="P120" s="64"/>
      <c r="Q120" s="64"/>
      <c r="R120" s="64"/>
      <c r="S120" s="64"/>
      <c r="T120" s="64"/>
      <c r="U120" s="64"/>
      <c r="V120" s="64"/>
      <c r="W120" s="25"/>
      <c r="X120" s="64"/>
      <c r="Y120" s="64"/>
    </row>
    <row r="121" spans="1:25" ht="120" x14ac:dyDescent="0.25">
      <c r="A121" s="4" t="s">
        <v>719</v>
      </c>
      <c r="B121" s="4"/>
      <c r="C121" s="4"/>
      <c r="D121" s="4"/>
      <c r="E121" s="9" t="s">
        <v>656</v>
      </c>
      <c r="F121" s="7" t="s">
        <v>655</v>
      </c>
      <c r="G121" s="7" t="s">
        <v>654</v>
      </c>
      <c r="H121" s="7" t="s">
        <v>653</v>
      </c>
      <c r="I121" s="7" t="s">
        <v>652</v>
      </c>
      <c r="J121" s="66"/>
      <c r="K121" s="25"/>
      <c r="L121" s="64"/>
      <c r="M121" s="64"/>
      <c r="N121" s="64"/>
      <c r="O121" s="64"/>
      <c r="P121" s="64"/>
      <c r="Q121" s="64"/>
      <c r="R121" s="64"/>
      <c r="S121" s="64"/>
      <c r="T121" s="64"/>
      <c r="U121" s="64"/>
      <c r="V121" s="64"/>
      <c r="W121" s="25"/>
      <c r="X121" s="64"/>
      <c r="Y121" s="64"/>
    </row>
    <row r="122" spans="1:25" s="68" customFormat="1" ht="69" x14ac:dyDescent="0.25">
      <c r="A122" s="15">
        <v>72</v>
      </c>
      <c r="B122" s="15"/>
      <c r="C122" s="15"/>
      <c r="D122" s="71" t="s">
        <v>718</v>
      </c>
      <c r="E122" s="71"/>
      <c r="F122" s="12" t="s">
        <v>717</v>
      </c>
      <c r="G122" s="12"/>
      <c r="H122" s="12"/>
      <c r="I122" s="12"/>
      <c r="J122" s="70">
        <f>AVERAGE(J123:J127)</f>
        <v>0</v>
      </c>
      <c r="K122" s="10"/>
      <c r="L122" s="70">
        <f>AVERAGE(L123:L127)</f>
        <v>0</v>
      </c>
      <c r="M122" s="69"/>
      <c r="N122" s="70">
        <f>AVERAGE(N123:N127)</f>
        <v>0</v>
      </c>
      <c r="O122" s="69"/>
      <c r="P122" s="70">
        <f>AVERAGE(P123:P127)</f>
        <v>0</v>
      </c>
      <c r="Q122" s="69"/>
      <c r="R122" s="70">
        <f>AVERAGE(R123:R127)</f>
        <v>0</v>
      </c>
      <c r="S122" s="69"/>
      <c r="T122" s="70">
        <f>AVERAGE(T123:T127)</f>
        <v>0</v>
      </c>
      <c r="U122" s="69"/>
      <c r="V122" s="70">
        <f>AVERAGE(V123:V127)</f>
        <v>0</v>
      </c>
      <c r="W122" s="10"/>
      <c r="X122" s="70">
        <f>AVERAGE(X123:X127)</f>
        <v>0</v>
      </c>
      <c r="Y122" s="69"/>
    </row>
    <row r="123" spans="1:25" ht="75" x14ac:dyDescent="0.25">
      <c r="A123" s="4" t="s">
        <v>716</v>
      </c>
      <c r="B123" s="4"/>
      <c r="C123" s="4"/>
      <c r="D123" s="4"/>
      <c r="E123" s="9" t="s">
        <v>684</v>
      </c>
      <c r="F123" s="7" t="s">
        <v>715</v>
      </c>
      <c r="G123" s="7" t="s">
        <v>714</v>
      </c>
      <c r="H123" s="7" t="s">
        <v>713</v>
      </c>
      <c r="I123" s="7" t="s">
        <v>712</v>
      </c>
      <c r="J123" s="66">
        <v>0</v>
      </c>
      <c r="K123" s="25"/>
      <c r="L123" s="66">
        <v>0</v>
      </c>
      <c r="M123" s="25"/>
      <c r="N123" s="66">
        <v>0</v>
      </c>
      <c r="O123" s="25"/>
      <c r="P123" s="66">
        <v>0</v>
      </c>
      <c r="Q123" s="25"/>
      <c r="R123" s="66">
        <v>0</v>
      </c>
      <c r="S123" s="25"/>
      <c r="T123" s="66">
        <v>0</v>
      </c>
      <c r="U123" s="25"/>
      <c r="V123" s="66">
        <v>0</v>
      </c>
      <c r="W123" s="25"/>
      <c r="X123" s="66">
        <v>0</v>
      </c>
      <c r="Y123" s="25"/>
    </row>
    <row r="124" spans="1:25" ht="105" x14ac:dyDescent="0.25">
      <c r="A124" s="4" t="s">
        <v>711</v>
      </c>
      <c r="B124" s="4"/>
      <c r="C124" s="4"/>
      <c r="D124" s="4"/>
      <c r="E124" s="9" t="s">
        <v>676</v>
      </c>
      <c r="F124" s="7" t="s">
        <v>710</v>
      </c>
      <c r="G124" s="7" t="s">
        <v>709</v>
      </c>
      <c r="H124" s="7" t="s">
        <v>693</v>
      </c>
      <c r="I124" s="7" t="s">
        <v>672</v>
      </c>
      <c r="J124" s="66"/>
      <c r="K124" s="25"/>
      <c r="L124" s="66"/>
      <c r="M124" s="64"/>
      <c r="N124" s="66"/>
      <c r="O124" s="64"/>
      <c r="P124" s="66"/>
      <c r="Q124" s="64"/>
      <c r="R124" s="64"/>
      <c r="S124" s="64"/>
      <c r="T124" s="64"/>
      <c r="U124" s="64"/>
      <c r="V124" s="64"/>
      <c r="W124" s="25"/>
      <c r="X124" s="64"/>
      <c r="Y124" s="64"/>
    </row>
    <row r="125" spans="1:25" ht="45" x14ac:dyDescent="0.25">
      <c r="A125" s="4" t="s">
        <v>708</v>
      </c>
      <c r="B125" s="4"/>
      <c r="C125" s="4"/>
      <c r="D125" s="4"/>
      <c r="E125" s="9" t="s">
        <v>669</v>
      </c>
      <c r="F125" s="7" t="s">
        <v>707</v>
      </c>
      <c r="G125" s="7" t="s">
        <v>667</v>
      </c>
      <c r="H125" s="7" t="s">
        <v>666</v>
      </c>
      <c r="I125" s="7" t="s">
        <v>665</v>
      </c>
      <c r="J125" s="66"/>
      <c r="K125" s="29"/>
      <c r="L125" s="66"/>
      <c r="M125" s="64"/>
      <c r="N125" s="66"/>
      <c r="O125" s="64"/>
      <c r="P125" s="66"/>
      <c r="Q125" s="64"/>
      <c r="R125" s="66"/>
      <c r="S125" s="64"/>
      <c r="T125" s="66"/>
      <c r="U125" s="64"/>
      <c r="V125" s="64"/>
      <c r="W125" s="25"/>
      <c r="X125" s="64"/>
      <c r="Y125" s="64"/>
    </row>
    <row r="126" spans="1:25" ht="180" x14ac:dyDescent="0.25">
      <c r="A126" s="4" t="s">
        <v>706</v>
      </c>
      <c r="B126" s="4"/>
      <c r="C126" s="4"/>
      <c r="D126" s="4"/>
      <c r="E126" s="9" t="s">
        <v>662</v>
      </c>
      <c r="F126" s="7" t="s">
        <v>661</v>
      </c>
      <c r="G126" s="7" t="s">
        <v>660</v>
      </c>
      <c r="H126" s="7" t="s">
        <v>659</v>
      </c>
      <c r="I126" s="7" t="s">
        <v>658</v>
      </c>
      <c r="J126" s="66"/>
      <c r="K126" s="67"/>
      <c r="L126" s="66"/>
      <c r="M126" s="64"/>
      <c r="N126" s="66"/>
      <c r="O126" s="64"/>
      <c r="P126" s="66"/>
      <c r="Q126" s="64"/>
      <c r="R126" s="66"/>
      <c r="S126" s="64"/>
      <c r="T126" s="66"/>
      <c r="U126" s="64"/>
      <c r="V126" s="64"/>
      <c r="W126" s="25"/>
      <c r="X126" s="64"/>
      <c r="Y126" s="64"/>
    </row>
    <row r="127" spans="1:25" ht="120" x14ac:dyDescent="0.25">
      <c r="A127" s="4" t="s">
        <v>705</v>
      </c>
      <c r="B127" s="4"/>
      <c r="C127" s="4"/>
      <c r="D127" s="4"/>
      <c r="E127" s="9" t="s">
        <v>656</v>
      </c>
      <c r="F127" s="7" t="s">
        <v>655</v>
      </c>
      <c r="G127" s="7" t="s">
        <v>654</v>
      </c>
      <c r="H127" s="7" t="s">
        <v>653</v>
      </c>
      <c r="I127" s="7" t="s">
        <v>652</v>
      </c>
      <c r="J127" s="66"/>
      <c r="K127" s="67"/>
      <c r="L127" s="66"/>
      <c r="M127" s="64"/>
      <c r="N127" s="66"/>
      <c r="O127" s="64"/>
      <c r="P127" s="66"/>
      <c r="Q127" s="64"/>
      <c r="R127" s="66"/>
      <c r="S127" s="64"/>
      <c r="T127" s="66"/>
      <c r="U127" s="64"/>
      <c r="V127" s="64"/>
      <c r="W127" s="25"/>
      <c r="X127" s="64"/>
      <c r="Y127" s="64"/>
    </row>
    <row r="128" spans="1:25" s="68" customFormat="1" ht="51.75" x14ac:dyDescent="0.25">
      <c r="A128" s="15">
        <v>73</v>
      </c>
      <c r="B128" s="15"/>
      <c r="C128" s="15"/>
      <c r="D128" s="71" t="s">
        <v>704</v>
      </c>
      <c r="E128" s="71"/>
      <c r="F128" s="12" t="s">
        <v>703</v>
      </c>
      <c r="G128" s="12"/>
      <c r="H128" s="12"/>
      <c r="I128" s="12"/>
      <c r="J128" s="70">
        <f>AVERAGE(J129:J133)</f>
        <v>40</v>
      </c>
      <c r="K128" s="10"/>
      <c r="L128" s="70">
        <f>AVERAGE(L129:L133)</f>
        <v>40</v>
      </c>
      <c r="M128" s="69"/>
      <c r="N128" s="70">
        <f>AVERAGE(N129:N133)</f>
        <v>40</v>
      </c>
      <c r="O128" s="69"/>
      <c r="P128" s="70">
        <f>AVERAGE(P129:P133)</f>
        <v>40</v>
      </c>
      <c r="Q128" s="69"/>
      <c r="R128" s="70">
        <f>AVERAGE(R129:R133)</f>
        <v>40</v>
      </c>
      <c r="S128" s="69"/>
      <c r="T128" s="70">
        <f>AVERAGE(T129:T133)</f>
        <v>0</v>
      </c>
      <c r="U128" s="69"/>
      <c r="V128" s="70">
        <f>AVERAGE(V129:V133)</f>
        <v>0</v>
      </c>
      <c r="W128" s="10"/>
      <c r="X128" s="70">
        <f>AVERAGE(X129:X133)</f>
        <v>0</v>
      </c>
      <c r="Y128" s="69"/>
    </row>
    <row r="129" spans="1:25" ht="360" x14ac:dyDescent="0.25">
      <c r="A129" s="4" t="s">
        <v>702</v>
      </c>
      <c r="B129" s="4"/>
      <c r="C129" s="4"/>
      <c r="D129" s="4"/>
      <c r="E129" s="9" t="s">
        <v>684</v>
      </c>
      <c r="F129" s="7" t="s">
        <v>701</v>
      </c>
      <c r="G129" s="7" t="s">
        <v>700</v>
      </c>
      <c r="H129" s="7" t="s">
        <v>699</v>
      </c>
      <c r="I129" s="7" t="s">
        <v>698</v>
      </c>
      <c r="J129" s="66">
        <v>100</v>
      </c>
      <c r="K129" s="25" t="s">
        <v>697</v>
      </c>
      <c r="L129" s="66">
        <v>100</v>
      </c>
      <c r="M129" s="67"/>
      <c r="N129" s="66">
        <v>100</v>
      </c>
      <c r="O129" s="67"/>
      <c r="P129" s="66">
        <v>100</v>
      </c>
      <c r="Q129" s="66"/>
      <c r="R129" s="66">
        <v>100</v>
      </c>
      <c r="S129" s="123" t="s">
        <v>696</v>
      </c>
      <c r="T129" s="66">
        <v>0</v>
      </c>
      <c r="U129" s="64"/>
      <c r="V129" s="66">
        <v>0</v>
      </c>
      <c r="W129" s="25"/>
      <c r="X129" s="66">
        <v>0</v>
      </c>
      <c r="Y129" s="64"/>
    </row>
    <row r="130" spans="1:25" ht="240" x14ac:dyDescent="0.25">
      <c r="A130" s="4" t="s">
        <v>695</v>
      </c>
      <c r="B130" s="4"/>
      <c r="C130" s="4"/>
      <c r="D130" s="4"/>
      <c r="E130" s="9" t="s">
        <v>676</v>
      </c>
      <c r="F130" s="7" t="s">
        <v>694</v>
      </c>
      <c r="G130" s="7" t="s">
        <v>674</v>
      </c>
      <c r="H130" s="7" t="s">
        <v>693</v>
      </c>
      <c r="I130" s="7" t="s">
        <v>692</v>
      </c>
      <c r="J130" s="66">
        <v>50</v>
      </c>
      <c r="K130" s="25" t="s">
        <v>671</v>
      </c>
      <c r="L130" s="66">
        <v>50</v>
      </c>
      <c r="M130" s="33"/>
      <c r="N130" s="66">
        <v>50</v>
      </c>
      <c r="O130" s="33"/>
      <c r="P130" s="66">
        <v>50</v>
      </c>
      <c r="Q130" s="66"/>
      <c r="R130" s="66">
        <v>50</v>
      </c>
      <c r="S130" s="64"/>
      <c r="T130" s="66"/>
      <c r="U130" s="64"/>
      <c r="V130" s="66"/>
      <c r="W130" s="25"/>
      <c r="X130" s="66"/>
      <c r="Y130" s="64"/>
    </row>
    <row r="131" spans="1:25" ht="195" x14ac:dyDescent="0.25">
      <c r="A131" s="4" t="s">
        <v>691</v>
      </c>
      <c r="B131" s="4"/>
      <c r="C131" s="4"/>
      <c r="D131" s="4"/>
      <c r="E131" s="9" t="s">
        <v>669</v>
      </c>
      <c r="F131" s="7" t="s">
        <v>668</v>
      </c>
      <c r="G131" s="7" t="s">
        <v>667</v>
      </c>
      <c r="H131" s="7" t="s">
        <v>666</v>
      </c>
      <c r="I131" s="7" t="s">
        <v>665</v>
      </c>
      <c r="J131" s="66">
        <v>0</v>
      </c>
      <c r="K131" s="25" t="s">
        <v>664</v>
      </c>
      <c r="L131" s="66">
        <v>0</v>
      </c>
      <c r="M131" s="67"/>
      <c r="N131" s="66">
        <v>0</v>
      </c>
      <c r="O131" s="67"/>
      <c r="P131" s="66">
        <v>0</v>
      </c>
      <c r="Q131" s="66"/>
      <c r="R131" s="66">
        <v>0</v>
      </c>
      <c r="S131" s="67"/>
      <c r="T131" s="66"/>
      <c r="U131" s="64"/>
      <c r="V131" s="66"/>
      <c r="W131" s="25"/>
      <c r="X131" s="66"/>
      <c r="Y131" s="64"/>
    </row>
    <row r="132" spans="1:25" ht="180" x14ac:dyDescent="0.25">
      <c r="A132" s="4" t="s">
        <v>690</v>
      </c>
      <c r="B132" s="4"/>
      <c r="C132" s="4"/>
      <c r="D132" s="4"/>
      <c r="E132" s="9" t="s">
        <v>662</v>
      </c>
      <c r="F132" s="7" t="s">
        <v>689</v>
      </c>
      <c r="G132" s="7" t="s">
        <v>660</v>
      </c>
      <c r="H132" s="7" t="s">
        <v>659</v>
      </c>
      <c r="I132" s="7" t="s">
        <v>658</v>
      </c>
      <c r="J132" s="66">
        <v>50</v>
      </c>
      <c r="K132" s="67"/>
      <c r="L132" s="66">
        <v>50</v>
      </c>
      <c r="M132" s="67"/>
      <c r="N132" s="66">
        <v>50</v>
      </c>
      <c r="O132" s="67"/>
      <c r="P132" s="66">
        <v>50</v>
      </c>
      <c r="Q132" s="66"/>
      <c r="R132" s="66">
        <v>50</v>
      </c>
      <c r="S132" s="67"/>
      <c r="T132" s="66"/>
      <c r="U132" s="64"/>
      <c r="V132" s="66"/>
      <c r="W132" s="25"/>
      <c r="X132" s="66"/>
      <c r="Y132" s="64"/>
    </row>
    <row r="133" spans="1:25" ht="120" x14ac:dyDescent="0.25">
      <c r="A133" s="4" t="s">
        <v>688</v>
      </c>
      <c r="B133" s="4"/>
      <c r="C133" s="4"/>
      <c r="D133" s="4"/>
      <c r="E133" s="9" t="s">
        <v>656</v>
      </c>
      <c r="F133" s="7" t="s">
        <v>655</v>
      </c>
      <c r="G133" s="7" t="s">
        <v>654</v>
      </c>
      <c r="H133" s="7" t="s">
        <v>653</v>
      </c>
      <c r="I133" s="7" t="s">
        <v>652</v>
      </c>
      <c r="J133" s="66">
        <v>0</v>
      </c>
      <c r="K133" s="122"/>
      <c r="L133" s="66">
        <v>0</v>
      </c>
      <c r="M133" s="122"/>
      <c r="N133" s="66">
        <v>0</v>
      </c>
      <c r="O133" s="122"/>
      <c r="P133" s="66">
        <v>0</v>
      </c>
      <c r="Q133" s="66"/>
      <c r="R133" s="66">
        <v>0</v>
      </c>
      <c r="S133" s="122"/>
      <c r="T133" s="66"/>
      <c r="U133" s="64"/>
      <c r="V133" s="66"/>
      <c r="W133" s="25"/>
      <c r="X133" s="66"/>
      <c r="Y133" s="64"/>
    </row>
    <row r="134" spans="1:25" s="68" customFormat="1" ht="51.75" x14ac:dyDescent="0.25">
      <c r="A134" s="15">
        <v>74</v>
      </c>
      <c r="B134" s="15"/>
      <c r="C134" s="15"/>
      <c r="D134" s="71" t="s">
        <v>687</v>
      </c>
      <c r="E134" s="71"/>
      <c r="F134" s="12" t="s">
        <v>686</v>
      </c>
      <c r="G134" s="12"/>
      <c r="H134" s="12"/>
      <c r="I134" s="12"/>
      <c r="J134" s="70">
        <f>AVERAGE(J135:J139)</f>
        <v>40</v>
      </c>
      <c r="K134" s="10"/>
      <c r="L134" s="70">
        <f>AVERAGE(L135:L139)</f>
        <v>40</v>
      </c>
      <c r="M134" s="69"/>
      <c r="N134" s="70">
        <f>AVERAGE(N135:N139)</f>
        <v>40</v>
      </c>
      <c r="O134" s="69"/>
      <c r="P134" s="70">
        <f>AVERAGE(P135:P139)</f>
        <v>40</v>
      </c>
      <c r="Q134" s="70"/>
      <c r="R134" s="70">
        <f>AVERAGE(R135:R139)</f>
        <v>40</v>
      </c>
      <c r="S134" s="69"/>
      <c r="T134" s="70">
        <f>AVERAGE(T135:T139)</f>
        <v>0</v>
      </c>
      <c r="U134" s="69"/>
      <c r="V134" s="70">
        <f>AVERAGE(V135:V139)</f>
        <v>0</v>
      </c>
      <c r="W134" s="10"/>
      <c r="X134" s="70">
        <f>AVERAGE(X135:X139)</f>
        <v>0</v>
      </c>
      <c r="Y134" s="69"/>
    </row>
    <row r="135" spans="1:25" ht="345" x14ac:dyDescent="0.25">
      <c r="A135" s="4" t="s">
        <v>685</v>
      </c>
      <c r="B135" s="4"/>
      <c r="C135" s="4"/>
      <c r="D135" s="4"/>
      <c r="E135" s="9" t="s">
        <v>684</v>
      </c>
      <c r="F135" s="7" t="s">
        <v>683</v>
      </c>
      <c r="G135" s="7" t="s">
        <v>682</v>
      </c>
      <c r="H135" s="7" t="s">
        <v>681</v>
      </c>
      <c r="I135" s="7" t="s">
        <v>680</v>
      </c>
      <c r="J135" s="66">
        <v>100</v>
      </c>
      <c r="K135" s="5" t="s">
        <v>679</v>
      </c>
      <c r="L135" s="66">
        <v>100</v>
      </c>
      <c r="M135" s="25"/>
      <c r="N135" s="66">
        <v>100</v>
      </c>
      <c r="O135" s="25"/>
      <c r="P135" s="66">
        <v>100</v>
      </c>
      <c r="Q135" s="66"/>
      <c r="R135" s="66">
        <v>100</v>
      </c>
      <c r="S135" s="121" t="s">
        <v>678</v>
      </c>
      <c r="T135" s="64">
        <v>0</v>
      </c>
      <c r="U135" s="64"/>
      <c r="V135" s="29">
        <v>0</v>
      </c>
      <c r="W135" s="120"/>
      <c r="X135" s="29">
        <v>0</v>
      </c>
      <c r="Y135" s="120"/>
    </row>
    <row r="136" spans="1:25" ht="240" x14ac:dyDescent="0.25">
      <c r="A136" s="4" t="s">
        <v>677</v>
      </c>
      <c r="B136" s="4"/>
      <c r="C136" s="4"/>
      <c r="D136" s="4"/>
      <c r="E136" s="9" t="s">
        <v>676</v>
      </c>
      <c r="F136" s="7" t="s">
        <v>675</v>
      </c>
      <c r="G136" s="7" t="s">
        <v>674</v>
      </c>
      <c r="H136" s="7" t="s">
        <v>673</v>
      </c>
      <c r="I136" s="7" t="s">
        <v>672</v>
      </c>
      <c r="J136" s="66">
        <v>50</v>
      </c>
      <c r="K136" s="25" t="s">
        <v>671</v>
      </c>
      <c r="L136" s="66">
        <v>50</v>
      </c>
      <c r="M136" s="33"/>
      <c r="N136" s="87">
        <v>50</v>
      </c>
      <c r="O136" s="33"/>
      <c r="P136" s="87">
        <v>50</v>
      </c>
      <c r="Q136" s="66"/>
      <c r="R136" s="66">
        <v>50</v>
      </c>
      <c r="S136" s="64"/>
      <c r="T136" s="64"/>
      <c r="U136" s="64"/>
      <c r="V136" s="29"/>
      <c r="W136" s="25"/>
      <c r="X136" s="29"/>
      <c r="Y136" s="64"/>
    </row>
    <row r="137" spans="1:25" ht="195" x14ac:dyDescent="0.25">
      <c r="A137" s="4" t="s">
        <v>670</v>
      </c>
      <c r="B137" s="4"/>
      <c r="C137" s="4"/>
      <c r="D137" s="4"/>
      <c r="E137" s="9" t="s">
        <v>669</v>
      </c>
      <c r="F137" s="7" t="s">
        <v>668</v>
      </c>
      <c r="G137" s="7" t="s">
        <v>667</v>
      </c>
      <c r="H137" s="7" t="s">
        <v>666</v>
      </c>
      <c r="I137" s="7" t="s">
        <v>665</v>
      </c>
      <c r="J137" s="66">
        <v>0</v>
      </c>
      <c r="K137" s="25" t="s">
        <v>664</v>
      </c>
      <c r="L137" s="66">
        <v>0</v>
      </c>
      <c r="M137" s="25"/>
      <c r="N137" s="66">
        <v>0</v>
      </c>
      <c r="O137" s="25"/>
      <c r="P137" s="66">
        <v>0</v>
      </c>
      <c r="Q137" s="66"/>
      <c r="R137" s="66">
        <v>0</v>
      </c>
      <c r="S137" s="25"/>
      <c r="T137" s="64"/>
      <c r="U137" s="64"/>
      <c r="V137" s="29"/>
      <c r="W137" s="25"/>
      <c r="X137" s="29"/>
      <c r="Y137" s="64"/>
    </row>
    <row r="138" spans="1:25" ht="180" x14ac:dyDescent="0.25">
      <c r="A138" s="4" t="s">
        <v>663</v>
      </c>
      <c r="B138" s="4"/>
      <c r="C138" s="4"/>
      <c r="D138" s="4"/>
      <c r="E138" s="9" t="s">
        <v>662</v>
      </c>
      <c r="F138" s="7" t="s">
        <v>661</v>
      </c>
      <c r="G138" s="7" t="s">
        <v>660</v>
      </c>
      <c r="H138" s="7" t="s">
        <v>659</v>
      </c>
      <c r="I138" s="7" t="s">
        <v>658</v>
      </c>
      <c r="J138" s="66">
        <v>50</v>
      </c>
      <c r="K138" s="25"/>
      <c r="L138" s="66">
        <v>50</v>
      </c>
      <c r="M138" s="25"/>
      <c r="N138" s="66">
        <v>50</v>
      </c>
      <c r="O138" s="25"/>
      <c r="P138" s="66">
        <v>50</v>
      </c>
      <c r="Q138" s="66"/>
      <c r="R138" s="66">
        <v>50</v>
      </c>
      <c r="S138" s="25"/>
      <c r="T138" s="64"/>
      <c r="U138" s="64"/>
      <c r="V138" s="29"/>
      <c r="W138" s="25"/>
      <c r="X138" s="29"/>
      <c r="Y138" s="64"/>
    </row>
    <row r="139" spans="1:25" ht="120" x14ac:dyDescent="0.25">
      <c r="A139" s="4" t="s">
        <v>657</v>
      </c>
      <c r="B139" s="4"/>
      <c r="C139" s="4"/>
      <c r="D139" s="4"/>
      <c r="E139" s="9" t="s">
        <v>656</v>
      </c>
      <c r="F139" s="7" t="s">
        <v>655</v>
      </c>
      <c r="G139" s="7" t="s">
        <v>654</v>
      </c>
      <c r="H139" s="7" t="s">
        <v>653</v>
      </c>
      <c r="I139" s="7" t="s">
        <v>652</v>
      </c>
      <c r="J139" s="66">
        <v>0</v>
      </c>
      <c r="K139" s="25"/>
      <c r="L139" s="66">
        <v>0</v>
      </c>
      <c r="M139" s="25"/>
      <c r="N139" s="66">
        <v>0</v>
      </c>
      <c r="O139" s="25"/>
      <c r="P139" s="66">
        <v>0</v>
      </c>
      <c r="Q139" s="66"/>
      <c r="R139" s="66">
        <v>0</v>
      </c>
      <c r="S139" s="25"/>
      <c r="T139" s="64"/>
      <c r="U139" s="64"/>
      <c r="V139" s="29"/>
      <c r="W139" s="25"/>
      <c r="X139" s="29"/>
      <c r="Y139" s="64"/>
    </row>
    <row r="140" spans="1:25" s="77" customFormat="1" ht="138" customHeight="1" x14ac:dyDescent="0.25">
      <c r="A140" s="19"/>
      <c r="B140" s="19"/>
      <c r="C140" s="20" t="s">
        <v>651</v>
      </c>
      <c r="D140" s="19"/>
      <c r="E140" s="57"/>
      <c r="F140" s="56" t="s">
        <v>650</v>
      </c>
      <c r="G140" s="55"/>
      <c r="H140" s="55"/>
      <c r="I140" s="55"/>
      <c r="J140" s="54">
        <f>AVERAGE(J141:J145)</f>
        <v>0</v>
      </c>
      <c r="K140" s="17"/>
      <c r="L140" s="54">
        <f>AVERAGE(L141:L145)</f>
        <v>0</v>
      </c>
      <c r="M140" s="53"/>
      <c r="N140" s="54">
        <f>AVERAGE(N141:N145)</f>
        <v>10</v>
      </c>
      <c r="O140" s="53"/>
      <c r="P140" s="54">
        <f>AVERAGE(P141:P145)</f>
        <v>10</v>
      </c>
      <c r="Q140" s="53"/>
      <c r="R140" s="54">
        <f>AVERAGE(R141:R145)</f>
        <v>10</v>
      </c>
      <c r="S140" s="53"/>
      <c r="T140" s="54">
        <f>AVERAGE(T141:T145)</f>
        <v>0</v>
      </c>
      <c r="U140" s="53"/>
      <c r="V140" s="54">
        <f>AVERAGE(V141:V145)</f>
        <v>0</v>
      </c>
      <c r="W140" s="17"/>
      <c r="X140" s="54">
        <f>AVERAGE(X141:X145)</f>
        <v>0</v>
      </c>
      <c r="Y140" s="53"/>
    </row>
    <row r="141" spans="1:25" ht="225" x14ac:dyDescent="0.25">
      <c r="A141" s="4">
        <v>75</v>
      </c>
      <c r="B141" s="4"/>
      <c r="C141" s="4"/>
      <c r="D141" s="9" t="s">
        <v>649</v>
      </c>
      <c r="E141" s="9"/>
      <c r="F141" s="7" t="s">
        <v>648</v>
      </c>
      <c r="G141" s="7" t="s">
        <v>647</v>
      </c>
      <c r="H141" s="7" t="s">
        <v>646</v>
      </c>
      <c r="I141" s="7" t="s">
        <v>645</v>
      </c>
      <c r="J141" s="66">
        <v>0</v>
      </c>
      <c r="K141" s="119"/>
      <c r="L141" s="66">
        <v>0</v>
      </c>
      <c r="M141" s="25" t="s">
        <v>644</v>
      </c>
      <c r="N141" s="66">
        <v>50</v>
      </c>
      <c r="O141" s="25"/>
      <c r="P141" s="66">
        <v>50</v>
      </c>
      <c r="Q141" s="25"/>
      <c r="R141" s="87">
        <v>50</v>
      </c>
      <c r="S141" s="119" t="s">
        <v>643</v>
      </c>
      <c r="T141" s="87">
        <v>0</v>
      </c>
      <c r="U141" s="33"/>
      <c r="V141" s="66">
        <v>0</v>
      </c>
      <c r="W141" s="25"/>
      <c r="X141" s="66">
        <v>0</v>
      </c>
      <c r="Y141" s="64"/>
    </row>
    <row r="142" spans="1:25" ht="180" x14ac:dyDescent="0.25">
      <c r="A142" s="4">
        <v>76</v>
      </c>
      <c r="B142" s="4"/>
      <c r="C142" s="4"/>
      <c r="D142" s="9" t="s">
        <v>642</v>
      </c>
      <c r="E142" s="9"/>
      <c r="F142" s="7" t="s">
        <v>641</v>
      </c>
      <c r="G142" s="7" t="s">
        <v>640</v>
      </c>
      <c r="H142" s="7" t="s">
        <v>639</v>
      </c>
      <c r="I142" s="7" t="s">
        <v>628</v>
      </c>
      <c r="J142" s="66">
        <v>0</v>
      </c>
      <c r="K142" s="25"/>
      <c r="L142" s="66">
        <v>0</v>
      </c>
      <c r="M142" s="25"/>
      <c r="N142" s="66">
        <v>0</v>
      </c>
      <c r="O142" s="25"/>
      <c r="P142" s="66">
        <v>0</v>
      </c>
      <c r="Q142" s="25"/>
      <c r="R142" s="66">
        <v>0</v>
      </c>
      <c r="S142" s="25"/>
      <c r="T142" s="66">
        <v>0</v>
      </c>
      <c r="U142" s="25"/>
      <c r="V142" s="66">
        <v>0</v>
      </c>
      <c r="W142" s="118"/>
      <c r="X142" s="66">
        <v>0</v>
      </c>
      <c r="Y142" s="25"/>
    </row>
    <row r="143" spans="1:25" ht="180" x14ac:dyDescent="0.25">
      <c r="A143" s="4">
        <v>77</v>
      </c>
      <c r="B143" s="4"/>
      <c r="C143" s="4"/>
      <c r="D143" s="9" t="s">
        <v>638</v>
      </c>
      <c r="E143" s="9"/>
      <c r="F143" s="7" t="s">
        <v>637</v>
      </c>
      <c r="G143" s="7" t="s">
        <v>636</v>
      </c>
      <c r="H143" s="7" t="s">
        <v>635</v>
      </c>
      <c r="I143" s="7" t="s">
        <v>628</v>
      </c>
      <c r="J143" s="66">
        <v>0</v>
      </c>
      <c r="K143" s="25"/>
      <c r="L143" s="66">
        <v>0</v>
      </c>
      <c r="M143" s="25"/>
      <c r="N143" s="66">
        <v>0</v>
      </c>
      <c r="O143" s="25"/>
      <c r="P143" s="66">
        <v>0</v>
      </c>
      <c r="Q143" s="25"/>
      <c r="R143" s="66">
        <v>0</v>
      </c>
      <c r="S143" s="25"/>
      <c r="T143" s="66">
        <v>0</v>
      </c>
      <c r="U143" s="25"/>
      <c r="V143" s="66">
        <v>0</v>
      </c>
      <c r="W143" s="25"/>
      <c r="X143" s="66">
        <v>0</v>
      </c>
      <c r="Y143" s="25"/>
    </row>
    <row r="144" spans="1:25" ht="180" x14ac:dyDescent="0.25">
      <c r="A144" s="4">
        <v>78</v>
      </c>
      <c r="B144" s="4"/>
      <c r="C144" s="4"/>
      <c r="D144" s="9" t="s">
        <v>634</v>
      </c>
      <c r="E144" s="9"/>
      <c r="F144" s="7" t="s">
        <v>633</v>
      </c>
      <c r="G144" s="7" t="s">
        <v>630</v>
      </c>
      <c r="H144" s="7" t="s">
        <v>629</v>
      </c>
      <c r="I144" s="7" t="s">
        <v>628</v>
      </c>
      <c r="J144" s="66">
        <v>0</v>
      </c>
      <c r="K144" s="25"/>
      <c r="L144" s="66">
        <v>0</v>
      </c>
      <c r="M144" s="25"/>
      <c r="N144" s="66">
        <v>0</v>
      </c>
      <c r="O144" s="25"/>
      <c r="P144" s="66">
        <v>0</v>
      </c>
      <c r="Q144" s="25"/>
      <c r="R144" s="66">
        <v>0</v>
      </c>
      <c r="S144" s="25"/>
      <c r="T144" s="66">
        <v>0</v>
      </c>
      <c r="U144" s="25"/>
      <c r="V144" s="66">
        <v>0</v>
      </c>
      <c r="W144" s="25"/>
      <c r="X144" s="66">
        <v>0</v>
      </c>
      <c r="Y144" s="25"/>
    </row>
    <row r="145" spans="1:25" ht="180" x14ac:dyDescent="0.25">
      <c r="A145" s="4">
        <v>79</v>
      </c>
      <c r="B145" s="4"/>
      <c r="C145" s="4"/>
      <c r="D145" s="9" t="s">
        <v>632</v>
      </c>
      <c r="E145" s="9"/>
      <c r="F145" s="7" t="s">
        <v>631</v>
      </c>
      <c r="G145" s="7" t="s">
        <v>630</v>
      </c>
      <c r="H145" s="7" t="s">
        <v>629</v>
      </c>
      <c r="I145" s="7" t="s">
        <v>628</v>
      </c>
      <c r="J145" s="66">
        <v>0</v>
      </c>
      <c r="K145" s="25"/>
      <c r="L145" s="66">
        <v>0</v>
      </c>
      <c r="M145" s="25"/>
      <c r="N145" s="66">
        <v>0</v>
      </c>
      <c r="O145" s="25"/>
      <c r="P145" s="66">
        <v>0</v>
      </c>
      <c r="Q145" s="25"/>
      <c r="R145" s="66">
        <v>0</v>
      </c>
      <c r="S145" s="25"/>
      <c r="T145" s="66">
        <v>0</v>
      </c>
      <c r="U145" s="25"/>
      <c r="V145" s="66">
        <v>0</v>
      </c>
      <c r="W145" s="25"/>
      <c r="X145" s="66">
        <v>0</v>
      </c>
      <c r="Y145" s="25"/>
    </row>
    <row r="146" spans="1:25" s="52" customFormat="1" ht="60" x14ac:dyDescent="0.25">
      <c r="A146" s="19"/>
      <c r="B146" s="20" t="s">
        <v>627</v>
      </c>
      <c r="C146" s="19"/>
      <c r="D146" s="19"/>
      <c r="E146" s="19"/>
      <c r="F146" s="19" t="s">
        <v>626</v>
      </c>
      <c r="G146" s="117"/>
      <c r="H146" s="117"/>
      <c r="I146" s="117"/>
      <c r="J146" s="54">
        <f>AVERAGE(J147,J152,J163,J172)</f>
        <v>53.720238095238095</v>
      </c>
      <c r="K146" s="53"/>
      <c r="L146" s="54">
        <f>AVERAGE(L147,L152,L163,L172)</f>
        <v>50.148809523809518</v>
      </c>
      <c r="M146" s="53"/>
      <c r="N146" s="54">
        <f>AVERAGE(N147,N152,N163,N172)</f>
        <v>50.148809523809518</v>
      </c>
      <c r="O146" s="53"/>
      <c r="P146" s="54">
        <f>AVERAGE(P147,P152,P163,P172)</f>
        <v>50.148809523809518</v>
      </c>
      <c r="Q146" s="53"/>
      <c r="R146" s="54">
        <f>AVERAGE(R147,R152,R163,R172)</f>
        <v>50.148809523809518</v>
      </c>
      <c r="S146" s="53"/>
      <c r="T146" s="54">
        <f>AVERAGE(T147,T152,T163,T172)</f>
        <v>50.148809523809518</v>
      </c>
      <c r="U146" s="53"/>
      <c r="V146" s="54">
        <f>AVERAGE(V147,V152,V163,V172)</f>
        <v>50.148809523809518</v>
      </c>
      <c r="W146" s="17"/>
      <c r="X146" s="54">
        <f>AVERAGE(X147,X152,X163,X172)</f>
        <v>49.553571428571431</v>
      </c>
      <c r="Y146" s="53"/>
    </row>
    <row r="147" spans="1:25" s="52" customFormat="1" ht="45" x14ac:dyDescent="0.25">
      <c r="A147" s="19"/>
      <c r="B147" s="19"/>
      <c r="C147" s="20" t="s">
        <v>625</v>
      </c>
      <c r="D147" s="19"/>
      <c r="E147" s="19"/>
      <c r="F147" s="19" t="s">
        <v>624</v>
      </c>
      <c r="G147" s="116"/>
      <c r="H147" s="116"/>
      <c r="I147" s="116"/>
      <c r="J147" s="54">
        <f>AVERAGE(J148:J151)</f>
        <v>62.5</v>
      </c>
      <c r="K147" s="53"/>
      <c r="L147" s="54">
        <f>AVERAGE(L148:L151)</f>
        <v>62.5</v>
      </c>
      <c r="M147" s="53"/>
      <c r="N147" s="54">
        <f>AVERAGE(N148:N151)</f>
        <v>62.5</v>
      </c>
      <c r="O147" s="53"/>
      <c r="P147" s="54">
        <f>AVERAGE(P148:P151)</f>
        <v>62.5</v>
      </c>
      <c r="Q147" s="53"/>
      <c r="R147" s="54">
        <f>AVERAGE(R148:R151)</f>
        <v>62.5</v>
      </c>
      <c r="S147" s="53"/>
      <c r="T147" s="54">
        <f>AVERAGE(T148:T151)</f>
        <v>62.5</v>
      </c>
      <c r="U147" s="53"/>
      <c r="V147" s="54">
        <f>AVERAGE(V148:V151)</f>
        <v>62.5</v>
      </c>
      <c r="W147" s="17"/>
      <c r="X147" s="54">
        <f>AVERAGE(X148:X151)</f>
        <v>62.5</v>
      </c>
      <c r="Y147" s="53"/>
    </row>
    <row r="148" spans="1:25" ht="17.25" x14ac:dyDescent="0.25">
      <c r="A148" s="4">
        <v>80</v>
      </c>
      <c r="B148" s="4"/>
      <c r="C148" s="4"/>
      <c r="D148" s="9" t="s">
        <v>623</v>
      </c>
      <c r="E148" s="9"/>
      <c r="F148" s="7" t="s">
        <v>622</v>
      </c>
      <c r="G148" s="7" t="s">
        <v>552</v>
      </c>
      <c r="H148" s="7" t="s">
        <v>553</v>
      </c>
      <c r="I148" s="7" t="s">
        <v>554</v>
      </c>
      <c r="J148" s="58">
        <v>50</v>
      </c>
      <c r="K148" s="115" t="s">
        <v>553</v>
      </c>
      <c r="L148" s="58">
        <v>50</v>
      </c>
      <c r="M148" s="112"/>
      <c r="N148" s="58">
        <v>50</v>
      </c>
      <c r="O148" s="112"/>
      <c r="P148" s="58">
        <v>50</v>
      </c>
      <c r="Q148" s="112"/>
      <c r="R148" s="58">
        <v>50</v>
      </c>
      <c r="S148" s="112"/>
      <c r="T148" s="58">
        <v>50</v>
      </c>
      <c r="U148" s="112"/>
      <c r="V148" s="58">
        <v>50</v>
      </c>
      <c r="W148" s="5"/>
      <c r="X148" s="58">
        <v>50</v>
      </c>
      <c r="Y148" s="111"/>
    </row>
    <row r="149" spans="1:25" ht="210" x14ac:dyDescent="0.25">
      <c r="A149" s="4">
        <v>81</v>
      </c>
      <c r="B149" s="4"/>
      <c r="C149" s="4"/>
      <c r="D149" s="9" t="s">
        <v>621</v>
      </c>
      <c r="E149" s="9"/>
      <c r="F149" s="7" t="s">
        <v>620</v>
      </c>
      <c r="G149" s="7" t="s">
        <v>619</v>
      </c>
      <c r="H149" s="7" t="s">
        <v>618</v>
      </c>
      <c r="I149" s="7" t="s">
        <v>617</v>
      </c>
      <c r="J149" s="58">
        <v>100</v>
      </c>
      <c r="K149" s="115" t="s">
        <v>616</v>
      </c>
      <c r="L149" s="58">
        <v>100</v>
      </c>
      <c r="M149" s="67"/>
      <c r="N149" s="58">
        <v>100</v>
      </c>
      <c r="O149" s="67"/>
      <c r="P149" s="58">
        <v>100</v>
      </c>
      <c r="Q149" s="67"/>
      <c r="R149" s="58">
        <v>100</v>
      </c>
      <c r="S149" s="67"/>
      <c r="T149" s="58">
        <v>100</v>
      </c>
      <c r="U149" s="67"/>
      <c r="V149" s="58">
        <v>100</v>
      </c>
      <c r="W149" s="5"/>
      <c r="X149" s="58">
        <v>100</v>
      </c>
      <c r="Y149" s="103"/>
    </row>
    <row r="150" spans="1:25" ht="135" x14ac:dyDescent="0.25">
      <c r="A150" s="4">
        <v>82</v>
      </c>
      <c r="B150" s="4"/>
      <c r="C150" s="4"/>
      <c r="D150" s="9" t="s">
        <v>615</v>
      </c>
      <c r="E150" s="9"/>
      <c r="F150" s="7" t="s">
        <v>614</v>
      </c>
      <c r="G150" s="7" t="s">
        <v>613</v>
      </c>
      <c r="H150" s="7" t="s">
        <v>612</v>
      </c>
      <c r="I150" s="7" t="s">
        <v>293</v>
      </c>
      <c r="J150" s="58">
        <v>50</v>
      </c>
      <c r="K150" s="106" t="s">
        <v>611</v>
      </c>
      <c r="L150" s="58">
        <v>50</v>
      </c>
      <c r="M150" s="112"/>
      <c r="N150" s="58">
        <v>50</v>
      </c>
      <c r="O150" s="112"/>
      <c r="P150" s="58">
        <v>50</v>
      </c>
      <c r="Q150" s="112"/>
      <c r="R150" s="58">
        <v>50</v>
      </c>
      <c r="S150" s="112"/>
      <c r="T150" s="58">
        <v>50</v>
      </c>
      <c r="U150" s="112"/>
      <c r="V150" s="58">
        <v>50</v>
      </c>
      <c r="W150" s="5"/>
      <c r="X150" s="58">
        <v>50</v>
      </c>
      <c r="Y150" s="111"/>
    </row>
    <row r="151" spans="1:25" ht="60" x14ac:dyDescent="0.25">
      <c r="A151" s="4">
        <v>83</v>
      </c>
      <c r="B151" s="4"/>
      <c r="C151" s="4"/>
      <c r="D151" s="9" t="s">
        <v>491</v>
      </c>
      <c r="E151" s="9"/>
      <c r="F151" s="7" t="s">
        <v>610</v>
      </c>
      <c r="G151" s="7" t="s">
        <v>489</v>
      </c>
      <c r="H151" s="7" t="s">
        <v>609</v>
      </c>
      <c r="I151" s="7" t="s">
        <v>608</v>
      </c>
      <c r="J151" s="58">
        <v>50</v>
      </c>
      <c r="K151" s="112"/>
      <c r="L151" s="58">
        <v>50</v>
      </c>
      <c r="M151" s="112"/>
      <c r="N151" s="58">
        <v>50</v>
      </c>
      <c r="O151" s="112"/>
      <c r="P151" s="58">
        <v>50</v>
      </c>
      <c r="Q151" s="112"/>
      <c r="R151" s="58">
        <v>50</v>
      </c>
      <c r="S151" s="112"/>
      <c r="T151" s="58">
        <v>50</v>
      </c>
      <c r="U151" s="112"/>
      <c r="V151" s="58">
        <v>50</v>
      </c>
      <c r="W151" s="5"/>
      <c r="X151" s="58">
        <v>50</v>
      </c>
      <c r="Y151" s="111"/>
    </row>
    <row r="152" spans="1:25" s="52" customFormat="1" ht="99.75" customHeight="1" x14ac:dyDescent="0.25">
      <c r="A152" s="19"/>
      <c r="B152" s="19"/>
      <c r="C152" s="20" t="s">
        <v>607</v>
      </c>
      <c r="D152" s="19"/>
      <c r="E152" s="57"/>
      <c r="F152" s="56" t="s">
        <v>606</v>
      </c>
      <c r="G152" s="55"/>
      <c r="H152" s="55"/>
      <c r="I152" s="55"/>
      <c r="J152" s="54">
        <f>AVERAGE(J153,J161:J162)</f>
        <v>2.3809523809523809</v>
      </c>
      <c r="K152" s="17"/>
      <c r="L152" s="54">
        <f>AVERAGE(L153,L161:L162)</f>
        <v>4.7619047619047619</v>
      </c>
      <c r="M152" s="53"/>
      <c r="N152" s="54">
        <f>AVERAGE(N153,N161:N162)</f>
        <v>4.7619047619047619</v>
      </c>
      <c r="O152" s="53"/>
      <c r="P152" s="54">
        <f>AVERAGE(P153,P161:P162)</f>
        <v>4.7619047619047619</v>
      </c>
      <c r="Q152" s="53"/>
      <c r="R152" s="54">
        <f>AVERAGE(R153,R161:R162)</f>
        <v>4.7619047619047619</v>
      </c>
      <c r="S152" s="53"/>
      <c r="T152" s="54">
        <f>AVERAGE(T153,T161:T162)</f>
        <v>4.7619047619047619</v>
      </c>
      <c r="U152" s="53"/>
      <c r="V152" s="54">
        <f>AVERAGE(V153,V161:V162)</f>
        <v>4.7619047619047619</v>
      </c>
      <c r="W152" s="17"/>
      <c r="X152" s="54">
        <f>AVERAGE(X153,X161:X162)</f>
        <v>2.3809523809523809</v>
      </c>
      <c r="Y152" s="53"/>
    </row>
    <row r="153" spans="1:25" s="68" customFormat="1" ht="99.75" customHeight="1" x14ac:dyDescent="0.25">
      <c r="A153" s="15">
        <v>84</v>
      </c>
      <c r="B153" s="15"/>
      <c r="C153" s="14"/>
      <c r="D153" s="71" t="s">
        <v>605</v>
      </c>
      <c r="E153" s="71"/>
      <c r="F153" s="21" t="s">
        <v>456</v>
      </c>
      <c r="G153" s="12"/>
      <c r="H153" s="12"/>
      <c r="I153" s="12"/>
      <c r="J153" s="70">
        <f>AVERAGE(J154:J160)</f>
        <v>7.1428571428571432</v>
      </c>
      <c r="K153" s="10"/>
      <c r="L153" s="70">
        <f>AVERAGE(L154:L160)</f>
        <v>14.285714285714286</v>
      </c>
      <c r="M153" s="69"/>
      <c r="N153" s="70">
        <f>AVERAGE(N154:N160)</f>
        <v>14.285714285714286</v>
      </c>
      <c r="O153" s="69"/>
      <c r="P153" s="70">
        <f>AVERAGE(P154:P160)</f>
        <v>14.285714285714286</v>
      </c>
      <c r="Q153" s="69"/>
      <c r="R153" s="70">
        <f>AVERAGE(R154:R160)</f>
        <v>14.285714285714286</v>
      </c>
      <c r="S153" s="69"/>
      <c r="T153" s="70">
        <f>AVERAGE(T154:T160)</f>
        <v>14.285714285714286</v>
      </c>
      <c r="U153" s="69"/>
      <c r="V153" s="70">
        <f>AVERAGE(V154:V160)</f>
        <v>14.285714285714286</v>
      </c>
      <c r="W153" s="10"/>
      <c r="X153" s="70">
        <f>AVERAGE(X154:X160)</f>
        <v>7.1428571428571432</v>
      </c>
      <c r="Y153" s="69"/>
    </row>
    <row r="154" spans="1:25" ht="270" x14ac:dyDescent="0.25">
      <c r="A154" s="4" t="s">
        <v>604</v>
      </c>
      <c r="B154" s="4"/>
      <c r="C154" s="4"/>
      <c r="D154" s="4"/>
      <c r="E154" s="9" t="s">
        <v>603</v>
      </c>
      <c r="F154" s="7" t="s">
        <v>602</v>
      </c>
      <c r="G154" s="7" t="s">
        <v>588</v>
      </c>
      <c r="H154" s="7" t="s">
        <v>601</v>
      </c>
      <c r="I154" s="7" t="s">
        <v>600</v>
      </c>
      <c r="J154" s="58">
        <v>0</v>
      </c>
      <c r="K154" s="25" t="s">
        <v>599</v>
      </c>
      <c r="L154" s="58">
        <v>0</v>
      </c>
      <c r="M154" s="5"/>
      <c r="N154" s="58">
        <v>0</v>
      </c>
      <c r="O154" s="5"/>
      <c r="P154" s="58">
        <v>0</v>
      </c>
      <c r="Q154" s="5"/>
      <c r="R154" s="58">
        <v>0</v>
      </c>
      <c r="S154" s="25" t="s">
        <v>599</v>
      </c>
      <c r="T154" s="58">
        <v>0</v>
      </c>
      <c r="U154" s="5"/>
      <c r="V154" s="58">
        <v>0</v>
      </c>
      <c r="W154" s="25"/>
      <c r="X154" s="58">
        <v>0</v>
      </c>
      <c r="Y154" s="5"/>
    </row>
    <row r="155" spans="1:25" ht="195" x14ac:dyDescent="0.25">
      <c r="A155" s="4" t="s">
        <v>598</v>
      </c>
      <c r="B155" s="4"/>
      <c r="C155" s="4"/>
      <c r="D155" s="4"/>
      <c r="E155" s="9" t="s">
        <v>597</v>
      </c>
      <c r="F155" s="7" t="s">
        <v>596</v>
      </c>
      <c r="G155" s="7" t="s">
        <v>595</v>
      </c>
      <c r="H155" s="7" t="s">
        <v>451</v>
      </c>
      <c r="I155" s="7" t="s">
        <v>594</v>
      </c>
      <c r="J155" s="58">
        <v>0</v>
      </c>
      <c r="K155" s="25" t="s">
        <v>593</v>
      </c>
      <c r="L155" s="29">
        <v>50</v>
      </c>
      <c r="M155" s="29"/>
      <c r="N155" s="29">
        <v>50</v>
      </c>
      <c r="O155" s="29"/>
      <c r="P155" s="29">
        <v>50</v>
      </c>
      <c r="Q155" s="29"/>
      <c r="R155" s="29">
        <v>50</v>
      </c>
      <c r="S155" s="113" t="s">
        <v>592</v>
      </c>
      <c r="T155" s="29">
        <v>50</v>
      </c>
      <c r="U155" s="29"/>
      <c r="V155" s="29">
        <v>50</v>
      </c>
      <c r="W155" s="25"/>
      <c r="X155" s="29">
        <v>50</v>
      </c>
      <c r="Y155" s="29"/>
    </row>
    <row r="156" spans="1:25" ht="60" x14ac:dyDescent="0.25">
      <c r="A156" s="4" t="s">
        <v>591</v>
      </c>
      <c r="B156" s="4"/>
      <c r="C156" s="4"/>
      <c r="D156" s="4"/>
      <c r="E156" s="9" t="s">
        <v>590</v>
      </c>
      <c r="F156" s="7" t="s">
        <v>589</v>
      </c>
      <c r="G156" s="7" t="s">
        <v>588</v>
      </c>
      <c r="H156" s="7" t="s">
        <v>587</v>
      </c>
      <c r="I156" s="7" t="s">
        <v>586</v>
      </c>
      <c r="J156" s="58">
        <v>0</v>
      </c>
      <c r="K156" s="5"/>
      <c r="L156" s="58">
        <v>0</v>
      </c>
      <c r="M156" s="5"/>
      <c r="N156" s="58">
        <v>0</v>
      </c>
      <c r="O156" s="5"/>
      <c r="P156" s="58">
        <v>0</v>
      </c>
      <c r="Q156" s="5"/>
      <c r="R156" s="58">
        <v>0</v>
      </c>
      <c r="S156" s="5"/>
      <c r="T156" s="58">
        <v>0</v>
      </c>
      <c r="U156" s="5"/>
      <c r="V156" s="58">
        <v>0</v>
      </c>
      <c r="W156" s="25"/>
      <c r="X156" s="58">
        <v>0</v>
      </c>
      <c r="Y156" s="5"/>
    </row>
    <row r="157" spans="1:25" ht="345" x14ac:dyDescent="0.25">
      <c r="A157" s="4" t="s">
        <v>585</v>
      </c>
      <c r="B157" s="4"/>
      <c r="C157" s="4"/>
      <c r="D157" s="4"/>
      <c r="E157" s="9" t="s">
        <v>584</v>
      </c>
      <c r="F157" s="7" t="s">
        <v>583</v>
      </c>
      <c r="G157" s="7" t="s">
        <v>424</v>
      </c>
      <c r="H157" s="7" t="s">
        <v>423</v>
      </c>
      <c r="I157" s="7" t="s">
        <v>201</v>
      </c>
      <c r="J157" s="58">
        <v>50</v>
      </c>
      <c r="K157" s="5" t="s">
        <v>582</v>
      </c>
      <c r="L157" s="58">
        <v>50</v>
      </c>
      <c r="M157" s="5"/>
      <c r="N157" s="58">
        <v>50</v>
      </c>
      <c r="O157" s="5"/>
      <c r="P157" s="58">
        <v>50</v>
      </c>
      <c r="Q157" s="5"/>
      <c r="R157" s="58">
        <v>50</v>
      </c>
      <c r="S157" s="114"/>
      <c r="T157" s="58">
        <v>50</v>
      </c>
      <c r="V157" s="58">
        <v>50</v>
      </c>
      <c r="W157" s="114" t="s">
        <v>581</v>
      </c>
      <c r="X157" s="29">
        <v>0</v>
      </c>
      <c r="Y157" s="29"/>
    </row>
    <row r="158" spans="1:25" ht="180" x14ac:dyDescent="0.25">
      <c r="A158" s="4" t="s">
        <v>580</v>
      </c>
      <c r="B158" s="4"/>
      <c r="C158" s="4"/>
      <c r="D158" s="4"/>
      <c r="E158" s="9" t="s">
        <v>579</v>
      </c>
      <c r="F158" s="7" t="s">
        <v>419</v>
      </c>
      <c r="G158" s="7" t="s">
        <v>418</v>
      </c>
      <c r="H158" s="7" t="s">
        <v>417</v>
      </c>
      <c r="I158" s="7" t="s">
        <v>416</v>
      </c>
      <c r="J158" s="58">
        <v>0</v>
      </c>
      <c r="K158" s="25" t="s">
        <v>578</v>
      </c>
      <c r="L158" s="58">
        <v>0</v>
      </c>
      <c r="M158" s="5"/>
      <c r="N158" s="58">
        <v>0</v>
      </c>
      <c r="O158" s="5"/>
      <c r="P158" s="58">
        <v>0</v>
      </c>
      <c r="Q158" s="5"/>
      <c r="R158" s="58">
        <v>0</v>
      </c>
      <c r="S158" s="113"/>
      <c r="T158" s="58">
        <v>0</v>
      </c>
      <c r="U158" s="5"/>
      <c r="V158" s="58">
        <v>0</v>
      </c>
      <c r="W158" s="5"/>
      <c r="X158" s="58">
        <v>0</v>
      </c>
      <c r="Y158" s="5"/>
    </row>
    <row r="159" spans="1:25" ht="90" x14ac:dyDescent="0.25">
      <c r="A159" s="4" t="s">
        <v>577</v>
      </c>
      <c r="B159" s="4"/>
      <c r="C159" s="4"/>
      <c r="D159" s="4"/>
      <c r="E159" s="9" t="s">
        <v>576</v>
      </c>
      <c r="F159" s="7" t="s">
        <v>575</v>
      </c>
      <c r="G159" s="7" t="s">
        <v>214</v>
      </c>
      <c r="H159" s="7" t="s">
        <v>252</v>
      </c>
      <c r="I159" s="7" t="s">
        <v>411</v>
      </c>
      <c r="J159" s="58">
        <v>0</v>
      </c>
      <c r="K159" s="113" t="s">
        <v>574</v>
      </c>
      <c r="L159" s="58">
        <v>0</v>
      </c>
      <c r="M159" s="5"/>
      <c r="N159" s="58">
        <v>0</v>
      </c>
      <c r="O159" s="5"/>
      <c r="P159" s="58">
        <v>0</v>
      </c>
      <c r="Q159" s="5"/>
      <c r="R159" s="58">
        <v>0</v>
      </c>
      <c r="S159" s="5"/>
      <c r="T159" s="58">
        <v>0</v>
      </c>
      <c r="U159" s="5"/>
      <c r="V159" s="58">
        <v>0</v>
      </c>
      <c r="W159" s="25"/>
      <c r="X159" s="58">
        <v>0</v>
      </c>
      <c r="Y159" s="5"/>
    </row>
    <row r="160" spans="1:25" ht="45" x14ac:dyDescent="0.25">
      <c r="A160" s="4" t="s">
        <v>573</v>
      </c>
      <c r="B160" s="4"/>
      <c r="C160" s="4"/>
      <c r="D160" s="4"/>
      <c r="E160" s="9" t="s">
        <v>572</v>
      </c>
      <c r="F160" s="7" t="s">
        <v>407</v>
      </c>
      <c r="G160" s="7" t="s">
        <v>406</v>
      </c>
      <c r="H160" s="7" t="s">
        <v>405</v>
      </c>
      <c r="I160" s="7" t="s">
        <v>404</v>
      </c>
      <c r="J160" s="58">
        <v>0</v>
      </c>
      <c r="K160" s="113" t="s">
        <v>571</v>
      </c>
      <c r="L160" s="58">
        <v>0</v>
      </c>
      <c r="M160" s="5"/>
      <c r="N160" s="58">
        <v>0</v>
      </c>
      <c r="O160" s="5"/>
      <c r="P160" s="58">
        <v>0</v>
      </c>
      <c r="Q160" s="5"/>
      <c r="R160" s="58">
        <v>0</v>
      </c>
      <c r="S160" s="5"/>
      <c r="T160" s="58">
        <v>0</v>
      </c>
      <c r="U160" s="5"/>
      <c r="V160" s="58">
        <v>0</v>
      </c>
      <c r="W160" s="25"/>
      <c r="X160" s="58">
        <v>0</v>
      </c>
      <c r="Y160" s="5"/>
    </row>
    <row r="161" spans="1:25" ht="270" x14ac:dyDescent="0.25">
      <c r="A161" s="4">
        <v>85</v>
      </c>
      <c r="B161" s="4"/>
      <c r="C161" s="4"/>
      <c r="D161" s="9" t="s">
        <v>570</v>
      </c>
      <c r="E161" s="9"/>
      <c r="F161" s="7" t="s">
        <v>569</v>
      </c>
      <c r="G161" s="7" t="s">
        <v>568</v>
      </c>
      <c r="H161" s="7" t="s">
        <v>567</v>
      </c>
      <c r="I161" s="7" t="s">
        <v>566</v>
      </c>
      <c r="J161" s="58">
        <v>0</v>
      </c>
      <c r="K161" s="25" t="s">
        <v>565</v>
      </c>
      <c r="L161" s="58">
        <v>0</v>
      </c>
      <c r="M161" s="5"/>
      <c r="N161" s="58">
        <v>0</v>
      </c>
      <c r="O161" s="5"/>
      <c r="P161" s="58">
        <v>0</v>
      </c>
      <c r="Q161" s="5"/>
      <c r="R161" s="58">
        <v>0</v>
      </c>
      <c r="S161" s="5"/>
      <c r="T161" s="58">
        <v>0</v>
      </c>
      <c r="U161" s="5"/>
      <c r="V161" s="58">
        <v>0</v>
      </c>
      <c r="W161" s="5"/>
      <c r="X161" s="58">
        <v>0</v>
      </c>
      <c r="Y161" s="5"/>
    </row>
    <row r="162" spans="1:25" ht="75" x14ac:dyDescent="0.25">
      <c r="A162" s="4">
        <v>86</v>
      </c>
      <c r="B162" s="4"/>
      <c r="C162" s="4"/>
      <c r="D162" s="9" t="s">
        <v>387</v>
      </c>
      <c r="E162" s="9"/>
      <c r="F162" s="7" t="s">
        <v>564</v>
      </c>
      <c r="G162" s="7" t="s">
        <v>385</v>
      </c>
      <c r="H162" s="7" t="s">
        <v>563</v>
      </c>
      <c r="I162" s="7" t="s">
        <v>562</v>
      </c>
      <c r="J162" s="58">
        <v>0</v>
      </c>
      <c r="K162" s="5" t="s">
        <v>561</v>
      </c>
      <c r="L162" s="58">
        <v>0</v>
      </c>
      <c r="M162" s="5"/>
      <c r="N162" s="58">
        <v>0</v>
      </c>
      <c r="O162" s="5"/>
      <c r="P162" s="58">
        <v>0</v>
      </c>
      <c r="Q162" s="5"/>
      <c r="R162" s="58">
        <v>0</v>
      </c>
      <c r="S162" s="5"/>
      <c r="T162" s="58">
        <v>0</v>
      </c>
      <c r="U162" s="5"/>
      <c r="V162" s="58">
        <v>0</v>
      </c>
      <c r="W162" s="5"/>
      <c r="X162" s="58">
        <v>0</v>
      </c>
      <c r="Y162" s="5"/>
    </row>
    <row r="163" spans="1:25" s="77" customFormat="1" ht="95.25" customHeight="1" x14ac:dyDescent="0.25">
      <c r="A163" s="19"/>
      <c r="B163" s="19"/>
      <c r="C163" s="20" t="s">
        <v>560</v>
      </c>
      <c r="D163" s="19"/>
      <c r="E163" s="57"/>
      <c r="F163" s="56" t="s">
        <v>559</v>
      </c>
      <c r="G163" s="55"/>
      <c r="H163" s="55"/>
      <c r="I163" s="55"/>
      <c r="J163" s="54">
        <f>AVERAGE(J164:J171)</f>
        <v>50</v>
      </c>
      <c r="K163" s="17"/>
      <c r="L163" s="54">
        <f>AVERAGE(L164:L171)</f>
        <v>50</v>
      </c>
      <c r="M163" s="53"/>
      <c r="N163" s="54">
        <f>AVERAGE(N164:N171)</f>
        <v>50</v>
      </c>
      <c r="O163" s="53"/>
      <c r="P163" s="54">
        <f>AVERAGE(P164:P171)</f>
        <v>50</v>
      </c>
      <c r="Q163" s="53"/>
      <c r="R163" s="54">
        <f>AVERAGE(R164:R171)</f>
        <v>50</v>
      </c>
      <c r="S163" s="53"/>
      <c r="T163" s="54">
        <f>AVERAGE(T164:T171)</f>
        <v>50</v>
      </c>
      <c r="U163" s="53"/>
      <c r="V163" s="54">
        <f>AVERAGE(V164:V171)</f>
        <v>50</v>
      </c>
      <c r="W163" s="17"/>
      <c r="X163" s="54">
        <f>AVERAGE(X164:X171)</f>
        <v>50</v>
      </c>
      <c r="Y163" s="53"/>
    </row>
    <row r="164" spans="1:25" ht="60" x14ac:dyDescent="0.25">
      <c r="A164" s="4">
        <v>87</v>
      </c>
      <c r="B164" s="4"/>
      <c r="C164" s="4"/>
      <c r="D164" s="9" t="s">
        <v>558</v>
      </c>
      <c r="E164" s="9"/>
      <c r="F164" s="7" t="s">
        <v>377</v>
      </c>
      <c r="G164" s="7" t="s">
        <v>557</v>
      </c>
      <c r="H164" s="7" t="s">
        <v>375</v>
      </c>
      <c r="I164" s="7" t="s">
        <v>374</v>
      </c>
      <c r="J164" s="58">
        <v>50</v>
      </c>
      <c r="K164" s="112"/>
      <c r="L164" s="58">
        <v>50</v>
      </c>
      <c r="M164" s="112"/>
      <c r="N164" s="58">
        <v>50</v>
      </c>
      <c r="O164" s="112"/>
      <c r="P164" s="58">
        <v>50</v>
      </c>
      <c r="Q164" s="112"/>
      <c r="R164" s="58">
        <v>50</v>
      </c>
      <c r="S164" s="112"/>
      <c r="T164" s="58">
        <v>50</v>
      </c>
      <c r="U164" s="112"/>
      <c r="V164" s="58">
        <v>50</v>
      </c>
      <c r="W164" s="5"/>
      <c r="X164" s="58">
        <v>50</v>
      </c>
      <c r="Y164" s="111"/>
    </row>
    <row r="165" spans="1:25" ht="34.5" x14ac:dyDescent="0.25">
      <c r="A165" s="4">
        <v>88</v>
      </c>
      <c r="B165" s="4"/>
      <c r="C165" s="4"/>
      <c r="D165" s="9" t="s">
        <v>556</v>
      </c>
      <c r="E165" s="9"/>
      <c r="F165" s="7" t="s">
        <v>555</v>
      </c>
      <c r="G165" s="7" t="s">
        <v>554</v>
      </c>
      <c r="H165" s="7" t="s">
        <v>553</v>
      </c>
      <c r="I165" s="7" t="s">
        <v>552</v>
      </c>
      <c r="J165" s="29">
        <v>50</v>
      </c>
      <c r="K165" s="5" t="s">
        <v>551</v>
      </c>
      <c r="L165" s="29">
        <v>50</v>
      </c>
      <c r="M165" s="5"/>
      <c r="N165" s="29">
        <v>50</v>
      </c>
      <c r="O165" s="5"/>
      <c r="P165" s="29">
        <v>50</v>
      </c>
      <c r="Q165" s="5"/>
      <c r="R165" s="29">
        <v>50</v>
      </c>
      <c r="S165" s="5"/>
      <c r="T165" s="29">
        <v>50</v>
      </c>
      <c r="U165" s="5"/>
      <c r="V165" s="29">
        <v>50</v>
      </c>
      <c r="W165" s="5"/>
      <c r="X165" s="29">
        <v>50</v>
      </c>
      <c r="Y165" s="5"/>
    </row>
    <row r="166" spans="1:25" ht="45" x14ac:dyDescent="0.25">
      <c r="A166" s="4">
        <v>89</v>
      </c>
      <c r="B166" s="4"/>
      <c r="C166" s="4"/>
      <c r="D166" s="9" t="s">
        <v>550</v>
      </c>
      <c r="E166" s="9"/>
      <c r="F166" s="7" t="s">
        <v>550</v>
      </c>
      <c r="G166" s="7" t="s">
        <v>549</v>
      </c>
      <c r="H166" s="7" t="s">
        <v>548</v>
      </c>
      <c r="I166" s="7" t="s">
        <v>547</v>
      </c>
      <c r="J166" s="29">
        <v>50</v>
      </c>
      <c r="K166" s="5"/>
      <c r="L166" s="29">
        <v>50</v>
      </c>
      <c r="M166" s="5"/>
      <c r="N166" s="29">
        <v>50</v>
      </c>
      <c r="O166" s="5"/>
      <c r="P166" s="29">
        <v>50</v>
      </c>
      <c r="Q166" s="5"/>
      <c r="R166" s="29">
        <v>50</v>
      </c>
      <c r="S166" s="5"/>
      <c r="T166" s="29">
        <v>50</v>
      </c>
      <c r="U166" s="5"/>
      <c r="V166" s="29">
        <v>50</v>
      </c>
      <c r="W166" s="67"/>
      <c r="X166" s="29">
        <v>50</v>
      </c>
      <c r="Y166" s="5"/>
    </row>
    <row r="167" spans="1:25" ht="75" x14ac:dyDescent="0.25">
      <c r="A167" s="4">
        <v>90</v>
      </c>
      <c r="B167" s="4"/>
      <c r="C167" s="4"/>
      <c r="D167" s="9" t="s">
        <v>546</v>
      </c>
      <c r="E167" s="9"/>
      <c r="F167" s="7" t="s">
        <v>545</v>
      </c>
      <c r="G167" s="7" t="s">
        <v>544</v>
      </c>
      <c r="H167" s="7" t="s">
        <v>543</v>
      </c>
      <c r="I167" s="7" t="s">
        <v>542</v>
      </c>
      <c r="J167" s="29">
        <v>0</v>
      </c>
      <c r="K167" s="106" t="s">
        <v>541</v>
      </c>
      <c r="L167" s="29">
        <v>0</v>
      </c>
      <c r="M167" s="5"/>
      <c r="N167" s="29">
        <v>0</v>
      </c>
      <c r="O167" s="5"/>
      <c r="P167" s="29">
        <v>0</v>
      </c>
      <c r="Q167" s="5"/>
      <c r="R167" s="29">
        <v>0</v>
      </c>
      <c r="S167" s="5"/>
      <c r="T167" s="29">
        <v>0</v>
      </c>
      <c r="U167" s="5"/>
      <c r="V167" s="29">
        <v>0</v>
      </c>
      <c r="W167" s="5"/>
      <c r="X167" s="29">
        <v>0</v>
      </c>
      <c r="Y167" s="5"/>
    </row>
    <row r="168" spans="1:25" ht="165" x14ac:dyDescent="0.25">
      <c r="A168" s="4">
        <v>91</v>
      </c>
      <c r="B168" s="4"/>
      <c r="C168" s="4"/>
      <c r="D168" s="9" t="s">
        <v>540</v>
      </c>
      <c r="E168" s="9"/>
      <c r="F168" s="7" t="s">
        <v>539</v>
      </c>
      <c r="G168" s="7" t="s">
        <v>538</v>
      </c>
      <c r="H168" s="7" t="s">
        <v>537</v>
      </c>
      <c r="I168" s="7" t="s">
        <v>536</v>
      </c>
      <c r="J168" s="29">
        <v>100</v>
      </c>
      <c r="K168" s="5"/>
      <c r="L168" s="29">
        <v>100</v>
      </c>
      <c r="M168" s="5"/>
      <c r="N168" s="29">
        <v>100</v>
      </c>
      <c r="O168" s="5"/>
      <c r="P168" s="29">
        <v>100</v>
      </c>
      <c r="Q168" s="5"/>
      <c r="R168" s="29">
        <v>100</v>
      </c>
      <c r="S168" s="5"/>
      <c r="T168" s="29">
        <v>100</v>
      </c>
      <c r="U168" s="5"/>
      <c r="V168" s="29">
        <v>100</v>
      </c>
      <c r="W168" s="5"/>
      <c r="X168" s="29">
        <v>100</v>
      </c>
      <c r="Y168" s="5"/>
    </row>
    <row r="169" spans="1:25" ht="195" x14ac:dyDescent="0.25">
      <c r="A169" s="4">
        <v>92</v>
      </c>
      <c r="B169" s="4"/>
      <c r="C169" s="4"/>
      <c r="D169" s="9" t="s">
        <v>535</v>
      </c>
      <c r="E169" s="9"/>
      <c r="F169" s="7" t="s">
        <v>534</v>
      </c>
      <c r="G169" s="7" t="s">
        <v>533</v>
      </c>
      <c r="H169" s="7" t="s">
        <v>532</v>
      </c>
      <c r="I169" s="7" t="s">
        <v>531</v>
      </c>
      <c r="J169" s="29">
        <v>50</v>
      </c>
      <c r="K169" s="110"/>
      <c r="L169" s="29">
        <v>50</v>
      </c>
      <c r="M169" s="110"/>
      <c r="N169" s="29">
        <v>50</v>
      </c>
      <c r="O169" s="110"/>
      <c r="P169" s="29">
        <v>50</v>
      </c>
      <c r="Q169" s="110"/>
      <c r="R169" s="29">
        <v>50</v>
      </c>
      <c r="S169" s="110"/>
      <c r="T169" s="29">
        <v>50</v>
      </c>
      <c r="U169" s="110"/>
      <c r="V169" s="29">
        <v>50</v>
      </c>
      <c r="W169" s="5"/>
      <c r="X169" s="29">
        <v>50</v>
      </c>
      <c r="Y169" s="109"/>
    </row>
    <row r="170" spans="1:25" ht="120" x14ac:dyDescent="0.25">
      <c r="A170" s="4">
        <v>93</v>
      </c>
      <c r="B170" s="4"/>
      <c r="C170" s="4"/>
      <c r="D170" s="9" t="s">
        <v>530</v>
      </c>
      <c r="E170" s="9"/>
      <c r="F170" s="7" t="s">
        <v>529</v>
      </c>
      <c r="G170" s="7" t="s">
        <v>528</v>
      </c>
      <c r="H170" s="7" t="s">
        <v>527</v>
      </c>
      <c r="I170" s="7" t="s">
        <v>256</v>
      </c>
      <c r="J170" s="29">
        <v>0</v>
      </c>
      <c r="K170" s="108"/>
      <c r="L170" s="29">
        <v>0</v>
      </c>
      <c r="M170" s="108"/>
      <c r="N170" s="29">
        <v>0</v>
      </c>
      <c r="O170" s="108"/>
      <c r="P170" s="29">
        <v>0</v>
      </c>
      <c r="Q170" s="108"/>
      <c r="R170" s="29">
        <v>0</v>
      </c>
      <c r="S170" s="108"/>
      <c r="T170" s="29">
        <v>0</v>
      </c>
      <c r="U170" s="108"/>
      <c r="V170" s="29">
        <v>0</v>
      </c>
      <c r="W170" s="5"/>
      <c r="X170" s="29">
        <v>0</v>
      </c>
      <c r="Y170" s="107"/>
    </row>
    <row r="171" spans="1:25" ht="120" x14ac:dyDescent="0.25">
      <c r="A171" s="4">
        <v>94</v>
      </c>
      <c r="B171" s="4"/>
      <c r="C171" s="4"/>
      <c r="D171" s="9" t="s">
        <v>364</v>
      </c>
      <c r="E171" s="9"/>
      <c r="F171" s="7" t="s">
        <v>526</v>
      </c>
      <c r="G171" s="7" t="s">
        <v>525</v>
      </c>
      <c r="H171" s="7" t="s">
        <v>361</v>
      </c>
      <c r="I171" s="7" t="s">
        <v>360</v>
      </c>
      <c r="J171" s="29">
        <v>100</v>
      </c>
      <c r="K171" s="29"/>
      <c r="L171" s="29">
        <v>100</v>
      </c>
      <c r="M171" s="29"/>
      <c r="N171" s="29">
        <v>100</v>
      </c>
      <c r="O171" s="29"/>
      <c r="P171" s="29">
        <v>100</v>
      </c>
      <c r="Q171" s="29"/>
      <c r="R171" s="29">
        <v>100</v>
      </c>
      <c r="S171" s="29"/>
      <c r="T171" s="29">
        <v>100</v>
      </c>
      <c r="U171" s="29"/>
      <c r="V171" s="29">
        <v>100</v>
      </c>
      <c r="W171" s="5"/>
      <c r="X171" s="29">
        <v>100</v>
      </c>
      <c r="Y171" s="29"/>
    </row>
    <row r="172" spans="1:25" s="52" customFormat="1" ht="90" customHeight="1" x14ac:dyDescent="0.25">
      <c r="A172" s="19"/>
      <c r="B172" s="19"/>
      <c r="C172" s="20" t="s">
        <v>524</v>
      </c>
      <c r="D172" s="19"/>
      <c r="E172" s="57"/>
      <c r="F172" s="56" t="s">
        <v>523</v>
      </c>
      <c r="G172" s="55"/>
      <c r="H172" s="55"/>
      <c r="I172" s="55"/>
      <c r="J172" s="54">
        <f>AVERAGE(J173:J175)</f>
        <v>100</v>
      </c>
      <c r="K172" s="17"/>
      <c r="L172" s="54">
        <f>AVERAGE(L173:L175)</f>
        <v>83.333333333333329</v>
      </c>
      <c r="M172" s="53"/>
      <c r="N172" s="54">
        <f>AVERAGE(N173:N175)</f>
        <v>83.333333333333329</v>
      </c>
      <c r="O172" s="53"/>
      <c r="P172" s="54">
        <f>AVERAGE(P173:P175)</f>
        <v>83.333333333333329</v>
      </c>
      <c r="Q172" s="53"/>
      <c r="R172" s="54">
        <f>AVERAGE(R173:R175)</f>
        <v>83.333333333333329</v>
      </c>
      <c r="S172" s="53"/>
      <c r="T172" s="54">
        <f>AVERAGE(T173:T175)</f>
        <v>83.333333333333329</v>
      </c>
      <c r="U172" s="53"/>
      <c r="V172" s="54">
        <f>AVERAGE(V173:V175)</f>
        <v>83.333333333333329</v>
      </c>
      <c r="W172" s="17"/>
      <c r="X172" s="54">
        <f>AVERAGE(X173:X175)</f>
        <v>83.333333333333329</v>
      </c>
      <c r="Y172" s="53"/>
    </row>
    <row r="173" spans="1:25" ht="330" x14ac:dyDescent="0.25">
      <c r="A173" s="4">
        <v>95</v>
      </c>
      <c r="B173" s="4"/>
      <c r="C173" s="4"/>
      <c r="D173" s="9" t="s">
        <v>522</v>
      </c>
      <c r="E173" s="9"/>
      <c r="F173" s="7" t="s">
        <v>521</v>
      </c>
      <c r="G173" s="7" t="s">
        <v>520</v>
      </c>
      <c r="H173" s="7" t="s">
        <v>519</v>
      </c>
      <c r="I173" s="7" t="s">
        <v>510</v>
      </c>
      <c r="J173" s="66">
        <v>100</v>
      </c>
      <c r="K173" s="5" t="s">
        <v>518</v>
      </c>
      <c r="L173" s="33">
        <v>50</v>
      </c>
      <c r="M173" s="106" t="s">
        <v>517</v>
      </c>
      <c r="N173" s="33">
        <v>50</v>
      </c>
      <c r="O173" s="33"/>
      <c r="P173" s="33">
        <v>50</v>
      </c>
      <c r="Q173" s="33"/>
      <c r="R173" s="33">
        <v>50</v>
      </c>
      <c r="S173" s="106"/>
      <c r="T173" s="33">
        <v>50</v>
      </c>
      <c r="U173" s="33"/>
      <c r="V173" s="33">
        <v>50</v>
      </c>
      <c r="W173" s="67"/>
      <c r="X173" s="33">
        <v>50</v>
      </c>
      <c r="Y173" s="33"/>
    </row>
    <row r="174" spans="1:25" ht="75" x14ac:dyDescent="0.25">
      <c r="A174" s="4">
        <v>96</v>
      </c>
      <c r="B174" s="4"/>
      <c r="C174" s="4"/>
      <c r="D174" s="9" t="s">
        <v>516</v>
      </c>
      <c r="E174" s="9"/>
      <c r="F174" s="7" t="s">
        <v>515</v>
      </c>
      <c r="G174" s="7" t="s">
        <v>512</v>
      </c>
      <c r="H174" s="7" t="s">
        <v>511</v>
      </c>
      <c r="I174" s="7" t="s">
        <v>510</v>
      </c>
      <c r="J174" s="66">
        <v>100</v>
      </c>
      <c r="K174" s="25"/>
      <c r="L174" s="66">
        <v>100</v>
      </c>
      <c r="M174" s="25"/>
      <c r="N174" s="66">
        <v>100</v>
      </c>
      <c r="O174" s="25"/>
      <c r="P174" s="66">
        <v>100</v>
      </c>
      <c r="Q174" s="25"/>
      <c r="R174" s="66">
        <v>100</v>
      </c>
      <c r="S174" s="25"/>
      <c r="T174" s="66">
        <v>100</v>
      </c>
      <c r="U174" s="25"/>
      <c r="V174" s="66">
        <v>100</v>
      </c>
      <c r="W174" s="25"/>
      <c r="X174" s="66">
        <v>100</v>
      </c>
      <c r="Y174" s="25"/>
    </row>
    <row r="175" spans="1:25" ht="45" x14ac:dyDescent="0.25">
      <c r="A175" s="4">
        <v>97</v>
      </c>
      <c r="B175" s="4"/>
      <c r="C175" s="4"/>
      <c r="D175" s="9" t="s">
        <v>514</v>
      </c>
      <c r="E175" s="9"/>
      <c r="F175" s="7" t="s">
        <v>513</v>
      </c>
      <c r="G175" s="7" t="s">
        <v>512</v>
      </c>
      <c r="H175" s="7" t="s">
        <v>511</v>
      </c>
      <c r="I175" s="7" t="s">
        <v>510</v>
      </c>
      <c r="J175" s="66">
        <v>100</v>
      </c>
      <c r="K175" s="25"/>
      <c r="L175" s="66">
        <v>100</v>
      </c>
      <c r="M175" s="25"/>
      <c r="N175" s="66">
        <v>100</v>
      </c>
      <c r="O175" s="25"/>
      <c r="P175" s="66">
        <v>100</v>
      </c>
      <c r="Q175" s="25"/>
      <c r="R175" s="66">
        <v>100</v>
      </c>
      <c r="S175" s="25"/>
      <c r="T175" s="66">
        <v>100</v>
      </c>
      <c r="U175" s="25"/>
      <c r="V175" s="66">
        <v>100</v>
      </c>
      <c r="W175" s="25"/>
      <c r="X175" s="66">
        <v>100</v>
      </c>
      <c r="Y175" s="25"/>
    </row>
    <row r="176" spans="1:25" s="52" customFormat="1" ht="130.5" customHeight="1" x14ac:dyDescent="0.25">
      <c r="A176" s="19"/>
      <c r="B176" s="20" t="s">
        <v>509</v>
      </c>
      <c r="C176" s="19"/>
      <c r="D176" s="19"/>
      <c r="E176" s="19"/>
      <c r="F176" s="19" t="s">
        <v>508</v>
      </c>
      <c r="G176" s="19"/>
      <c r="H176" s="19"/>
      <c r="I176" s="19"/>
      <c r="J176" s="54">
        <f>AVERAGE(J177,J186,J203,J212)</f>
        <v>33.958333333333329</v>
      </c>
      <c r="K176" s="105"/>
      <c r="L176" s="54">
        <f>AVERAGE(L177,L186,L203,L212)</f>
        <v>33.958333333333329</v>
      </c>
      <c r="M176" s="53"/>
      <c r="N176" s="54">
        <f>AVERAGE(N177,N186,N203,N212)</f>
        <v>56.875</v>
      </c>
      <c r="O176" s="53"/>
      <c r="P176" s="54">
        <f>AVERAGE(P177,P186,P203,P212)</f>
        <v>56.875</v>
      </c>
      <c r="Q176" s="53"/>
      <c r="R176" s="54">
        <f>AVERAGE(R177,R186,R203,R212)</f>
        <v>56.875</v>
      </c>
      <c r="S176" s="53"/>
      <c r="T176" s="54">
        <f>AVERAGE(T177,T186,T203,T212)</f>
        <v>17.291666666666668</v>
      </c>
      <c r="U176" s="53"/>
      <c r="V176" s="54">
        <f>AVERAGE(V177,V186,V203,V212)</f>
        <v>17.291666666666668</v>
      </c>
      <c r="W176" s="17"/>
      <c r="X176" s="54">
        <f>AVERAGE(X177,X186,X203,X212)</f>
        <v>17.291666666666668</v>
      </c>
      <c r="Y176" s="53"/>
    </row>
    <row r="177" spans="1:25" s="52" customFormat="1" ht="60" x14ac:dyDescent="0.25">
      <c r="A177" s="19"/>
      <c r="B177" s="19"/>
      <c r="C177" s="20" t="s">
        <v>507</v>
      </c>
      <c r="D177" s="19"/>
      <c r="E177" s="19"/>
      <c r="F177" s="19" t="s">
        <v>506</v>
      </c>
      <c r="G177" s="19"/>
      <c r="H177" s="19"/>
      <c r="I177" s="19"/>
      <c r="J177" s="54">
        <f>AVERAGE(J178:J181,J184,J185)</f>
        <v>29.166666666666668</v>
      </c>
      <c r="K177" s="53"/>
      <c r="L177" s="54">
        <f>AVERAGE(L178:L181,L184,L185)</f>
        <v>29.166666666666668</v>
      </c>
      <c r="M177" s="53"/>
      <c r="N177" s="54">
        <f>AVERAGE(N178:N181,N184,N185)</f>
        <v>70.833333333333329</v>
      </c>
      <c r="O177" s="53"/>
      <c r="P177" s="54">
        <f>AVERAGE(P178:P181,P184,P185)</f>
        <v>70.833333333333329</v>
      </c>
      <c r="Q177" s="53"/>
      <c r="R177" s="54">
        <f>AVERAGE(R178:R181,R184,R185)</f>
        <v>70.833333333333329</v>
      </c>
      <c r="S177" s="53"/>
      <c r="T177" s="54">
        <f>AVERAGE(T178:T181,T184,T185)</f>
        <v>4.166666666666667</v>
      </c>
      <c r="U177" s="53"/>
      <c r="V177" s="54">
        <f>AVERAGE(V178:V181,V184,V185)</f>
        <v>4.166666666666667</v>
      </c>
      <c r="W177" s="17"/>
      <c r="X177" s="54">
        <f>AVERAGE(X178:X181,X184,X185)</f>
        <v>4.166666666666667</v>
      </c>
      <c r="Y177" s="53"/>
    </row>
    <row r="178" spans="1:25" s="77" customFormat="1" ht="409.5" x14ac:dyDescent="0.25">
      <c r="A178" s="4">
        <v>98</v>
      </c>
      <c r="B178" s="4"/>
      <c r="C178" s="4"/>
      <c r="D178" s="9" t="s">
        <v>505</v>
      </c>
      <c r="E178" s="9"/>
      <c r="F178" s="7" t="s">
        <v>504</v>
      </c>
      <c r="G178" s="79" t="s">
        <v>503</v>
      </c>
      <c r="H178" s="79" t="s">
        <v>502</v>
      </c>
      <c r="I178" s="79" t="s">
        <v>501</v>
      </c>
      <c r="J178" s="87">
        <v>50</v>
      </c>
      <c r="K178" s="101" t="s">
        <v>492</v>
      </c>
      <c r="L178" s="33">
        <v>50</v>
      </c>
      <c r="M178" s="67" t="s">
        <v>500</v>
      </c>
      <c r="N178" s="33">
        <v>100</v>
      </c>
      <c r="O178" s="33"/>
      <c r="P178" s="33">
        <v>100</v>
      </c>
      <c r="Q178" s="33"/>
      <c r="R178" s="33">
        <v>100</v>
      </c>
      <c r="S178" s="104" t="s">
        <v>499</v>
      </c>
      <c r="T178" s="33">
        <v>0</v>
      </c>
      <c r="U178" s="67"/>
      <c r="V178" s="33">
        <v>0</v>
      </c>
      <c r="W178" s="103"/>
      <c r="X178" s="33">
        <v>0</v>
      </c>
      <c r="Y178" s="102" t="s">
        <v>498</v>
      </c>
    </row>
    <row r="179" spans="1:25" s="77" customFormat="1" ht="60" x14ac:dyDescent="0.25">
      <c r="A179" s="4">
        <v>99</v>
      </c>
      <c r="B179" s="4"/>
      <c r="C179" s="4"/>
      <c r="D179" s="9" t="s">
        <v>497</v>
      </c>
      <c r="E179" s="9"/>
      <c r="F179" s="7" t="s">
        <v>496</v>
      </c>
      <c r="G179" s="79" t="s">
        <v>495</v>
      </c>
      <c r="H179" s="79" t="s">
        <v>494</v>
      </c>
      <c r="I179" s="79" t="s">
        <v>493</v>
      </c>
      <c r="J179" s="87">
        <v>50</v>
      </c>
      <c r="K179" s="101" t="s">
        <v>492</v>
      </c>
      <c r="L179" s="33">
        <v>50</v>
      </c>
      <c r="M179" s="67"/>
      <c r="N179" s="33">
        <v>50</v>
      </c>
      <c r="O179" s="33"/>
      <c r="P179" s="33">
        <v>50</v>
      </c>
      <c r="Q179" s="33"/>
      <c r="R179" s="33">
        <v>50</v>
      </c>
      <c r="S179" s="33"/>
      <c r="T179" s="33">
        <v>0</v>
      </c>
      <c r="U179" s="33"/>
      <c r="V179" s="33">
        <v>0</v>
      </c>
      <c r="W179" s="67"/>
      <c r="X179" s="33">
        <v>0</v>
      </c>
      <c r="Y179" s="33"/>
    </row>
    <row r="180" spans="1:25" s="77" customFormat="1" ht="360" x14ac:dyDescent="0.25">
      <c r="A180" s="4">
        <v>100</v>
      </c>
      <c r="B180" s="4"/>
      <c r="C180" s="4"/>
      <c r="D180" s="9" t="s">
        <v>491</v>
      </c>
      <c r="E180" s="9"/>
      <c r="F180" s="7" t="s">
        <v>490</v>
      </c>
      <c r="G180" s="79" t="s">
        <v>489</v>
      </c>
      <c r="H180" s="79" t="s">
        <v>488</v>
      </c>
      <c r="I180" s="79" t="s">
        <v>487</v>
      </c>
      <c r="J180" s="87">
        <v>50</v>
      </c>
      <c r="K180" s="67" t="s">
        <v>486</v>
      </c>
      <c r="L180" s="33">
        <v>50</v>
      </c>
      <c r="M180" s="67" t="s">
        <v>486</v>
      </c>
      <c r="N180" s="33">
        <v>100</v>
      </c>
      <c r="O180" s="33"/>
      <c r="P180" s="33">
        <v>100</v>
      </c>
      <c r="Q180" s="33"/>
      <c r="R180" s="33">
        <v>100</v>
      </c>
      <c r="S180" s="100" t="s">
        <v>485</v>
      </c>
      <c r="T180" s="33">
        <v>0</v>
      </c>
      <c r="U180" s="33"/>
      <c r="V180" s="33">
        <v>0</v>
      </c>
      <c r="W180" s="67"/>
      <c r="X180" s="33">
        <v>0</v>
      </c>
      <c r="Y180" s="99" t="s">
        <v>484</v>
      </c>
    </row>
    <row r="181" spans="1:25" s="68" customFormat="1" ht="51.75" x14ac:dyDescent="0.25">
      <c r="A181" s="15">
        <v>101</v>
      </c>
      <c r="B181" s="15"/>
      <c r="C181" s="15"/>
      <c r="D181" s="75" t="s">
        <v>483</v>
      </c>
      <c r="E181" s="75"/>
      <c r="F181" s="12" t="s">
        <v>483</v>
      </c>
      <c r="G181" s="12"/>
      <c r="H181" s="12"/>
      <c r="I181" s="12"/>
      <c r="J181" s="70">
        <f>AVERAGE(J182:J183)</f>
        <v>25</v>
      </c>
      <c r="K181" s="10"/>
      <c r="L181" s="70">
        <f>AVERAGE(L182:L183)</f>
        <v>25</v>
      </c>
      <c r="M181" s="69"/>
      <c r="N181" s="70">
        <f>AVERAGE(N182:N183)</f>
        <v>25</v>
      </c>
      <c r="O181" s="69"/>
      <c r="P181" s="70">
        <f>AVERAGE(P182:P183)</f>
        <v>25</v>
      </c>
      <c r="Q181" s="69"/>
      <c r="R181" s="70">
        <f>AVERAGE(R182:R183)</f>
        <v>25</v>
      </c>
      <c r="S181" s="69"/>
      <c r="T181" s="70">
        <f>AVERAGE(T182:T183)</f>
        <v>25</v>
      </c>
      <c r="U181" s="69"/>
      <c r="V181" s="70">
        <f>AVERAGE(V182:V183)</f>
        <v>25</v>
      </c>
      <c r="W181" s="10"/>
      <c r="X181" s="70">
        <f>AVERAGE(X182:X183)</f>
        <v>25</v>
      </c>
      <c r="Y181" s="69"/>
    </row>
    <row r="182" spans="1:25" s="77" customFormat="1" ht="285" x14ac:dyDescent="0.25">
      <c r="A182" s="4" t="s">
        <v>482</v>
      </c>
      <c r="B182" s="4"/>
      <c r="C182" s="4"/>
      <c r="D182" s="4"/>
      <c r="E182" s="9" t="s">
        <v>481</v>
      </c>
      <c r="F182" s="7" t="s">
        <v>480</v>
      </c>
      <c r="G182" s="79" t="s">
        <v>479</v>
      </c>
      <c r="H182" s="79" t="s">
        <v>478</v>
      </c>
      <c r="I182" s="79" t="s">
        <v>53</v>
      </c>
      <c r="J182" s="87">
        <v>50</v>
      </c>
      <c r="K182" s="67" t="s">
        <v>477</v>
      </c>
      <c r="L182" s="87">
        <v>50</v>
      </c>
      <c r="M182" s="67"/>
      <c r="N182" s="87">
        <v>50</v>
      </c>
      <c r="O182" s="33"/>
      <c r="P182" s="87">
        <v>50</v>
      </c>
      <c r="Q182" s="33"/>
      <c r="R182" s="87">
        <v>50</v>
      </c>
      <c r="S182" s="33"/>
      <c r="T182" s="87">
        <v>50</v>
      </c>
      <c r="U182" s="33"/>
      <c r="V182" s="33">
        <v>50</v>
      </c>
      <c r="W182" s="67"/>
      <c r="X182" s="33">
        <v>50</v>
      </c>
      <c r="Y182" s="33"/>
    </row>
    <row r="183" spans="1:25" ht="45" x14ac:dyDescent="0.25">
      <c r="A183" s="4" t="s">
        <v>476</v>
      </c>
      <c r="B183" s="4"/>
      <c r="C183" s="4"/>
      <c r="D183" s="4"/>
      <c r="E183" s="9" t="s">
        <v>475</v>
      </c>
      <c r="F183" s="7" t="s">
        <v>474</v>
      </c>
      <c r="G183" s="7" t="s">
        <v>473</v>
      </c>
      <c r="H183" s="7" t="s">
        <v>472</v>
      </c>
      <c r="I183" s="7" t="s">
        <v>471</v>
      </c>
      <c r="J183" s="66">
        <v>0</v>
      </c>
      <c r="K183" s="98" t="s">
        <v>470</v>
      </c>
      <c r="L183" s="66">
        <v>0</v>
      </c>
      <c r="M183" s="25"/>
      <c r="N183" s="66">
        <v>0</v>
      </c>
      <c r="O183" s="25"/>
      <c r="P183" s="66">
        <v>0</v>
      </c>
      <c r="Q183" s="25"/>
      <c r="R183" s="66">
        <v>0</v>
      </c>
      <c r="S183" s="25"/>
      <c r="T183" s="66">
        <v>0</v>
      </c>
      <c r="U183" s="25"/>
      <c r="V183" s="66">
        <v>0</v>
      </c>
      <c r="W183" s="25"/>
      <c r="X183" s="66">
        <v>0</v>
      </c>
      <c r="Y183" s="25"/>
    </row>
    <row r="184" spans="1:25" ht="375" x14ac:dyDescent="0.25">
      <c r="A184" s="4">
        <v>102</v>
      </c>
      <c r="B184" s="4"/>
      <c r="C184" s="4"/>
      <c r="D184" s="9" t="s">
        <v>469</v>
      </c>
      <c r="E184" s="9"/>
      <c r="F184" s="7" t="s">
        <v>468</v>
      </c>
      <c r="G184" s="7" t="s">
        <v>464</v>
      </c>
      <c r="H184" s="7" t="s">
        <v>463</v>
      </c>
      <c r="I184" s="7" t="s">
        <v>462</v>
      </c>
      <c r="J184" s="66">
        <v>0</v>
      </c>
      <c r="K184" s="25" t="s">
        <v>461</v>
      </c>
      <c r="L184" s="66">
        <v>0</v>
      </c>
      <c r="M184" s="25" t="s">
        <v>461</v>
      </c>
      <c r="N184" s="66">
        <v>50</v>
      </c>
      <c r="O184" s="64"/>
      <c r="P184" s="66">
        <v>50</v>
      </c>
      <c r="Q184" s="64"/>
      <c r="R184" s="87">
        <v>50</v>
      </c>
      <c r="S184" s="97" t="s">
        <v>467</v>
      </c>
      <c r="T184" s="87">
        <v>0</v>
      </c>
      <c r="U184" s="33"/>
      <c r="V184" s="87">
        <v>0</v>
      </c>
      <c r="W184" s="25"/>
      <c r="X184" s="87">
        <v>0</v>
      </c>
      <c r="Y184" s="67"/>
    </row>
    <row r="185" spans="1:25" ht="300" x14ac:dyDescent="0.25">
      <c r="A185" s="4">
        <v>103</v>
      </c>
      <c r="B185" s="4"/>
      <c r="C185" s="4"/>
      <c r="D185" s="9" t="s">
        <v>466</v>
      </c>
      <c r="E185" s="9"/>
      <c r="F185" s="7" t="s">
        <v>465</v>
      </c>
      <c r="G185" s="7" t="s">
        <v>464</v>
      </c>
      <c r="H185" s="7" t="s">
        <v>463</v>
      </c>
      <c r="I185" s="7" t="s">
        <v>462</v>
      </c>
      <c r="J185" s="66">
        <v>0</v>
      </c>
      <c r="K185" s="25" t="s">
        <v>461</v>
      </c>
      <c r="L185" s="66">
        <v>0</v>
      </c>
      <c r="M185" s="25" t="s">
        <v>461</v>
      </c>
      <c r="N185" s="66">
        <v>100</v>
      </c>
      <c r="O185" s="96"/>
      <c r="P185" s="66">
        <v>100</v>
      </c>
      <c r="Q185" s="96"/>
      <c r="R185" s="66">
        <v>100</v>
      </c>
      <c r="S185" s="95" t="s">
        <v>460</v>
      </c>
      <c r="T185" s="66">
        <v>0</v>
      </c>
      <c r="U185" s="64"/>
      <c r="V185" s="66">
        <v>0</v>
      </c>
      <c r="W185" s="25"/>
      <c r="X185" s="66">
        <v>0</v>
      </c>
      <c r="Y185" s="25"/>
    </row>
    <row r="186" spans="1:25" s="52" customFormat="1" ht="91.5" customHeight="1" x14ac:dyDescent="0.25">
      <c r="A186" s="19"/>
      <c r="B186" s="19"/>
      <c r="C186" s="20" t="s">
        <v>459</v>
      </c>
      <c r="D186" s="55"/>
      <c r="E186" s="56"/>
      <c r="F186" s="56" t="s">
        <v>458</v>
      </c>
      <c r="G186" s="55"/>
      <c r="H186" s="55"/>
      <c r="I186" s="55"/>
      <c r="J186" s="54">
        <f>AVERAGE(J187,J193,J199:J202)</f>
        <v>36.666666666666664</v>
      </c>
      <c r="K186" s="17"/>
      <c r="L186" s="54">
        <f>AVERAGE(L187,L193,L199:L202)</f>
        <v>36.666666666666664</v>
      </c>
      <c r="M186" s="53"/>
      <c r="N186" s="54">
        <f>AVERAGE(N187,N193,N199:N202)</f>
        <v>36.666666666666664</v>
      </c>
      <c r="O186" s="53"/>
      <c r="P186" s="54">
        <f>AVERAGE(P187,P193,P199:P202)</f>
        <v>36.666666666666664</v>
      </c>
      <c r="Q186" s="53"/>
      <c r="R186" s="54">
        <f>AVERAGE(R187,R193,R199:R202)</f>
        <v>36.666666666666664</v>
      </c>
      <c r="S186" s="53"/>
      <c r="T186" s="54">
        <f>AVERAGE(T187,T193,T199:T202)</f>
        <v>15</v>
      </c>
      <c r="U186" s="53"/>
      <c r="V186" s="54">
        <f>AVERAGE(V187,V193,V199:V202)</f>
        <v>15</v>
      </c>
      <c r="W186" s="17"/>
      <c r="X186" s="54">
        <f>AVERAGE(X187,X193,X199:X202)</f>
        <v>15</v>
      </c>
      <c r="Y186" s="53"/>
    </row>
    <row r="187" spans="1:25" s="68" customFormat="1" ht="91.5" customHeight="1" x14ac:dyDescent="0.25">
      <c r="A187" s="15">
        <v>104</v>
      </c>
      <c r="B187" s="15"/>
      <c r="C187" s="14"/>
      <c r="D187" s="71" t="s">
        <v>457</v>
      </c>
      <c r="E187" s="71"/>
      <c r="F187" s="21" t="s">
        <v>456</v>
      </c>
      <c r="G187" s="12"/>
      <c r="H187" s="12"/>
      <c r="I187" s="12"/>
      <c r="J187" s="70">
        <f>AVERAGE(J188:J192)</f>
        <v>40</v>
      </c>
      <c r="K187" s="10"/>
      <c r="L187" s="70">
        <f>AVERAGE(L188:L192)</f>
        <v>40</v>
      </c>
      <c r="M187" s="69"/>
      <c r="N187" s="70">
        <f>AVERAGE(N188:N192)</f>
        <v>40</v>
      </c>
      <c r="O187" s="69"/>
      <c r="P187" s="70">
        <f>AVERAGE(P188:P192)</f>
        <v>40</v>
      </c>
      <c r="Q187" s="69"/>
      <c r="R187" s="70">
        <f>AVERAGE(R188:R192)</f>
        <v>40</v>
      </c>
      <c r="S187" s="69"/>
      <c r="T187" s="70">
        <f>AVERAGE(T188:T192)</f>
        <v>20</v>
      </c>
      <c r="U187" s="69"/>
      <c r="V187" s="70">
        <f>AVERAGE(V188:V192)</f>
        <v>20</v>
      </c>
      <c r="W187" s="10"/>
      <c r="X187" s="70">
        <f>AVERAGE(X188:X192)</f>
        <v>20</v>
      </c>
      <c r="Y187" s="69"/>
    </row>
    <row r="188" spans="1:25" ht="409.5" x14ac:dyDescent="0.25">
      <c r="A188" s="4" t="s">
        <v>455</v>
      </c>
      <c r="B188" s="4"/>
      <c r="C188" s="4"/>
      <c r="D188" s="4"/>
      <c r="E188" s="9" t="s">
        <v>454</v>
      </c>
      <c r="F188" s="7" t="s">
        <v>453</v>
      </c>
      <c r="G188" s="7" t="s">
        <v>452</v>
      </c>
      <c r="H188" s="7" t="s">
        <v>451</v>
      </c>
      <c r="I188" s="7" t="s">
        <v>450</v>
      </c>
      <c r="J188" s="66">
        <v>50</v>
      </c>
      <c r="K188" s="93" t="s">
        <v>449</v>
      </c>
      <c r="L188" s="66">
        <v>50</v>
      </c>
      <c r="M188" s="94"/>
      <c r="N188" s="66">
        <v>50</v>
      </c>
      <c r="O188" s="94"/>
      <c r="P188" s="66">
        <v>50</v>
      </c>
      <c r="Q188" s="94"/>
      <c r="R188" s="66">
        <v>50</v>
      </c>
      <c r="S188" s="93" t="s">
        <v>449</v>
      </c>
      <c r="T188" s="64">
        <v>0</v>
      </c>
      <c r="U188" s="64"/>
      <c r="V188" s="64">
        <v>0</v>
      </c>
      <c r="W188" s="25"/>
      <c r="X188" s="64">
        <v>0</v>
      </c>
      <c r="Y188" s="92"/>
    </row>
    <row r="189" spans="1:25" ht="240" customHeight="1" x14ac:dyDescent="0.25">
      <c r="A189" s="4" t="s">
        <v>448</v>
      </c>
      <c r="B189" s="4"/>
      <c r="C189" s="4"/>
      <c r="D189" s="4"/>
      <c r="E189" s="9" t="s">
        <v>447</v>
      </c>
      <c r="F189" s="7" t="s">
        <v>446</v>
      </c>
      <c r="G189" s="7" t="s">
        <v>424</v>
      </c>
      <c r="H189" s="7" t="s">
        <v>423</v>
      </c>
      <c r="I189" s="7" t="s">
        <v>201</v>
      </c>
      <c r="J189" s="66">
        <v>0</v>
      </c>
      <c r="K189" s="91" t="s">
        <v>445</v>
      </c>
      <c r="L189" s="66">
        <v>0</v>
      </c>
      <c r="M189" s="64"/>
      <c r="N189" s="66">
        <v>0</v>
      </c>
      <c r="O189" s="64"/>
      <c r="P189" s="66">
        <v>0</v>
      </c>
      <c r="Q189" s="64"/>
      <c r="R189" s="66">
        <v>0</v>
      </c>
      <c r="S189" s="64"/>
      <c r="T189" s="66">
        <v>0</v>
      </c>
      <c r="U189" s="64"/>
      <c r="V189" s="66">
        <v>0</v>
      </c>
      <c r="W189" s="25"/>
      <c r="X189" s="66">
        <v>0</v>
      </c>
      <c r="Y189" s="64"/>
    </row>
    <row r="190" spans="1:25" ht="75" x14ac:dyDescent="0.25">
      <c r="A190" s="4" t="s">
        <v>444</v>
      </c>
      <c r="B190" s="4"/>
      <c r="C190" s="4"/>
      <c r="D190" s="4"/>
      <c r="E190" s="9" t="s">
        <v>443</v>
      </c>
      <c r="F190" s="79" t="s">
        <v>419</v>
      </c>
      <c r="G190" s="7" t="s">
        <v>418</v>
      </c>
      <c r="H190" s="7" t="s">
        <v>417</v>
      </c>
      <c r="I190" s="7" t="s">
        <v>416</v>
      </c>
      <c r="J190" s="66">
        <v>100</v>
      </c>
      <c r="K190" s="64" t="s">
        <v>415</v>
      </c>
      <c r="L190" s="66">
        <v>100</v>
      </c>
      <c r="M190" s="64"/>
      <c r="N190" s="66">
        <v>100</v>
      </c>
      <c r="O190" s="64"/>
      <c r="P190" s="66">
        <v>100</v>
      </c>
      <c r="Q190" s="64"/>
      <c r="R190" s="66">
        <v>100</v>
      </c>
      <c r="S190" s="64"/>
      <c r="T190" s="66">
        <v>100</v>
      </c>
      <c r="U190" s="64"/>
      <c r="V190" s="66">
        <v>100</v>
      </c>
      <c r="W190" s="25"/>
      <c r="X190" s="66">
        <v>100</v>
      </c>
      <c r="Y190" s="64"/>
    </row>
    <row r="191" spans="1:25" s="77" customFormat="1" ht="251.25" customHeight="1" x14ac:dyDescent="0.25">
      <c r="A191" s="4" t="s">
        <v>442</v>
      </c>
      <c r="B191" s="4"/>
      <c r="C191" s="4"/>
      <c r="D191" s="4"/>
      <c r="E191" s="9" t="s">
        <v>441</v>
      </c>
      <c r="F191" s="79" t="s">
        <v>440</v>
      </c>
      <c r="G191" s="79" t="s">
        <v>214</v>
      </c>
      <c r="H191" s="79" t="s">
        <v>252</v>
      </c>
      <c r="I191" s="79" t="s">
        <v>411</v>
      </c>
      <c r="J191" s="87">
        <v>50</v>
      </c>
      <c r="K191" s="67" t="s">
        <v>410</v>
      </c>
      <c r="L191" s="87">
        <v>50</v>
      </c>
      <c r="M191" s="33"/>
      <c r="N191" s="87">
        <v>50</v>
      </c>
      <c r="O191" s="33"/>
      <c r="P191" s="87">
        <v>50</v>
      </c>
      <c r="Q191" s="33"/>
      <c r="R191" s="87">
        <v>50</v>
      </c>
      <c r="S191" s="33"/>
      <c r="T191" s="33">
        <v>0</v>
      </c>
      <c r="U191" s="90" t="s">
        <v>439</v>
      </c>
      <c r="V191" s="33">
        <v>0</v>
      </c>
      <c r="W191" s="67"/>
      <c r="X191" s="33">
        <v>0</v>
      </c>
      <c r="Y191" s="33"/>
    </row>
    <row r="192" spans="1:25" ht="243.75" customHeight="1" x14ac:dyDescent="0.25">
      <c r="A192" s="4" t="s">
        <v>438</v>
      </c>
      <c r="B192" s="4"/>
      <c r="C192" s="4"/>
      <c r="D192" s="4"/>
      <c r="E192" s="9" t="s">
        <v>437</v>
      </c>
      <c r="F192" s="7" t="s">
        <v>407</v>
      </c>
      <c r="G192" s="7" t="s">
        <v>406</v>
      </c>
      <c r="H192" s="7" t="s">
        <v>405</v>
      </c>
      <c r="I192" s="7" t="s">
        <v>404</v>
      </c>
      <c r="J192" s="66">
        <v>0</v>
      </c>
      <c r="K192" s="25"/>
      <c r="L192" s="66">
        <v>0</v>
      </c>
      <c r="M192" s="25"/>
      <c r="N192" s="66">
        <v>0</v>
      </c>
      <c r="O192" s="25"/>
      <c r="P192" s="66">
        <v>0</v>
      </c>
      <c r="Q192" s="25"/>
      <c r="R192" s="66">
        <v>0</v>
      </c>
      <c r="S192" s="25"/>
      <c r="T192" s="66">
        <v>0</v>
      </c>
      <c r="U192" s="25"/>
      <c r="V192" s="66">
        <v>0</v>
      </c>
      <c r="W192" s="25"/>
      <c r="X192" s="66">
        <v>0</v>
      </c>
      <c r="Y192" s="25"/>
    </row>
    <row r="193" spans="1:25" s="68" customFormat="1" ht="91.5" customHeight="1" x14ac:dyDescent="0.25">
      <c r="A193" s="15">
        <v>105</v>
      </c>
      <c r="B193" s="15"/>
      <c r="C193" s="14"/>
      <c r="D193" s="71" t="s">
        <v>436</v>
      </c>
      <c r="E193" s="71"/>
      <c r="F193" s="21" t="s">
        <v>435</v>
      </c>
      <c r="G193" s="12"/>
      <c r="H193" s="12"/>
      <c r="I193" s="12"/>
      <c r="J193" s="70">
        <f>AVERAGE(J194:J198)</f>
        <v>30</v>
      </c>
      <c r="K193" s="10"/>
      <c r="L193" s="70">
        <f>AVERAGE(L194:L198)</f>
        <v>30</v>
      </c>
      <c r="M193" s="69"/>
      <c r="N193" s="70">
        <f>AVERAGE(N194:N198)</f>
        <v>30</v>
      </c>
      <c r="O193" s="69"/>
      <c r="P193" s="70">
        <f>AVERAGE(P194:P198)</f>
        <v>30</v>
      </c>
      <c r="Q193" s="69"/>
      <c r="R193" s="70">
        <f>AVERAGE(R194:R198)</f>
        <v>30</v>
      </c>
      <c r="S193" s="69"/>
      <c r="T193" s="70">
        <f>AVERAGE(T194:T198)</f>
        <v>20</v>
      </c>
      <c r="U193" s="69"/>
      <c r="V193" s="70">
        <f>AVERAGE(V194:V198)</f>
        <v>20</v>
      </c>
      <c r="W193" s="10"/>
      <c r="X193" s="70">
        <f>AVERAGE(X194:X198)</f>
        <v>20</v>
      </c>
      <c r="Y193" s="69"/>
    </row>
    <row r="194" spans="1:25" ht="105" x14ac:dyDescent="0.25">
      <c r="A194" s="4" t="s">
        <v>434</v>
      </c>
      <c r="B194" s="4"/>
      <c r="C194" s="4"/>
      <c r="D194" s="4"/>
      <c r="E194" s="9" t="s">
        <v>433</v>
      </c>
      <c r="F194" s="7" t="s">
        <v>432</v>
      </c>
      <c r="G194" s="7" t="s">
        <v>431</v>
      </c>
      <c r="H194" s="7" t="s">
        <v>430</v>
      </c>
      <c r="I194" s="7" t="s">
        <v>429</v>
      </c>
      <c r="J194" s="66">
        <v>0</v>
      </c>
      <c r="K194" s="89" t="s">
        <v>428</v>
      </c>
      <c r="L194" s="66">
        <v>0</v>
      </c>
      <c r="M194" s="25"/>
      <c r="N194" s="66">
        <v>0</v>
      </c>
      <c r="O194" s="25"/>
      <c r="P194" s="66">
        <v>0</v>
      </c>
      <c r="Q194" s="25"/>
      <c r="R194" s="66">
        <v>0</v>
      </c>
      <c r="S194" s="25"/>
      <c r="T194" s="66">
        <v>0</v>
      </c>
      <c r="U194" s="25"/>
      <c r="V194" s="66">
        <v>0</v>
      </c>
      <c r="W194" s="25"/>
      <c r="X194" s="66">
        <v>0</v>
      </c>
      <c r="Y194" s="25"/>
    </row>
    <row r="195" spans="1:25" ht="135" x14ac:dyDescent="0.25">
      <c r="A195" s="4" t="s">
        <v>427</v>
      </c>
      <c r="B195" s="4"/>
      <c r="C195" s="4"/>
      <c r="D195" s="4"/>
      <c r="E195" s="9" t="s">
        <v>426</v>
      </c>
      <c r="F195" s="7" t="s">
        <v>425</v>
      </c>
      <c r="G195" s="7" t="s">
        <v>424</v>
      </c>
      <c r="H195" s="7" t="s">
        <v>423</v>
      </c>
      <c r="I195" s="7" t="s">
        <v>201</v>
      </c>
      <c r="J195" s="66">
        <v>0</v>
      </c>
      <c r="K195" s="88" t="s">
        <v>422</v>
      </c>
      <c r="L195" s="66">
        <v>0</v>
      </c>
      <c r="M195" s="25"/>
      <c r="N195" s="66">
        <v>0</v>
      </c>
      <c r="O195" s="25"/>
      <c r="P195" s="66">
        <v>0</v>
      </c>
      <c r="Q195" s="25"/>
      <c r="R195" s="66">
        <v>0</v>
      </c>
      <c r="S195" s="25"/>
      <c r="T195" s="66">
        <v>0</v>
      </c>
      <c r="U195" s="25"/>
      <c r="V195" s="66">
        <v>0</v>
      </c>
      <c r="W195" s="25"/>
      <c r="X195" s="66">
        <v>0</v>
      </c>
      <c r="Y195" s="25"/>
    </row>
    <row r="196" spans="1:25" ht="75" x14ac:dyDescent="0.25">
      <c r="A196" s="4" t="s">
        <v>421</v>
      </c>
      <c r="B196" s="4"/>
      <c r="C196" s="4"/>
      <c r="D196" s="4"/>
      <c r="E196" s="9" t="s">
        <v>420</v>
      </c>
      <c r="F196" s="7" t="s">
        <v>419</v>
      </c>
      <c r="G196" s="7" t="s">
        <v>418</v>
      </c>
      <c r="H196" s="7" t="s">
        <v>417</v>
      </c>
      <c r="I196" s="7" t="s">
        <v>416</v>
      </c>
      <c r="J196" s="66">
        <v>100</v>
      </c>
      <c r="K196" s="25" t="s">
        <v>415</v>
      </c>
      <c r="L196" s="66">
        <v>100</v>
      </c>
      <c r="M196" s="25"/>
      <c r="N196" s="66">
        <v>100</v>
      </c>
      <c r="O196" s="25"/>
      <c r="P196" s="66">
        <v>100</v>
      </c>
      <c r="Q196" s="25"/>
      <c r="R196" s="66">
        <v>100</v>
      </c>
      <c r="S196" s="25"/>
      <c r="T196" s="66">
        <v>100</v>
      </c>
      <c r="U196" s="25"/>
      <c r="V196" s="66">
        <v>100</v>
      </c>
      <c r="W196" s="25"/>
      <c r="X196" s="66">
        <v>100</v>
      </c>
      <c r="Y196" s="25"/>
    </row>
    <row r="197" spans="1:25" ht="90" x14ac:dyDescent="0.25">
      <c r="A197" s="4" t="s">
        <v>414</v>
      </c>
      <c r="B197" s="4"/>
      <c r="C197" s="4"/>
      <c r="D197" s="4"/>
      <c r="E197" s="9" t="s">
        <v>413</v>
      </c>
      <c r="F197" s="7" t="s">
        <v>412</v>
      </c>
      <c r="G197" s="7" t="s">
        <v>214</v>
      </c>
      <c r="H197" s="7" t="s">
        <v>252</v>
      </c>
      <c r="I197" s="7" t="s">
        <v>411</v>
      </c>
      <c r="J197" s="87">
        <v>50</v>
      </c>
      <c r="K197" s="67" t="s">
        <v>410</v>
      </c>
      <c r="L197" s="87">
        <v>50</v>
      </c>
      <c r="M197" s="33"/>
      <c r="N197" s="87">
        <v>50</v>
      </c>
      <c r="O197" s="33"/>
      <c r="P197" s="87">
        <v>50</v>
      </c>
      <c r="Q197" s="33"/>
      <c r="R197" s="66">
        <v>50</v>
      </c>
      <c r="S197" s="64"/>
      <c r="T197" s="66">
        <v>0</v>
      </c>
      <c r="U197" s="25"/>
      <c r="V197" s="66">
        <v>0</v>
      </c>
      <c r="W197" s="25"/>
      <c r="X197" s="66">
        <v>0</v>
      </c>
      <c r="Y197" s="25"/>
    </row>
    <row r="198" spans="1:25" ht="45" x14ac:dyDescent="0.25">
      <c r="A198" s="4" t="s">
        <v>409</v>
      </c>
      <c r="B198" s="4"/>
      <c r="C198" s="4"/>
      <c r="D198" s="4"/>
      <c r="E198" s="9" t="s">
        <v>408</v>
      </c>
      <c r="F198" s="7" t="s">
        <v>407</v>
      </c>
      <c r="G198" s="7" t="s">
        <v>406</v>
      </c>
      <c r="H198" s="7" t="s">
        <v>405</v>
      </c>
      <c r="I198" s="7" t="s">
        <v>404</v>
      </c>
      <c r="J198" s="87">
        <v>0</v>
      </c>
      <c r="K198" s="33" t="s">
        <v>403</v>
      </c>
      <c r="L198" s="66">
        <v>0</v>
      </c>
      <c r="M198" s="25"/>
      <c r="N198" s="66">
        <v>0</v>
      </c>
      <c r="O198" s="25"/>
      <c r="P198" s="66">
        <v>0</v>
      </c>
      <c r="Q198" s="25"/>
      <c r="R198" s="66">
        <v>0</v>
      </c>
      <c r="S198" s="25"/>
      <c r="T198" s="66">
        <v>0</v>
      </c>
      <c r="U198" s="25"/>
      <c r="V198" s="66">
        <v>0</v>
      </c>
      <c r="W198" s="25"/>
      <c r="X198" s="66">
        <v>0</v>
      </c>
      <c r="Y198" s="25"/>
    </row>
    <row r="199" spans="1:25" ht="300" x14ac:dyDescent="0.25">
      <c r="A199" s="4">
        <v>106</v>
      </c>
      <c r="B199" s="4"/>
      <c r="C199" s="4"/>
      <c r="D199" s="9" t="s">
        <v>402</v>
      </c>
      <c r="E199" s="9"/>
      <c r="F199" s="7" t="s">
        <v>401</v>
      </c>
      <c r="G199" s="7" t="s">
        <v>4</v>
      </c>
      <c r="H199" s="7" t="s">
        <v>400</v>
      </c>
      <c r="I199" s="7" t="s">
        <v>399</v>
      </c>
      <c r="J199" s="26">
        <v>50</v>
      </c>
      <c r="K199" s="25" t="s">
        <v>398</v>
      </c>
      <c r="L199" s="26">
        <v>50</v>
      </c>
      <c r="M199" s="25"/>
      <c r="N199" s="26">
        <v>50</v>
      </c>
      <c r="O199" s="25"/>
      <c r="P199" s="26">
        <v>50</v>
      </c>
      <c r="Q199" s="25"/>
      <c r="R199" s="26">
        <v>50</v>
      </c>
      <c r="S199" s="25"/>
      <c r="T199" s="26">
        <v>50</v>
      </c>
      <c r="U199" s="25"/>
      <c r="V199" s="26">
        <v>50</v>
      </c>
      <c r="W199" s="25"/>
      <c r="X199" s="26">
        <v>50</v>
      </c>
      <c r="Y199" s="25"/>
    </row>
    <row r="200" spans="1:25" ht="90" x14ac:dyDescent="0.25">
      <c r="A200" s="4">
        <v>107</v>
      </c>
      <c r="B200" s="4"/>
      <c r="C200" s="4"/>
      <c r="D200" s="9" t="s">
        <v>397</v>
      </c>
      <c r="E200" s="9"/>
      <c r="F200" s="7" t="s">
        <v>396</v>
      </c>
      <c r="G200" s="7" t="s">
        <v>395</v>
      </c>
      <c r="H200" s="7" t="s">
        <v>394</v>
      </c>
      <c r="I200" s="7" t="s">
        <v>393</v>
      </c>
      <c r="J200" s="26">
        <v>0</v>
      </c>
      <c r="K200" s="85"/>
      <c r="L200" s="26">
        <v>0</v>
      </c>
      <c r="M200" s="85"/>
      <c r="N200" s="26">
        <v>0</v>
      </c>
      <c r="O200" s="85"/>
      <c r="P200" s="26">
        <v>0</v>
      </c>
      <c r="Q200" s="85"/>
      <c r="R200" s="26">
        <v>0</v>
      </c>
      <c r="S200" s="85"/>
      <c r="T200" s="26">
        <v>0</v>
      </c>
      <c r="U200" s="85"/>
      <c r="V200" s="26">
        <v>0</v>
      </c>
      <c r="W200" s="25"/>
      <c r="X200" s="26">
        <v>0</v>
      </c>
      <c r="Y200" s="86"/>
    </row>
    <row r="201" spans="1:25" ht="150" x14ac:dyDescent="0.25">
      <c r="A201" s="4">
        <v>108</v>
      </c>
      <c r="B201" s="4"/>
      <c r="C201" s="4"/>
      <c r="D201" s="9" t="s">
        <v>392</v>
      </c>
      <c r="E201" s="9"/>
      <c r="F201" s="7" t="s">
        <v>391</v>
      </c>
      <c r="G201" s="7" t="s">
        <v>4</v>
      </c>
      <c r="H201" s="7" t="s">
        <v>390</v>
      </c>
      <c r="I201" s="7" t="s">
        <v>389</v>
      </c>
      <c r="J201" s="26">
        <v>100</v>
      </c>
      <c r="K201" s="84" t="s">
        <v>388</v>
      </c>
      <c r="L201" s="26">
        <v>100</v>
      </c>
      <c r="M201" s="85"/>
      <c r="N201" s="26">
        <v>100</v>
      </c>
      <c r="O201" s="85"/>
      <c r="P201" s="26">
        <v>100</v>
      </c>
      <c r="Q201" s="85"/>
      <c r="R201" s="26">
        <v>100</v>
      </c>
      <c r="S201" s="84" t="s">
        <v>388</v>
      </c>
      <c r="T201" s="64">
        <v>0</v>
      </c>
      <c r="U201" s="25"/>
      <c r="V201" s="64">
        <v>0</v>
      </c>
      <c r="W201" s="25"/>
      <c r="X201" s="64">
        <v>0</v>
      </c>
      <c r="Y201" s="64"/>
    </row>
    <row r="202" spans="1:25" ht="195" x14ac:dyDescent="0.25">
      <c r="A202" s="4">
        <v>109</v>
      </c>
      <c r="B202" s="4"/>
      <c r="C202" s="4"/>
      <c r="D202" s="9" t="s">
        <v>387</v>
      </c>
      <c r="E202" s="9"/>
      <c r="F202" s="7" t="s">
        <v>386</v>
      </c>
      <c r="G202" s="7" t="s">
        <v>385</v>
      </c>
      <c r="H202" s="7" t="s">
        <v>384</v>
      </c>
      <c r="I202" s="7" t="s">
        <v>383</v>
      </c>
      <c r="J202" s="66">
        <v>0</v>
      </c>
      <c r="K202" s="82" t="s">
        <v>382</v>
      </c>
      <c r="L202" s="66">
        <v>0</v>
      </c>
      <c r="M202" s="64"/>
      <c r="N202" s="66">
        <v>0</v>
      </c>
      <c r="O202" s="64"/>
      <c r="P202" s="66">
        <v>0</v>
      </c>
      <c r="Q202" s="64"/>
      <c r="R202" s="66">
        <v>0</v>
      </c>
      <c r="S202" s="82" t="s">
        <v>382</v>
      </c>
      <c r="T202" s="66">
        <v>0</v>
      </c>
      <c r="U202" s="64"/>
      <c r="V202" s="66">
        <v>0</v>
      </c>
      <c r="W202" s="25"/>
      <c r="X202" s="66">
        <v>0</v>
      </c>
      <c r="Y202" s="83" t="s">
        <v>381</v>
      </c>
    </row>
    <row r="203" spans="1:25" s="52" customFormat="1" ht="84.75" customHeight="1" x14ac:dyDescent="0.25">
      <c r="A203" s="19"/>
      <c r="B203" s="19"/>
      <c r="C203" s="20" t="s">
        <v>380</v>
      </c>
      <c r="D203" s="19"/>
      <c r="E203" s="57"/>
      <c r="F203" s="56" t="s">
        <v>379</v>
      </c>
      <c r="G203" s="55"/>
      <c r="H203" s="55"/>
      <c r="I203" s="55"/>
      <c r="J203" s="54">
        <f>AVERAGE(J204:J208)</f>
        <v>20</v>
      </c>
      <c r="K203" s="17"/>
      <c r="L203" s="54">
        <f>AVERAGE(L204:L208)</f>
        <v>20</v>
      </c>
      <c r="M203" s="53"/>
      <c r="N203" s="54">
        <f>AVERAGE(N204:N208)</f>
        <v>20</v>
      </c>
      <c r="O203" s="53"/>
      <c r="P203" s="54">
        <f>AVERAGE(P204:P208)</f>
        <v>20</v>
      </c>
      <c r="Q203" s="53"/>
      <c r="R203" s="54">
        <f>AVERAGE(R204:R208)</f>
        <v>20</v>
      </c>
      <c r="S203" s="53"/>
      <c r="T203" s="54">
        <f>AVERAGE(T204:T208)</f>
        <v>0</v>
      </c>
      <c r="U203" s="53"/>
      <c r="V203" s="54">
        <f>AVERAGE(V204:V208)</f>
        <v>0</v>
      </c>
      <c r="W203" s="17"/>
      <c r="X203" s="54">
        <f>AVERAGE(X204:X208)</f>
        <v>0</v>
      </c>
      <c r="Y203" s="53"/>
    </row>
    <row r="204" spans="1:25" ht="180" x14ac:dyDescent="0.25">
      <c r="A204" s="4">
        <v>110</v>
      </c>
      <c r="B204" s="4"/>
      <c r="C204" s="4"/>
      <c r="D204" s="9" t="s">
        <v>378</v>
      </c>
      <c r="E204" s="9"/>
      <c r="F204" s="7" t="s">
        <v>377</v>
      </c>
      <c r="G204" s="7" t="s">
        <v>376</v>
      </c>
      <c r="H204" s="7" t="s">
        <v>375</v>
      </c>
      <c r="I204" s="7" t="s">
        <v>374</v>
      </c>
      <c r="J204" s="66">
        <v>50</v>
      </c>
      <c r="K204" s="82" t="s">
        <v>373</v>
      </c>
      <c r="L204" s="66">
        <v>50</v>
      </c>
      <c r="M204" s="25"/>
      <c r="N204" s="66">
        <v>50</v>
      </c>
      <c r="O204" s="82"/>
      <c r="P204" s="66">
        <v>50</v>
      </c>
      <c r="Q204" s="25"/>
      <c r="R204" s="66">
        <v>50</v>
      </c>
      <c r="S204" s="82" t="s">
        <v>373</v>
      </c>
      <c r="T204" s="64">
        <v>0</v>
      </c>
      <c r="U204" s="64"/>
      <c r="V204" s="64">
        <v>0</v>
      </c>
      <c r="W204" s="25"/>
      <c r="X204" s="64">
        <v>0</v>
      </c>
      <c r="Y204" s="64"/>
    </row>
    <row r="205" spans="1:25" s="77" customFormat="1" ht="105" x14ac:dyDescent="0.25">
      <c r="A205" s="81">
        <v>111</v>
      </c>
      <c r="B205" s="81"/>
      <c r="C205" s="81"/>
      <c r="D205" s="80" t="s">
        <v>372</v>
      </c>
      <c r="E205" s="80"/>
      <c r="F205" s="79" t="s">
        <v>371</v>
      </c>
      <c r="G205" s="79" t="s">
        <v>354</v>
      </c>
      <c r="H205" s="79" t="s">
        <v>353</v>
      </c>
      <c r="I205" s="79" t="s">
        <v>370</v>
      </c>
      <c r="J205" s="66">
        <v>0</v>
      </c>
      <c r="K205" s="78"/>
      <c r="L205" s="66">
        <v>0</v>
      </c>
      <c r="M205" s="64"/>
      <c r="N205" s="66">
        <v>0</v>
      </c>
      <c r="O205" s="64"/>
      <c r="P205" s="66">
        <v>0</v>
      </c>
      <c r="Q205" s="64"/>
      <c r="R205" s="66">
        <v>0</v>
      </c>
      <c r="S205" s="64"/>
      <c r="T205" s="66">
        <v>0</v>
      </c>
      <c r="U205" s="64"/>
      <c r="V205" s="66">
        <v>0</v>
      </c>
      <c r="W205" s="67"/>
      <c r="X205" s="66">
        <v>0</v>
      </c>
      <c r="Y205" s="64"/>
    </row>
    <row r="206" spans="1:25" ht="60" x14ac:dyDescent="0.25">
      <c r="A206" s="4">
        <v>112</v>
      </c>
      <c r="B206" s="4"/>
      <c r="C206" s="4"/>
      <c r="D206" s="9" t="s">
        <v>369</v>
      </c>
      <c r="E206" s="9"/>
      <c r="F206" s="7" t="s">
        <v>368</v>
      </c>
      <c r="G206" s="7" t="s">
        <v>367</v>
      </c>
      <c r="H206" s="7" t="s">
        <v>366</v>
      </c>
      <c r="I206" s="7" t="s">
        <v>365</v>
      </c>
      <c r="J206" s="66">
        <v>0</v>
      </c>
      <c r="K206" s="64"/>
      <c r="L206" s="66">
        <v>0</v>
      </c>
      <c r="M206" s="64"/>
      <c r="N206" s="66">
        <v>0</v>
      </c>
      <c r="O206" s="64"/>
      <c r="P206" s="66">
        <v>0</v>
      </c>
      <c r="Q206" s="64"/>
      <c r="R206" s="66">
        <v>0</v>
      </c>
      <c r="S206" s="64"/>
      <c r="T206" s="66">
        <v>0</v>
      </c>
      <c r="U206" s="64"/>
      <c r="V206" s="66">
        <v>0</v>
      </c>
      <c r="W206" s="25"/>
      <c r="X206" s="66">
        <v>0</v>
      </c>
      <c r="Y206" s="64"/>
    </row>
    <row r="207" spans="1:25" ht="105" x14ac:dyDescent="0.25">
      <c r="A207" s="4">
        <v>113</v>
      </c>
      <c r="B207" s="4"/>
      <c r="C207" s="4"/>
      <c r="D207" s="9" t="s">
        <v>364</v>
      </c>
      <c r="E207" s="9"/>
      <c r="F207" s="7" t="s">
        <v>363</v>
      </c>
      <c r="G207" s="7" t="s">
        <v>362</v>
      </c>
      <c r="H207" s="7" t="s">
        <v>361</v>
      </c>
      <c r="I207" s="7" t="s">
        <v>360</v>
      </c>
      <c r="J207" s="66">
        <v>50</v>
      </c>
      <c r="K207" s="76" t="s">
        <v>359</v>
      </c>
      <c r="L207" s="66">
        <v>50</v>
      </c>
      <c r="M207" s="25"/>
      <c r="N207" s="66">
        <v>50</v>
      </c>
      <c r="O207" s="25"/>
      <c r="P207" s="66">
        <v>50</v>
      </c>
      <c r="Q207" s="25"/>
      <c r="R207" s="66">
        <v>50</v>
      </c>
      <c r="S207" s="76" t="s">
        <v>359</v>
      </c>
      <c r="T207" s="64">
        <v>0</v>
      </c>
      <c r="U207" s="25"/>
      <c r="V207" s="64">
        <v>0</v>
      </c>
      <c r="W207" s="25"/>
      <c r="X207" s="64">
        <v>0</v>
      </c>
      <c r="Y207" s="64"/>
    </row>
    <row r="208" spans="1:25" s="68" customFormat="1" ht="69" x14ac:dyDescent="0.25">
      <c r="A208" s="15">
        <v>114</v>
      </c>
      <c r="B208" s="15"/>
      <c r="C208" s="15"/>
      <c r="D208" s="75" t="s">
        <v>358</v>
      </c>
      <c r="E208" s="75"/>
      <c r="F208" s="12" t="s">
        <v>358</v>
      </c>
      <c r="G208" s="74"/>
      <c r="H208" s="74"/>
      <c r="I208" s="74"/>
      <c r="J208" s="70">
        <f>AVERAGE(J209:J211)</f>
        <v>0</v>
      </c>
      <c r="K208" s="10"/>
      <c r="L208" s="70">
        <f>AVERAGE(L209:L211)</f>
        <v>0</v>
      </c>
      <c r="M208" s="69"/>
      <c r="N208" s="70">
        <f>AVERAGE(N209:N211)</f>
        <v>0</v>
      </c>
      <c r="O208" s="69"/>
      <c r="P208" s="70">
        <f>AVERAGE(P209:P211)</f>
        <v>0</v>
      </c>
      <c r="Q208" s="69"/>
      <c r="R208" s="70">
        <f>AVERAGE(R209:R211)</f>
        <v>0</v>
      </c>
      <c r="S208" s="10"/>
      <c r="T208" s="70">
        <f>AVERAGE(T209:T211)</f>
        <v>0</v>
      </c>
      <c r="U208" s="10"/>
      <c r="V208" s="70">
        <f>AVERAGE(V209:V211)</f>
        <v>0</v>
      </c>
      <c r="W208" s="10"/>
      <c r="X208" s="70">
        <f>AVERAGE(X209:X211)</f>
        <v>0</v>
      </c>
      <c r="Y208" s="69"/>
    </row>
    <row r="209" spans="1:25" ht="90" x14ac:dyDescent="0.25">
      <c r="A209" s="4" t="s">
        <v>357</v>
      </c>
      <c r="B209" s="4"/>
      <c r="C209" s="4"/>
      <c r="D209" s="4"/>
      <c r="E209" s="9" t="s">
        <v>356</v>
      </c>
      <c r="F209" s="7" t="s">
        <v>355</v>
      </c>
      <c r="G209" s="73" t="s">
        <v>354</v>
      </c>
      <c r="H209" s="73" t="s">
        <v>353</v>
      </c>
      <c r="I209" s="73" t="s">
        <v>352</v>
      </c>
      <c r="J209" s="33">
        <v>0</v>
      </c>
      <c r="K209" s="33"/>
      <c r="L209" s="33">
        <v>0</v>
      </c>
      <c r="M209" s="33"/>
      <c r="N209" s="33">
        <v>0</v>
      </c>
      <c r="O209" s="33"/>
      <c r="P209" s="33">
        <v>0</v>
      </c>
      <c r="Q209" s="33"/>
      <c r="R209" s="33">
        <v>0</v>
      </c>
      <c r="S209" s="33"/>
      <c r="T209" s="33">
        <v>0</v>
      </c>
      <c r="U209" s="33"/>
      <c r="V209" s="33">
        <v>0</v>
      </c>
      <c r="W209" s="67"/>
      <c r="X209" s="33">
        <v>0</v>
      </c>
      <c r="Y209" s="33"/>
    </row>
    <row r="210" spans="1:25" ht="45" x14ac:dyDescent="0.3">
      <c r="A210" s="4" t="s">
        <v>351</v>
      </c>
      <c r="B210" s="4"/>
      <c r="C210" s="4"/>
      <c r="D210" s="4"/>
      <c r="E210" s="72" t="s">
        <v>350</v>
      </c>
      <c r="F210" s="7" t="s">
        <v>349</v>
      </c>
      <c r="G210" s="7" t="s">
        <v>348</v>
      </c>
      <c r="H210" s="7" t="s">
        <v>347</v>
      </c>
      <c r="I210" s="7" t="s">
        <v>346</v>
      </c>
      <c r="J210" s="33">
        <v>0</v>
      </c>
      <c r="K210" s="33"/>
      <c r="L210" s="33">
        <v>0</v>
      </c>
      <c r="M210" s="33"/>
      <c r="N210" s="33">
        <v>0</v>
      </c>
      <c r="O210" s="33"/>
      <c r="P210" s="33">
        <v>0</v>
      </c>
      <c r="Q210" s="33"/>
      <c r="R210" s="33">
        <v>0</v>
      </c>
      <c r="S210" s="33"/>
      <c r="T210" s="33">
        <v>0</v>
      </c>
      <c r="U210" s="33"/>
      <c r="V210" s="33">
        <v>0</v>
      </c>
      <c r="W210" s="67"/>
      <c r="X210" s="33">
        <v>0</v>
      </c>
      <c r="Y210" s="33"/>
    </row>
    <row r="211" spans="1:25" ht="178.5" customHeight="1" x14ac:dyDescent="0.3">
      <c r="A211" s="4" t="s">
        <v>345</v>
      </c>
      <c r="B211" s="4"/>
      <c r="C211" s="4"/>
      <c r="D211" s="4"/>
      <c r="E211" s="72" t="s">
        <v>344</v>
      </c>
      <c r="F211" s="7" t="s">
        <v>343</v>
      </c>
      <c r="G211" s="7" t="s">
        <v>342</v>
      </c>
      <c r="H211" s="7" t="s">
        <v>341</v>
      </c>
      <c r="I211" s="7" t="s">
        <v>340</v>
      </c>
      <c r="J211" s="33">
        <v>0</v>
      </c>
      <c r="K211" s="33"/>
      <c r="L211" s="33">
        <v>0</v>
      </c>
      <c r="M211" s="33"/>
      <c r="N211" s="33">
        <v>0</v>
      </c>
      <c r="O211" s="33"/>
      <c r="P211" s="33">
        <v>0</v>
      </c>
      <c r="Q211" s="33"/>
      <c r="R211" s="33">
        <v>0</v>
      </c>
      <c r="S211" s="33"/>
      <c r="T211" s="33">
        <v>0</v>
      </c>
      <c r="U211" s="33"/>
      <c r="V211" s="33">
        <v>0</v>
      </c>
      <c r="W211" s="67"/>
      <c r="X211" s="33">
        <v>0</v>
      </c>
      <c r="Y211" s="33"/>
    </row>
    <row r="212" spans="1:25" s="52" customFormat="1" ht="80.25" customHeight="1" x14ac:dyDescent="0.25">
      <c r="A212" s="19"/>
      <c r="B212" s="19"/>
      <c r="C212" s="20" t="s">
        <v>339</v>
      </c>
      <c r="D212" s="19"/>
      <c r="E212" s="57"/>
      <c r="F212" s="56" t="s">
        <v>338</v>
      </c>
      <c r="G212" s="55"/>
      <c r="H212" s="55"/>
      <c r="I212" s="55"/>
      <c r="J212" s="54">
        <f>AVERAGE(J213,J216)</f>
        <v>50</v>
      </c>
      <c r="K212" s="17"/>
      <c r="L212" s="54">
        <f>AVERAGE(L213,L216)</f>
        <v>50</v>
      </c>
      <c r="M212" s="53"/>
      <c r="N212" s="54">
        <f>AVERAGE(N213,N216)</f>
        <v>100</v>
      </c>
      <c r="O212" s="53"/>
      <c r="P212" s="54">
        <f>AVERAGE(P213,P216)</f>
        <v>100</v>
      </c>
      <c r="Q212" s="53"/>
      <c r="R212" s="54">
        <f>AVERAGE(R213,R216)</f>
        <v>100</v>
      </c>
      <c r="S212" s="53"/>
      <c r="T212" s="54">
        <f>AVERAGE(T213,T216)</f>
        <v>50</v>
      </c>
      <c r="U212" s="53"/>
      <c r="V212" s="54">
        <f>AVERAGE(V213,V216)</f>
        <v>50</v>
      </c>
      <c r="W212" s="17"/>
      <c r="X212" s="54">
        <f>AVERAGE(X213,X216)</f>
        <v>50</v>
      </c>
      <c r="Y212" s="53"/>
    </row>
    <row r="213" spans="1:25" s="68" customFormat="1" ht="80.25" customHeight="1" x14ac:dyDescent="0.25">
      <c r="A213" s="15">
        <v>115</v>
      </c>
      <c r="B213" s="15"/>
      <c r="C213" s="14"/>
      <c r="D213" s="71" t="s">
        <v>337</v>
      </c>
      <c r="E213" s="71"/>
      <c r="F213" s="21" t="s">
        <v>337</v>
      </c>
      <c r="G213" s="12"/>
      <c r="H213" s="12"/>
      <c r="I213" s="12"/>
      <c r="J213" s="70">
        <f>AVERAGE(J214:J215)</f>
        <v>100</v>
      </c>
      <c r="K213" s="10"/>
      <c r="L213" s="70">
        <f>AVERAGE(L214:L215)</f>
        <v>100</v>
      </c>
      <c r="M213" s="69"/>
      <c r="N213" s="70">
        <f>AVERAGE(N214:N215)</f>
        <v>100</v>
      </c>
      <c r="O213" s="69"/>
      <c r="P213" s="70">
        <f>AVERAGE(P214:P215)</f>
        <v>100</v>
      </c>
      <c r="Q213" s="69"/>
      <c r="R213" s="70">
        <f>AVERAGE(R214:R215)</f>
        <v>100</v>
      </c>
      <c r="S213" s="69"/>
      <c r="T213" s="70">
        <f>AVERAGE(T214:T215)</f>
        <v>100</v>
      </c>
      <c r="U213" s="69"/>
      <c r="V213" s="70">
        <f>AVERAGE(V214:V215)</f>
        <v>100</v>
      </c>
      <c r="W213" s="10"/>
      <c r="X213" s="70">
        <f>AVERAGE(X214:X215)</f>
        <v>100</v>
      </c>
      <c r="Y213" s="69"/>
    </row>
    <row r="214" spans="1:25" ht="312" customHeight="1" x14ac:dyDescent="0.25">
      <c r="A214" s="4" t="s">
        <v>336</v>
      </c>
      <c r="B214" s="4"/>
      <c r="C214" s="4"/>
      <c r="D214" s="4"/>
      <c r="E214" s="9" t="s">
        <v>335</v>
      </c>
      <c r="F214" s="7" t="s">
        <v>334</v>
      </c>
      <c r="G214" s="7" t="s">
        <v>333</v>
      </c>
      <c r="H214" s="7" t="s">
        <v>332</v>
      </c>
      <c r="I214" s="7" t="s">
        <v>331</v>
      </c>
      <c r="J214" s="66">
        <v>100</v>
      </c>
      <c r="K214" s="25"/>
      <c r="L214" s="66">
        <v>100</v>
      </c>
      <c r="M214" s="25"/>
      <c r="N214" s="66">
        <v>100</v>
      </c>
      <c r="O214" s="25"/>
      <c r="P214" s="66">
        <v>100</v>
      </c>
      <c r="Q214" s="25"/>
      <c r="R214" s="66">
        <v>100</v>
      </c>
      <c r="S214" s="25"/>
      <c r="T214" s="66">
        <v>100</v>
      </c>
      <c r="U214" s="25"/>
      <c r="V214" s="66">
        <v>100</v>
      </c>
      <c r="W214" s="25"/>
      <c r="X214" s="66">
        <v>100</v>
      </c>
      <c r="Y214" s="25"/>
    </row>
    <row r="215" spans="1:25" ht="105" x14ac:dyDescent="0.25">
      <c r="A215" s="4" t="s">
        <v>330</v>
      </c>
      <c r="B215" s="4"/>
      <c r="C215" s="4"/>
      <c r="D215" s="4"/>
      <c r="E215" s="9" t="s">
        <v>329</v>
      </c>
      <c r="F215" s="7" t="s">
        <v>328</v>
      </c>
      <c r="G215" s="7" t="s">
        <v>327</v>
      </c>
      <c r="H215" s="7" t="s">
        <v>326</v>
      </c>
      <c r="I215" s="7" t="s">
        <v>325</v>
      </c>
      <c r="J215" s="66"/>
      <c r="K215" s="25"/>
      <c r="L215" s="64"/>
      <c r="M215" s="64"/>
      <c r="N215" s="64"/>
      <c r="O215" s="64"/>
      <c r="P215" s="64"/>
      <c r="Q215" s="64"/>
      <c r="R215" s="64"/>
      <c r="S215" s="64"/>
      <c r="T215" s="64"/>
      <c r="U215" s="64"/>
      <c r="V215" s="64"/>
      <c r="W215" s="25"/>
      <c r="X215" s="64"/>
      <c r="Y215" s="64"/>
    </row>
    <row r="216" spans="1:25" ht="210" x14ac:dyDescent="0.25">
      <c r="A216" s="4">
        <v>116</v>
      </c>
      <c r="B216" s="4"/>
      <c r="C216" s="4"/>
      <c r="D216" s="9" t="s">
        <v>324</v>
      </c>
      <c r="E216" s="9"/>
      <c r="F216" s="7" t="s">
        <v>323</v>
      </c>
      <c r="G216" s="7" t="s">
        <v>322</v>
      </c>
      <c r="H216" s="7" t="s">
        <v>321</v>
      </c>
      <c r="I216" s="7" t="s">
        <v>320</v>
      </c>
      <c r="J216" s="66">
        <v>0</v>
      </c>
      <c r="K216" s="65"/>
      <c r="L216" s="66">
        <v>0</v>
      </c>
      <c r="M216" s="67" t="s">
        <v>319</v>
      </c>
      <c r="N216" s="66">
        <v>100</v>
      </c>
      <c r="O216" s="25"/>
      <c r="P216" s="66">
        <v>100</v>
      </c>
      <c r="Q216" s="25"/>
      <c r="R216" s="66">
        <v>100</v>
      </c>
      <c r="S216" s="65" t="s">
        <v>318</v>
      </c>
      <c r="T216" s="64">
        <v>0</v>
      </c>
      <c r="U216" s="64"/>
      <c r="V216" s="64">
        <v>0</v>
      </c>
      <c r="W216" s="25"/>
      <c r="X216" s="64">
        <v>0</v>
      </c>
      <c r="Y216" s="64"/>
    </row>
    <row r="217" spans="1:25" s="52" customFormat="1" ht="60" x14ac:dyDescent="0.25">
      <c r="A217" s="19"/>
      <c r="B217" s="20" t="s">
        <v>317</v>
      </c>
      <c r="C217" s="19"/>
      <c r="D217" s="19"/>
      <c r="E217" s="19"/>
      <c r="F217" s="19" t="s">
        <v>316</v>
      </c>
      <c r="G217" s="19"/>
      <c r="H217" s="19"/>
      <c r="I217" s="19"/>
      <c r="J217" s="54">
        <f>AVERAGE(J218,J225,J231,J240)</f>
        <v>59.722222222222229</v>
      </c>
      <c r="K217" s="53"/>
      <c r="L217" s="54">
        <f>AVERAGE(L218,L225,L231,L240)</f>
        <v>56.076388888888886</v>
      </c>
      <c r="M217" s="53"/>
      <c r="N217" s="54">
        <f>AVERAGE(N218,N225,N231,N240)</f>
        <v>56.076388888888886</v>
      </c>
      <c r="O217" s="53"/>
      <c r="P217" s="54">
        <f>AVERAGE(P218,P225,P231,P240)</f>
        <v>56.076388888888886</v>
      </c>
      <c r="Q217" s="53"/>
      <c r="R217" s="54">
        <f>AVERAGE(R218,R225,R231,R240)</f>
        <v>56.076388888888886</v>
      </c>
      <c r="S217" s="53"/>
      <c r="T217" s="54">
        <f>AVERAGE(T218,T225,T231,T240)</f>
        <v>56.076388888888886</v>
      </c>
      <c r="U217" s="53"/>
      <c r="V217" s="54">
        <f>AVERAGE(V218,V225,V231,V240)</f>
        <v>56.076388888888886</v>
      </c>
      <c r="W217" s="17"/>
      <c r="X217" s="54">
        <f>AVERAGE(X218,X225,X231,X240)</f>
        <v>56.076388888888886</v>
      </c>
      <c r="Y217" s="53"/>
    </row>
    <row r="218" spans="1:25" s="52" customFormat="1" ht="45" x14ac:dyDescent="0.25">
      <c r="A218" s="19"/>
      <c r="B218" s="19"/>
      <c r="C218" s="20" t="s">
        <v>315</v>
      </c>
      <c r="D218" s="19"/>
      <c r="E218" s="19"/>
      <c r="F218" s="19" t="s">
        <v>314</v>
      </c>
      <c r="G218" s="19"/>
      <c r="H218" s="19"/>
      <c r="I218" s="19"/>
      <c r="J218" s="54">
        <f>AVERAGE(J219:J224)</f>
        <v>58.333333333333336</v>
      </c>
      <c r="K218" s="53"/>
      <c r="L218" s="63">
        <f>AVERAGE(L219:L224)</f>
        <v>50</v>
      </c>
      <c r="M218" s="53"/>
      <c r="N218" s="54">
        <f>AVERAGE(N219:N224)</f>
        <v>50</v>
      </c>
      <c r="O218" s="53"/>
      <c r="P218" s="54">
        <f>AVERAGE(P219:P224)</f>
        <v>50</v>
      </c>
      <c r="Q218" s="53"/>
      <c r="R218" s="54">
        <f>AVERAGE(R219:R224)</f>
        <v>50</v>
      </c>
      <c r="S218" s="53"/>
      <c r="T218" s="54">
        <f>AVERAGE(T219:T224)</f>
        <v>50</v>
      </c>
      <c r="U218" s="53"/>
      <c r="V218" s="54">
        <f>AVERAGE(V219:V224)</f>
        <v>50</v>
      </c>
      <c r="W218" s="17"/>
      <c r="X218" s="54">
        <f>AVERAGE(X219:X224)</f>
        <v>50</v>
      </c>
      <c r="Y218" s="53"/>
    </row>
    <row r="219" spans="1:25" ht="255" x14ac:dyDescent="0.25">
      <c r="A219" s="4">
        <v>117</v>
      </c>
      <c r="B219" s="4"/>
      <c r="C219" s="4"/>
      <c r="D219" s="9" t="s">
        <v>313</v>
      </c>
      <c r="E219" s="9"/>
      <c r="F219" s="7" t="s">
        <v>312</v>
      </c>
      <c r="G219" s="7" t="s">
        <v>233</v>
      </c>
      <c r="H219" s="7" t="s">
        <v>232</v>
      </c>
      <c r="I219" s="7" t="s">
        <v>278</v>
      </c>
      <c r="J219" s="29">
        <v>50</v>
      </c>
      <c r="K219" s="5" t="s">
        <v>311</v>
      </c>
      <c r="L219" s="29">
        <v>50</v>
      </c>
      <c r="M219" s="30"/>
      <c r="N219" s="29">
        <v>50</v>
      </c>
      <c r="O219" s="30"/>
      <c r="P219" s="29">
        <v>50</v>
      </c>
      <c r="Q219" s="30"/>
      <c r="R219" s="29">
        <v>50</v>
      </c>
      <c r="S219" s="30"/>
      <c r="T219" s="29">
        <v>50</v>
      </c>
      <c r="U219" s="30"/>
      <c r="V219" s="29">
        <v>50</v>
      </c>
      <c r="W219" s="5"/>
      <c r="X219" s="29">
        <v>50</v>
      </c>
      <c r="Y219" s="6"/>
    </row>
    <row r="220" spans="1:25" ht="168.75" x14ac:dyDescent="0.25">
      <c r="A220" s="4">
        <v>118</v>
      </c>
      <c r="B220" s="4"/>
      <c r="C220" s="4"/>
      <c r="D220" s="9" t="s">
        <v>310</v>
      </c>
      <c r="E220" s="9"/>
      <c r="F220" s="62" t="s">
        <v>309</v>
      </c>
      <c r="G220" s="7" t="s">
        <v>233</v>
      </c>
      <c r="H220" s="7" t="s">
        <v>232</v>
      </c>
      <c r="I220" s="7" t="s">
        <v>278</v>
      </c>
      <c r="J220" s="29">
        <v>50</v>
      </c>
      <c r="K220" s="30"/>
      <c r="L220" s="29">
        <v>50</v>
      </c>
      <c r="M220" s="30"/>
      <c r="N220" s="29">
        <v>50</v>
      </c>
      <c r="O220" s="30"/>
      <c r="P220" s="29">
        <v>50</v>
      </c>
      <c r="Q220" s="30"/>
      <c r="R220" s="29">
        <v>50</v>
      </c>
      <c r="S220" s="30"/>
      <c r="T220" s="29">
        <v>50</v>
      </c>
      <c r="U220" s="30"/>
      <c r="V220" s="29">
        <v>50</v>
      </c>
      <c r="W220" s="5"/>
      <c r="X220" s="29">
        <v>50</v>
      </c>
      <c r="Y220" s="6"/>
    </row>
    <row r="221" spans="1:25" ht="75" x14ac:dyDescent="0.25">
      <c r="A221" s="4">
        <v>119</v>
      </c>
      <c r="B221" s="4"/>
      <c r="C221" s="4"/>
      <c r="D221" s="9" t="s">
        <v>308</v>
      </c>
      <c r="E221" s="9"/>
      <c r="F221" s="7" t="s">
        <v>307</v>
      </c>
      <c r="G221" s="7" t="s">
        <v>214</v>
      </c>
      <c r="H221" s="7" t="s">
        <v>257</v>
      </c>
      <c r="I221" s="7" t="s">
        <v>4</v>
      </c>
      <c r="J221" s="29">
        <v>100</v>
      </c>
      <c r="K221" s="30"/>
      <c r="L221" s="29">
        <v>100</v>
      </c>
      <c r="M221" s="30"/>
      <c r="N221" s="29">
        <v>100</v>
      </c>
      <c r="O221" s="30"/>
      <c r="P221" s="29">
        <v>100</v>
      </c>
      <c r="Q221" s="30"/>
      <c r="R221" s="29">
        <v>100</v>
      </c>
      <c r="S221" s="30"/>
      <c r="T221" s="29">
        <v>100</v>
      </c>
      <c r="U221" s="30"/>
      <c r="V221" s="29">
        <v>100</v>
      </c>
      <c r="W221" s="5"/>
      <c r="X221" s="29">
        <v>100</v>
      </c>
      <c r="Y221" s="6"/>
    </row>
    <row r="222" spans="1:25" ht="60" x14ac:dyDescent="0.25">
      <c r="A222" s="4">
        <v>120</v>
      </c>
      <c r="B222" s="4"/>
      <c r="C222" s="4"/>
      <c r="D222" s="9" t="s">
        <v>306</v>
      </c>
      <c r="E222" s="9"/>
      <c r="F222" s="7" t="s">
        <v>305</v>
      </c>
      <c r="G222" s="7" t="s">
        <v>214</v>
      </c>
      <c r="H222" s="7" t="s">
        <v>257</v>
      </c>
      <c r="I222" s="7" t="s">
        <v>4</v>
      </c>
      <c r="J222" s="29">
        <v>100</v>
      </c>
      <c r="K222" s="30"/>
      <c r="L222" s="29">
        <v>100</v>
      </c>
      <c r="M222" s="30"/>
      <c r="N222" s="29">
        <v>100</v>
      </c>
      <c r="O222" s="30"/>
      <c r="P222" s="29">
        <v>100</v>
      </c>
      <c r="Q222" s="30"/>
      <c r="R222" s="29">
        <v>100</v>
      </c>
      <c r="S222" s="30"/>
      <c r="T222" s="29">
        <v>100</v>
      </c>
      <c r="U222" s="30"/>
      <c r="V222" s="29">
        <v>100</v>
      </c>
      <c r="W222" s="5"/>
      <c r="X222" s="29">
        <v>100</v>
      </c>
      <c r="Y222" s="6"/>
    </row>
    <row r="223" spans="1:25" ht="300" x14ac:dyDescent="0.25">
      <c r="A223" s="4">
        <v>121</v>
      </c>
      <c r="B223" s="4"/>
      <c r="C223" s="4"/>
      <c r="D223" s="9" t="s">
        <v>304</v>
      </c>
      <c r="E223" s="9"/>
      <c r="F223" s="7" t="s">
        <v>303</v>
      </c>
      <c r="G223" s="7" t="s">
        <v>302</v>
      </c>
      <c r="H223" s="7" t="s">
        <v>301</v>
      </c>
      <c r="I223" s="7" t="s">
        <v>300</v>
      </c>
      <c r="J223" s="29">
        <v>50</v>
      </c>
      <c r="K223" s="5" t="s">
        <v>299</v>
      </c>
      <c r="L223" s="29">
        <v>0</v>
      </c>
      <c r="M223" s="29"/>
      <c r="N223" s="29">
        <v>0</v>
      </c>
      <c r="O223" s="29"/>
      <c r="P223" s="29">
        <v>0</v>
      </c>
      <c r="Q223" s="29"/>
      <c r="R223" s="29">
        <v>0</v>
      </c>
      <c r="S223" s="61" t="s">
        <v>298</v>
      </c>
      <c r="T223" s="29">
        <v>0</v>
      </c>
      <c r="U223" s="29"/>
      <c r="V223" s="29">
        <v>0</v>
      </c>
      <c r="W223" s="5"/>
      <c r="X223" s="29">
        <v>0</v>
      </c>
      <c r="Y223" s="29"/>
    </row>
    <row r="224" spans="1:25" ht="165" x14ac:dyDescent="0.25">
      <c r="A224" s="4">
        <v>122</v>
      </c>
      <c r="B224" s="4"/>
      <c r="C224" s="4"/>
      <c r="D224" s="9" t="s">
        <v>297</v>
      </c>
      <c r="E224" s="9"/>
      <c r="F224" s="7" t="s">
        <v>296</v>
      </c>
      <c r="G224" s="7" t="s">
        <v>295</v>
      </c>
      <c r="H224" s="7" t="s">
        <v>294</v>
      </c>
      <c r="I224" s="7" t="s">
        <v>293</v>
      </c>
      <c r="J224" s="29">
        <v>0</v>
      </c>
      <c r="K224" s="60" t="s">
        <v>292</v>
      </c>
      <c r="L224" s="29">
        <v>0</v>
      </c>
      <c r="M224" s="30"/>
      <c r="N224" s="29">
        <v>0</v>
      </c>
      <c r="O224" s="30"/>
      <c r="P224" s="29">
        <v>0</v>
      </c>
      <c r="Q224" s="30"/>
      <c r="R224" s="29">
        <v>0</v>
      </c>
      <c r="S224" s="30"/>
      <c r="T224" s="29">
        <v>0</v>
      </c>
      <c r="U224" s="30"/>
      <c r="V224" s="29">
        <v>0</v>
      </c>
      <c r="W224" s="5"/>
      <c r="X224" s="29">
        <v>0</v>
      </c>
      <c r="Y224" s="6"/>
    </row>
    <row r="225" spans="1:25" s="52" customFormat="1" ht="77.25" customHeight="1" x14ac:dyDescent="0.25">
      <c r="A225" s="19"/>
      <c r="B225" s="19"/>
      <c r="C225" s="20" t="s">
        <v>291</v>
      </c>
      <c r="D225" s="19"/>
      <c r="E225" s="57"/>
      <c r="F225" s="56" t="s">
        <v>290</v>
      </c>
      <c r="G225" s="55"/>
      <c r="H225" s="55"/>
      <c r="I225" s="55"/>
      <c r="J225" s="54">
        <f>AVERAGE(J226:J230)</f>
        <v>50</v>
      </c>
      <c r="K225" s="17"/>
      <c r="L225" s="54">
        <f>AVERAGE(L226:L230)</f>
        <v>50</v>
      </c>
      <c r="M225" s="53"/>
      <c r="N225" s="54">
        <f>AVERAGE(N226:N230)</f>
        <v>50</v>
      </c>
      <c r="O225" s="53"/>
      <c r="P225" s="54">
        <f>AVERAGE(P226:P230)</f>
        <v>50</v>
      </c>
      <c r="Q225" s="53"/>
      <c r="R225" s="54">
        <f>AVERAGE(R226:R230)</f>
        <v>50</v>
      </c>
      <c r="S225" s="53"/>
      <c r="T225" s="54">
        <f>AVERAGE(T226:T230)</f>
        <v>50</v>
      </c>
      <c r="U225" s="53"/>
      <c r="V225" s="54">
        <f>AVERAGE(V226:V230)</f>
        <v>50</v>
      </c>
      <c r="W225" s="17"/>
      <c r="X225" s="54">
        <f>AVERAGE(X226:X230)</f>
        <v>50</v>
      </c>
      <c r="Y225" s="53"/>
    </row>
    <row r="226" spans="1:25" ht="105" x14ac:dyDescent="0.25">
      <c r="A226" s="4">
        <v>123</v>
      </c>
      <c r="B226" s="4"/>
      <c r="C226" s="4"/>
      <c r="D226" s="9" t="s">
        <v>289</v>
      </c>
      <c r="E226" s="9"/>
      <c r="F226" s="7" t="s">
        <v>288</v>
      </c>
      <c r="G226" s="7" t="s">
        <v>233</v>
      </c>
      <c r="H226" s="7" t="s">
        <v>232</v>
      </c>
      <c r="I226" s="7" t="s">
        <v>278</v>
      </c>
      <c r="J226" s="58">
        <v>50</v>
      </c>
      <c r="K226" s="5" t="s">
        <v>287</v>
      </c>
      <c r="L226" s="58">
        <v>50</v>
      </c>
      <c r="M226" s="30"/>
      <c r="N226" s="58">
        <v>50</v>
      </c>
      <c r="O226" s="30"/>
      <c r="P226" s="58">
        <v>50</v>
      </c>
      <c r="Q226" s="30"/>
      <c r="R226" s="58">
        <v>50</v>
      </c>
      <c r="S226" s="30"/>
      <c r="T226" s="58">
        <v>50</v>
      </c>
      <c r="U226" s="30"/>
      <c r="V226" s="58">
        <v>50</v>
      </c>
      <c r="W226" s="5"/>
      <c r="X226" s="58">
        <v>50</v>
      </c>
      <c r="Y226" s="6"/>
    </row>
    <row r="227" spans="1:25" ht="105" x14ac:dyDescent="0.25">
      <c r="A227" s="4">
        <v>124</v>
      </c>
      <c r="B227" s="4"/>
      <c r="C227" s="4"/>
      <c r="D227" s="9" t="s">
        <v>286</v>
      </c>
      <c r="E227" s="9"/>
      <c r="F227" s="7" t="s">
        <v>285</v>
      </c>
      <c r="G227" s="7" t="s">
        <v>233</v>
      </c>
      <c r="H227" s="7" t="s">
        <v>232</v>
      </c>
      <c r="I227" s="7" t="s">
        <v>278</v>
      </c>
      <c r="J227" s="58">
        <v>50</v>
      </c>
      <c r="K227" s="59" t="s">
        <v>277</v>
      </c>
      <c r="L227" s="58">
        <v>50</v>
      </c>
      <c r="M227" s="30"/>
      <c r="N227" s="58">
        <v>50</v>
      </c>
      <c r="O227" s="30"/>
      <c r="P227" s="58">
        <v>50</v>
      </c>
      <c r="Q227" s="30"/>
      <c r="R227" s="58">
        <v>50</v>
      </c>
      <c r="S227" s="30"/>
      <c r="T227" s="58">
        <v>50</v>
      </c>
      <c r="U227" s="30"/>
      <c r="V227" s="58">
        <v>50</v>
      </c>
      <c r="W227" s="5"/>
      <c r="X227" s="58">
        <v>50</v>
      </c>
      <c r="Y227" s="6"/>
    </row>
    <row r="228" spans="1:25" ht="105" x14ac:dyDescent="0.25">
      <c r="A228" s="4">
        <v>125</v>
      </c>
      <c r="B228" s="4"/>
      <c r="C228" s="4"/>
      <c r="D228" s="9" t="s">
        <v>284</v>
      </c>
      <c r="E228" s="9"/>
      <c r="F228" s="7" t="s">
        <v>283</v>
      </c>
      <c r="G228" s="7" t="s">
        <v>233</v>
      </c>
      <c r="H228" s="7" t="s">
        <v>232</v>
      </c>
      <c r="I228" s="7" t="s">
        <v>278</v>
      </c>
      <c r="J228" s="58">
        <v>50</v>
      </c>
      <c r="K228" s="59" t="s">
        <v>277</v>
      </c>
      <c r="L228" s="58">
        <v>50</v>
      </c>
      <c r="M228" s="30"/>
      <c r="N228" s="58">
        <v>50</v>
      </c>
      <c r="O228" s="30"/>
      <c r="P228" s="58">
        <v>50</v>
      </c>
      <c r="Q228" s="30"/>
      <c r="R228" s="58">
        <v>50</v>
      </c>
      <c r="S228" s="30"/>
      <c r="T228" s="58">
        <v>50</v>
      </c>
      <c r="U228" s="30"/>
      <c r="V228" s="58">
        <v>50</v>
      </c>
      <c r="W228" s="5"/>
      <c r="X228" s="58">
        <v>50</v>
      </c>
      <c r="Y228" s="6"/>
    </row>
    <row r="229" spans="1:25" ht="105" x14ac:dyDescent="0.25">
      <c r="A229" s="4">
        <v>126</v>
      </c>
      <c r="B229" s="4"/>
      <c r="C229" s="4"/>
      <c r="D229" s="9" t="s">
        <v>282</v>
      </c>
      <c r="E229" s="9"/>
      <c r="F229" s="7" t="s">
        <v>281</v>
      </c>
      <c r="G229" s="7" t="s">
        <v>233</v>
      </c>
      <c r="H229" s="7" t="s">
        <v>232</v>
      </c>
      <c r="I229" s="7" t="s">
        <v>278</v>
      </c>
      <c r="J229" s="58">
        <v>50</v>
      </c>
      <c r="K229" s="59" t="s">
        <v>277</v>
      </c>
      <c r="L229" s="58">
        <v>50</v>
      </c>
      <c r="M229" s="30"/>
      <c r="N229" s="58">
        <v>50</v>
      </c>
      <c r="O229" s="30"/>
      <c r="P229" s="58">
        <v>50</v>
      </c>
      <c r="Q229" s="30"/>
      <c r="R229" s="58">
        <v>50</v>
      </c>
      <c r="S229" s="30"/>
      <c r="T229" s="58">
        <v>50</v>
      </c>
      <c r="U229" s="30"/>
      <c r="V229" s="58">
        <v>50</v>
      </c>
      <c r="W229" s="5"/>
      <c r="X229" s="58">
        <v>50</v>
      </c>
      <c r="Y229" s="6"/>
    </row>
    <row r="230" spans="1:25" ht="105" x14ac:dyDescent="0.25">
      <c r="A230" s="4">
        <v>127</v>
      </c>
      <c r="B230" s="4"/>
      <c r="C230" s="4"/>
      <c r="D230" s="9" t="s">
        <v>280</v>
      </c>
      <c r="E230" s="9"/>
      <c r="F230" s="7" t="s">
        <v>279</v>
      </c>
      <c r="G230" s="7" t="s">
        <v>233</v>
      </c>
      <c r="H230" s="7" t="s">
        <v>232</v>
      </c>
      <c r="I230" s="7" t="s">
        <v>278</v>
      </c>
      <c r="J230" s="58">
        <v>50</v>
      </c>
      <c r="K230" s="59" t="s">
        <v>277</v>
      </c>
      <c r="L230" s="58">
        <v>50</v>
      </c>
      <c r="M230" s="30"/>
      <c r="N230" s="58">
        <v>50</v>
      </c>
      <c r="O230" s="30"/>
      <c r="P230" s="58">
        <v>50</v>
      </c>
      <c r="Q230" s="30"/>
      <c r="R230" s="58">
        <v>50</v>
      </c>
      <c r="S230" s="30"/>
      <c r="T230" s="58">
        <v>50</v>
      </c>
      <c r="U230" s="30"/>
      <c r="V230" s="58">
        <v>50</v>
      </c>
      <c r="W230" s="5"/>
      <c r="X230" s="58">
        <v>50</v>
      </c>
      <c r="Y230" s="6"/>
    </row>
    <row r="231" spans="1:25" s="52" customFormat="1" ht="140.25" customHeight="1" x14ac:dyDescent="0.25">
      <c r="A231" s="19"/>
      <c r="B231" s="19"/>
      <c r="C231" s="20" t="s">
        <v>276</v>
      </c>
      <c r="D231" s="19"/>
      <c r="E231" s="57"/>
      <c r="F231" s="56" t="s">
        <v>275</v>
      </c>
      <c r="G231" s="55"/>
      <c r="H231" s="55"/>
      <c r="I231" s="55"/>
      <c r="J231" s="54">
        <f>AVERAGE(J232:J239)</f>
        <v>75</v>
      </c>
      <c r="K231" s="17"/>
      <c r="L231" s="54">
        <f>AVERAGE(L232:L239)</f>
        <v>68.75</v>
      </c>
      <c r="M231" s="53"/>
      <c r="N231" s="54">
        <f>AVERAGE(N232:N239)</f>
        <v>68.75</v>
      </c>
      <c r="O231" s="53"/>
      <c r="P231" s="54">
        <f>AVERAGE(P232:P239)</f>
        <v>68.75</v>
      </c>
      <c r="Q231" s="53"/>
      <c r="R231" s="54">
        <f>AVERAGE(R232:R239)</f>
        <v>68.75</v>
      </c>
      <c r="S231" s="53"/>
      <c r="T231" s="54">
        <f>AVERAGE(T232:T239)</f>
        <v>68.75</v>
      </c>
      <c r="U231" s="53"/>
      <c r="V231" s="54">
        <f>AVERAGE(V232:V239)</f>
        <v>68.75</v>
      </c>
      <c r="W231" s="17"/>
      <c r="X231" s="54">
        <f>AVERAGE(X232:X239)</f>
        <v>68.75</v>
      </c>
      <c r="Y231" s="53"/>
    </row>
    <row r="232" spans="1:25" ht="75" x14ac:dyDescent="0.25">
      <c r="A232" s="4">
        <v>128</v>
      </c>
      <c r="B232" s="4"/>
      <c r="C232" s="4"/>
      <c r="D232" s="31" t="s">
        <v>274</v>
      </c>
      <c r="E232" s="31"/>
      <c r="F232" s="7" t="s">
        <v>273</v>
      </c>
      <c r="G232" s="7" t="s">
        <v>209</v>
      </c>
      <c r="H232" s="7" t="s">
        <v>272</v>
      </c>
      <c r="I232" s="7" t="s">
        <v>63</v>
      </c>
      <c r="J232" s="29">
        <v>100</v>
      </c>
      <c r="K232" s="30"/>
      <c r="L232" s="29">
        <v>100</v>
      </c>
      <c r="M232" s="30"/>
      <c r="N232" s="29">
        <v>100</v>
      </c>
      <c r="O232" s="30"/>
      <c r="P232" s="29">
        <v>100</v>
      </c>
      <c r="Q232" s="30"/>
      <c r="R232" s="29">
        <v>100</v>
      </c>
      <c r="S232" s="30"/>
      <c r="T232" s="29">
        <v>100</v>
      </c>
      <c r="U232" s="30"/>
      <c r="V232" s="29">
        <v>100</v>
      </c>
      <c r="W232" s="5"/>
      <c r="X232" s="29">
        <v>100</v>
      </c>
      <c r="Y232" s="6"/>
    </row>
    <row r="233" spans="1:25" ht="60" x14ac:dyDescent="0.25">
      <c r="A233" s="4">
        <v>129</v>
      </c>
      <c r="B233" s="4"/>
      <c r="C233" s="4"/>
      <c r="D233" s="31" t="s">
        <v>271</v>
      </c>
      <c r="E233" s="31"/>
      <c r="F233" s="7" t="s">
        <v>270</v>
      </c>
      <c r="G233" s="7" t="s">
        <v>214</v>
      </c>
      <c r="H233" s="7" t="s">
        <v>269</v>
      </c>
      <c r="I233" s="7" t="s">
        <v>4</v>
      </c>
      <c r="J233" s="29">
        <v>100</v>
      </c>
      <c r="K233" s="30"/>
      <c r="L233" s="29">
        <v>100</v>
      </c>
      <c r="M233" s="30"/>
      <c r="N233" s="29">
        <v>100</v>
      </c>
      <c r="O233" s="30"/>
      <c r="P233" s="29">
        <v>100</v>
      </c>
      <c r="Q233" s="30"/>
      <c r="R233" s="29">
        <v>100</v>
      </c>
      <c r="S233" s="30"/>
      <c r="T233" s="29">
        <v>100</v>
      </c>
      <c r="U233" s="30"/>
      <c r="V233" s="29">
        <v>100</v>
      </c>
      <c r="W233" s="5"/>
      <c r="X233" s="29">
        <v>100</v>
      </c>
      <c r="Y233" s="6"/>
    </row>
    <row r="234" spans="1:25" ht="75" x14ac:dyDescent="0.25">
      <c r="A234" s="4">
        <v>130</v>
      </c>
      <c r="B234" s="4"/>
      <c r="C234" s="4"/>
      <c r="D234" s="31" t="s">
        <v>268</v>
      </c>
      <c r="E234" s="31"/>
      <c r="F234" s="7" t="s">
        <v>267</v>
      </c>
      <c r="G234" s="7" t="s">
        <v>266</v>
      </c>
      <c r="H234" s="7" t="s">
        <v>265</v>
      </c>
      <c r="I234" s="7" t="s">
        <v>201</v>
      </c>
      <c r="J234" s="29">
        <v>0</v>
      </c>
      <c r="K234" s="29" t="s">
        <v>264</v>
      </c>
      <c r="L234" s="29">
        <v>0</v>
      </c>
      <c r="M234" s="30"/>
      <c r="N234" s="29">
        <v>0</v>
      </c>
      <c r="O234" s="30"/>
      <c r="P234" s="29">
        <v>0</v>
      </c>
      <c r="Q234" s="30"/>
      <c r="R234" s="29">
        <v>0</v>
      </c>
      <c r="S234" s="30"/>
      <c r="T234" s="29">
        <v>0</v>
      </c>
      <c r="U234" s="30"/>
      <c r="V234" s="29">
        <v>0</v>
      </c>
      <c r="W234" s="5"/>
      <c r="X234" s="29">
        <v>0</v>
      </c>
      <c r="Y234" s="6"/>
    </row>
    <row r="235" spans="1:25" ht="90" x14ac:dyDescent="0.25">
      <c r="A235" s="4">
        <v>131</v>
      </c>
      <c r="B235" s="4"/>
      <c r="C235" s="4"/>
      <c r="D235" s="31" t="s">
        <v>263</v>
      </c>
      <c r="E235" s="31"/>
      <c r="F235" s="7" t="s">
        <v>262</v>
      </c>
      <c r="G235" s="7" t="s">
        <v>261</v>
      </c>
      <c r="H235" s="7" t="s">
        <v>214</v>
      </c>
      <c r="I235" s="7" t="s">
        <v>260</v>
      </c>
      <c r="J235" s="29">
        <v>100</v>
      </c>
      <c r="K235" s="30"/>
      <c r="L235" s="29">
        <v>100</v>
      </c>
      <c r="M235" s="30"/>
      <c r="N235" s="29">
        <v>100</v>
      </c>
      <c r="O235" s="30"/>
      <c r="P235" s="29">
        <v>100</v>
      </c>
      <c r="Q235" s="30"/>
      <c r="R235" s="29">
        <v>100</v>
      </c>
      <c r="S235" s="30"/>
      <c r="T235" s="29">
        <v>100</v>
      </c>
      <c r="U235" s="30"/>
      <c r="V235" s="29">
        <v>100</v>
      </c>
      <c r="W235" s="5"/>
      <c r="X235" s="29">
        <v>100</v>
      </c>
      <c r="Y235" s="6"/>
    </row>
    <row r="236" spans="1:25" ht="120" x14ac:dyDescent="0.25">
      <c r="A236" s="4">
        <v>132</v>
      </c>
      <c r="B236" s="4"/>
      <c r="C236" s="4"/>
      <c r="D236" s="31" t="s">
        <v>259</v>
      </c>
      <c r="E236" s="31"/>
      <c r="F236" s="7" t="s">
        <v>258</v>
      </c>
      <c r="G236" s="7" t="s">
        <v>214</v>
      </c>
      <c r="H236" s="7" t="s">
        <v>257</v>
      </c>
      <c r="I236" s="7" t="s">
        <v>256</v>
      </c>
      <c r="J236" s="29">
        <v>100</v>
      </c>
      <c r="K236" s="30"/>
      <c r="L236" s="29">
        <v>100</v>
      </c>
      <c r="M236" s="30"/>
      <c r="N236" s="29">
        <v>100</v>
      </c>
      <c r="O236" s="30"/>
      <c r="P236" s="29">
        <v>100</v>
      </c>
      <c r="Q236" s="30"/>
      <c r="R236" s="29">
        <v>100</v>
      </c>
      <c r="S236" s="30"/>
      <c r="T236" s="29">
        <v>100</v>
      </c>
      <c r="U236" s="30"/>
      <c r="V236" s="29">
        <v>100</v>
      </c>
      <c r="W236" s="5"/>
      <c r="X236" s="29">
        <v>100</v>
      </c>
      <c r="Y236" s="6"/>
    </row>
    <row r="237" spans="1:25" ht="180" x14ac:dyDescent="0.25">
      <c r="A237" s="4">
        <v>133</v>
      </c>
      <c r="B237" s="4"/>
      <c r="C237" s="4"/>
      <c r="D237" s="31" t="s">
        <v>255</v>
      </c>
      <c r="E237" s="31"/>
      <c r="F237" s="7" t="s">
        <v>254</v>
      </c>
      <c r="G237" s="7" t="s">
        <v>253</v>
      </c>
      <c r="H237" s="7" t="s">
        <v>252</v>
      </c>
      <c r="I237" s="7" t="s">
        <v>251</v>
      </c>
      <c r="J237" s="29">
        <v>50</v>
      </c>
      <c r="K237" s="51" t="s">
        <v>250</v>
      </c>
      <c r="L237" s="29">
        <v>50</v>
      </c>
      <c r="M237" s="30"/>
      <c r="N237" s="29">
        <v>50</v>
      </c>
      <c r="O237" s="30"/>
      <c r="P237" s="29">
        <v>50</v>
      </c>
      <c r="Q237" s="30"/>
      <c r="R237" s="29">
        <v>50</v>
      </c>
      <c r="S237" s="30"/>
      <c r="T237" s="29">
        <v>50</v>
      </c>
      <c r="U237" s="30"/>
      <c r="V237" s="29">
        <v>50</v>
      </c>
      <c r="W237" s="5"/>
      <c r="X237" s="29">
        <v>50</v>
      </c>
      <c r="Y237" s="6"/>
    </row>
    <row r="238" spans="1:25" ht="135" x14ac:dyDescent="0.25">
      <c r="A238" s="4">
        <v>134</v>
      </c>
      <c r="B238" s="4"/>
      <c r="C238" s="4"/>
      <c r="D238" s="31" t="s">
        <v>249</v>
      </c>
      <c r="E238" s="31"/>
      <c r="F238" s="7" t="s">
        <v>248</v>
      </c>
      <c r="G238" s="7" t="s">
        <v>209</v>
      </c>
      <c r="H238" s="7" t="s">
        <v>96</v>
      </c>
      <c r="I238" s="7" t="s">
        <v>247</v>
      </c>
      <c r="J238" s="29">
        <v>50</v>
      </c>
      <c r="K238" s="5" t="s">
        <v>246</v>
      </c>
      <c r="L238" s="29">
        <v>0</v>
      </c>
      <c r="M238" s="50" t="s">
        <v>245</v>
      </c>
      <c r="N238" s="29">
        <v>0</v>
      </c>
      <c r="O238" s="29"/>
      <c r="P238" s="29">
        <v>0</v>
      </c>
      <c r="Q238" s="29"/>
      <c r="R238" s="29">
        <v>0</v>
      </c>
      <c r="S238" s="29"/>
      <c r="T238" s="29">
        <v>0</v>
      </c>
      <c r="U238" s="29"/>
      <c r="V238" s="29">
        <v>0</v>
      </c>
      <c r="W238" s="5"/>
      <c r="X238" s="29">
        <v>0</v>
      </c>
      <c r="Y238" s="29"/>
    </row>
    <row r="239" spans="1:25" ht="285" x14ac:dyDescent="0.25">
      <c r="A239" s="4">
        <v>135</v>
      </c>
      <c r="B239" s="4"/>
      <c r="C239" s="4"/>
      <c r="D239" s="31" t="s">
        <v>244</v>
      </c>
      <c r="E239" s="31"/>
      <c r="F239" s="7" t="s">
        <v>243</v>
      </c>
      <c r="G239" s="7" t="s">
        <v>242</v>
      </c>
      <c r="H239" s="7" t="s">
        <v>241</v>
      </c>
      <c r="I239" s="7" t="s">
        <v>240</v>
      </c>
      <c r="J239" s="29">
        <v>100</v>
      </c>
      <c r="K239" s="29" t="s">
        <v>239</v>
      </c>
      <c r="L239" s="29">
        <v>100</v>
      </c>
      <c r="M239" s="30"/>
      <c r="N239" s="29">
        <v>100</v>
      </c>
      <c r="O239" s="30"/>
      <c r="P239" s="29">
        <v>100</v>
      </c>
      <c r="Q239" s="30"/>
      <c r="R239" s="29">
        <v>100</v>
      </c>
      <c r="S239" s="50" t="s">
        <v>238</v>
      </c>
      <c r="T239" s="29">
        <v>100</v>
      </c>
      <c r="U239" s="30"/>
      <c r="V239" s="29">
        <v>100</v>
      </c>
      <c r="W239" s="5"/>
      <c r="X239" s="29">
        <v>100</v>
      </c>
      <c r="Y239" s="6"/>
    </row>
    <row r="240" spans="1:25" s="40" customFormat="1" ht="120.75" x14ac:dyDescent="0.25">
      <c r="A240" s="48"/>
      <c r="B240" s="48"/>
      <c r="C240" s="49" t="s">
        <v>237</v>
      </c>
      <c r="D240" s="48"/>
      <c r="E240" s="47"/>
      <c r="F240" s="46" t="s">
        <v>236</v>
      </c>
      <c r="G240" s="45"/>
      <c r="H240" s="45"/>
      <c r="I240" s="45"/>
      <c r="J240" s="42">
        <f>AVERAGE(J241:J249)</f>
        <v>55.555555555555557</v>
      </c>
      <c r="K240" s="44"/>
      <c r="L240" s="42">
        <f>AVERAGE(L241:L249)</f>
        <v>55.555555555555557</v>
      </c>
      <c r="M240" s="43"/>
      <c r="N240" s="42">
        <f>AVERAGE(N241:N249)</f>
        <v>55.555555555555557</v>
      </c>
      <c r="O240" s="43"/>
      <c r="P240" s="42">
        <f>AVERAGE(P241:P249)</f>
        <v>55.555555555555557</v>
      </c>
      <c r="Q240" s="43"/>
      <c r="R240" s="42">
        <f>AVERAGE(R241:R249)</f>
        <v>55.555555555555557</v>
      </c>
      <c r="S240" s="43"/>
      <c r="T240" s="42">
        <f>AVERAGE(T241:T249)</f>
        <v>55.555555555555557</v>
      </c>
      <c r="U240" s="43"/>
      <c r="V240" s="42">
        <f>AVERAGE(V241:V249)</f>
        <v>55.555555555555557</v>
      </c>
      <c r="W240" s="41"/>
      <c r="X240" s="42">
        <f>AVERAGE(X241:X249)</f>
        <v>55.555555555555557</v>
      </c>
      <c r="Y240" s="41"/>
    </row>
    <row r="241" spans="1:25" ht="191.25" customHeight="1" x14ac:dyDescent="0.25">
      <c r="A241" s="4">
        <v>136</v>
      </c>
      <c r="B241" s="4"/>
      <c r="C241" s="4"/>
      <c r="D241" s="31" t="s">
        <v>235</v>
      </c>
      <c r="E241" s="31"/>
      <c r="F241" s="7" t="s">
        <v>234</v>
      </c>
      <c r="G241" s="7" t="s">
        <v>233</v>
      </c>
      <c r="H241" s="7" t="s">
        <v>232</v>
      </c>
      <c r="I241" s="7" t="s">
        <v>231</v>
      </c>
      <c r="J241" s="29">
        <v>50</v>
      </c>
      <c r="K241" s="5" t="s">
        <v>230</v>
      </c>
      <c r="L241" s="29">
        <v>50</v>
      </c>
      <c r="M241" s="30"/>
      <c r="N241" s="29">
        <v>50</v>
      </c>
      <c r="O241" s="30"/>
      <c r="P241" s="29">
        <v>50</v>
      </c>
      <c r="Q241" s="30"/>
      <c r="R241" s="29">
        <v>50</v>
      </c>
      <c r="S241" s="37" t="s">
        <v>229</v>
      </c>
      <c r="T241" s="29">
        <v>50</v>
      </c>
      <c r="U241" s="30"/>
      <c r="V241" s="29">
        <v>50</v>
      </c>
      <c r="W241" s="5"/>
      <c r="X241" s="29">
        <v>50</v>
      </c>
      <c r="Y241" s="6"/>
    </row>
    <row r="242" spans="1:25" s="36" customFormat="1" ht="90" x14ac:dyDescent="0.25">
      <c r="A242" s="4">
        <v>137</v>
      </c>
      <c r="B242" s="35"/>
      <c r="C242" s="35"/>
      <c r="D242" s="39" t="s">
        <v>228</v>
      </c>
      <c r="E242" s="39"/>
      <c r="F242" s="38" t="s">
        <v>227</v>
      </c>
      <c r="G242" s="38" t="s">
        <v>222</v>
      </c>
      <c r="H242" s="38" t="s">
        <v>226</v>
      </c>
      <c r="I242" s="38" t="s">
        <v>4</v>
      </c>
      <c r="J242" s="29">
        <v>100</v>
      </c>
      <c r="K242" s="37" t="s">
        <v>225</v>
      </c>
      <c r="L242" s="29">
        <v>100</v>
      </c>
      <c r="M242" s="30"/>
      <c r="N242" s="29">
        <v>100</v>
      </c>
      <c r="O242" s="30"/>
      <c r="P242" s="29">
        <v>100</v>
      </c>
      <c r="Q242" s="30"/>
      <c r="R242" s="29">
        <v>100</v>
      </c>
      <c r="S242" s="30"/>
      <c r="T242" s="29">
        <v>100</v>
      </c>
      <c r="U242" s="30"/>
      <c r="V242" s="29">
        <v>100</v>
      </c>
      <c r="W242" s="25"/>
      <c r="X242" s="29">
        <v>100</v>
      </c>
      <c r="Y242" s="6"/>
    </row>
    <row r="243" spans="1:25" ht="75" x14ac:dyDescent="0.25">
      <c r="A243" s="35">
        <v>138</v>
      </c>
      <c r="B243" s="4"/>
      <c r="C243" s="4"/>
      <c r="D243" s="31" t="s">
        <v>224</v>
      </c>
      <c r="E243" s="31"/>
      <c r="F243" s="7" t="s">
        <v>223</v>
      </c>
      <c r="G243" s="7" t="s">
        <v>222</v>
      </c>
      <c r="H243" s="7" t="s">
        <v>63</v>
      </c>
      <c r="I243" s="7" t="s">
        <v>201</v>
      </c>
      <c r="J243" s="29">
        <v>0</v>
      </c>
      <c r="K243" s="33"/>
      <c r="L243" s="29">
        <v>0</v>
      </c>
      <c r="M243" s="33"/>
      <c r="N243" s="29">
        <v>0</v>
      </c>
      <c r="O243" s="33"/>
      <c r="P243" s="29">
        <v>0</v>
      </c>
      <c r="Q243" s="33"/>
      <c r="R243" s="29">
        <v>0</v>
      </c>
      <c r="S243" s="33"/>
      <c r="T243" s="29">
        <v>0</v>
      </c>
      <c r="U243" s="33"/>
      <c r="V243" s="29">
        <v>0</v>
      </c>
      <c r="W243" s="5"/>
      <c r="X243" s="29">
        <v>0</v>
      </c>
      <c r="Y243" s="33"/>
    </row>
    <row r="244" spans="1:25" ht="90" x14ac:dyDescent="0.25">
      <c r="A244" s="4">
        <v>139</v>
      </c>
      <c r="B244" s="4"/>
      <c r="C244" s="4"/>
      <c r="D244" s="31" t="s">
        <v>221</v>
      </c>
      <c r="E244" s="31"/>
      <c r="F244" s="7" t="s">
        <v>220</v>
      </c>
      <c r="G244" s="7" t="s">
        <v>214</v>
      </c>
      <c r="H244" s="7" t="s">
        <v>219</v>
      </c>
      <c r="I244" s="7" t="s">
        <v>218</v>
      </c>
      <c r="J244" s="29">
        <v>100</v>
      </c>
      <c r="K244" s="34" t="s">
        <v>217</v>
      </c>
      <c r="L244" s="29">
        <v>100</v>
      </c>
      <c r="M244" s="33"/>
      <c r="N244" s="29">
        <v>100</v>
      </c>
      <c r="O244" s="33"/>
      <c r="P244" s="29">
        <v>100</v>
      </c>
      <c r="Q244" s="33"/>
      <c r="R244" s="29">
        <v>100</v>
      </c>
      <c r="S244" s="33"/>
      <c r="T244" s="29">
        <v>100</v>
      </c>
      <c r="U244" s="33"/>
      <c r="V244" s="29">
        <v>100</v>
      </c>
      <c r="W244" s="5"/>
      <c r="X244" s="29">
        <v>100</v>
      </c>
      <c r="Y244" s="33"/>
    </row>
    <row r="245" spans="1:25" ht="51.75" x14ac:dyDescent="0.25">
      <c r="A245" s="4">
        <v>140</v>
      </c>
      <c r="B245" s="4"/>
      <c r="C245" s="4"/>
      <c r="D245" s="31" t="s">
        <v>216</v>
      </c>
      <c r="E245" s="31"/>
      <c r="F245" s="7" t="s">
        <v>215</v>
      </c>
      <c r="G245" s="7" t="s">
        <v>214</v>
      </c>
      <c r="H245" s="7" t="s">
        <v>213</v>
      </c>
      <c r="I245" s="7" t="s">
        <v>4</v>
      </c>
      <c r="J245" s="29">
        <v>50</v>
      </c>
      <c r="K245" s="5" t="s">
        <v>212</v>
      </c>
      <c r="L245" s="29">
        <v>50</v>
      </c>
      <c r="M245" s="33"/>
      <c r="N245" s="29">
        <v>50</v>
      </c>
      <c r="O245" s="33"/>
      <c r="P245" s="29">
        <v>50</v>
      </c>
      <c r="Q245" s="33"/>
      <c r="R245" s="29">
        <v>50</v>
      </c>
      <c r="S245" s="33"/>
      <c r="T245" s="29">
        <v>50</v>
      </c>
      <c r="U245" s="33"/>
      <c r="V245" s="29">
        <v>50</v>
      </c>
      <c r="W245" s="5"/>
      <c r="X245" s="29">
        <v>50</v>
      </c>
      <c r="Y245" s="33"/>
    </row>
    <row r="246" spans="1:25" ht="105" x14ac:dyDescent="0.25">
      <c r="A246" s="4">
        <v>141</v>
      </c>
      <c r="B246" s="4"/>
      <c r="C246" s="4"/>
      <c r="D246" s="31" t="s">
        <v>211</v>
      </c>
      <c r="E246" s="31"/>
      <c r="F246" s="7" t="s">
        <v>210</v>
      </c>
      <c r="G246" s="7" t="s">
        <v>209</v>
      </c>
      <c r="H246" s="7" t="s">
        <v>208</v>
      </c>
      <c r="I246" s="7" t="s">
        <v>4</v>
      </c>
      <c r="J246" s="29">
        <v>100</v>
      </c>
      <c r="K246" s="29" t="s">
        <v>207</v>
      </c>
      <c r="L246" s="29">
        <v>100</v>
      </c>
      <c r="M246" s="33"/>
      <c r="N246" s="29">
        <v>100</v>
      </c>
      <c r="O246" s="33"/>
      <c r="P246" s="29">
        <v>100</v>
      </c>
      <c r="Q246" s="33"/>
      <c r="R246" s="29">
        <v>100</v>
      </c>
      <c r="S246" s="33"/>
      <c r="T246" s="29">
        <v>100</v>
      </c>
      <c r="U246" s="33"/>
      <c r="V246" s="29">
        <v>100</v>
      </c>
      <c r="W246" s="5"/>
      <c r="X246" s="29">
        <v>100</v>
      </c>
      <c r="Y246" s="33"/>
    </row>
    <row r="247" spans="1:25" ht="165" x14ac:dyDescent="0.25">
      <c r="A247" s="4">
        <v>142</v>
      </c>
      <c r="B247" s="4"/>
      <c r="C247" s="4"/>
      <c r="D247" s="31" t="s">
        <v>206</v>
      </c>
      <c r="E247" s="31"/>
      <c r="F247" s="7" t="s">
        <v>205</v>
      </c>
      <c r="G247" s="7" t="s">
        <v>198</v>
      </c>
      <c r="H247" s="7" t="s">
        <v>63</v>
      </c>
      <c r="I247" s="7" t="s">
        <v>201</v>
      </c>
      <c r="J247" s="29">
        <v>50</v>
      </c>
      <c r="K247" s="32" t="s">
        <v>204</v>
      </c>
      <c r="L247" s="29">
        <v>50</v>
      </c>
      <c r="M247" s="30"/>
      <c r="N247" s="29">
        <v>50</v>
      </c>
      <c r="O247" s="30"/>
      <c r="P247" s="29">
        <v>50</v>
      </c>
      <c r="Q247" s="30"/>
      <c r="R247" s="29">
        <v>50</v>
      </c>
      <c r="S247" s="30"/>
      <c r="T247" s="29">
        <v>50</v>
      </c>
      <c r="U247" s="30"/>
      <c r="V247" s="29">
        <v>50</v>
      </c>
      <c r="W247" s="5"/>
      <c r="X247" s="29">
        <v>50</v>
      </c>
      <c r="Y247" s="6"/>
    </row>
    <row r="248" spans="1:25" ht="135" x14ac:dyDescent="0.25">
      <c r="A248" s="4">
        <v>143</v>
      </c>
      <c r="B248" s="4"/>
      <c r="C248" s="4"/>
      <c r="D248" s="31" t="s">
        <v>203</v>
      </c>
      <c r="E248" s="31"/>
      <c r="F248" s="7" t="s">
        <v>202</v>
      </c>
      <c r="G248" s="7" t="s">
        <v>198</v>
      </c>
      <c r="H248" s="7" t="s">
        <v>63</v>
      </c>
      <c r="I248" s="7" t="s">
        <v>201</v>
      </c>
      <c r="J248" s="29">
        <v>0</v>
      </c>
      <c r="K248" s="30"/>
      <c r="L248" s="29">
        <v>0</v>
      </c>
      <c r="M248" s="30"/>
      <c r="N248" s="29">
        <v>0</v>
      </c>
      <c r="O248" s="30"/>
      <c r="P248" s="29">
        <v>0</v>
      </c>
      <c r="Q248" s="30"/>
      <c r="R248" s="29">
        <v>0</v>
      </c>
      <c r="S248" s="30"/>
      <c r="T248" s="29">
        <v>0</v>
      </c>
      <c r="U248" s="30"/>
      <c r="V248" s="29">
        <v>0</v>
      </c>
      <c r="W248" s="5"/>
      <c r="X248" s="29">
        <v>0</v>
      </c>
      <c r="Y248" s="6"/>
    </row>
    <row r="249" spans="1:25" ht="180" x14ac:dyDescent="0.25">
      <c r="A249" s="4">
        <v>144</v>
      </c>
      <c r="B249" s="4"/>
      <c r="C249" s="4"/>
      <c r="D249" s="31" t="s">
        <v>200</v>
      </c>
      <c r="E249" s="31"/>
      <c r="F249" s="7" t="s">
        <v>199</v>
      </c>
      <c r="G249" s="7" t="s">
        <v>198</v>
      </c>
      <c r="H249" s="7" t="s">
        <v>197</v>
      </c>
      <c r="I249" s="7" t="s">
        <v>41</v>
      </c>
      <c r="J249" s="29">
        <v>50</v>
      </c>
      <c r="K249" s="30"/>
      <c r="L249" s="29">
        <v>50</v>
      </c>
      <c r="M249" s="30"/>
      <c r="N249" s="29">
        <v>50</v>
      </c>
      <c r="O249" s="30"/>
      <c r="P249" s="29">
        <v>50</v>
      </c>
      <c r="Q249" s="30"/>
      <c r="R249" s="29">
        <v>50</v>
      </c>
      <c r="S249" s="30"/>
      <c r="T249" s="29">
        <v>50</v>
      </c>
      <c r="U249" s="30"/>
      <c r="V249" s="29">
        <v>50</v>
      </c>
      <c r="W249" s="5"/>
      <c r="X249" s="29">
        <v>50</v>
      </c>
      <c r="Y249" s="6"/>
    </row>
    <row r="250" spans="1:25" s="16" customFormat="1" ht="30" x14ac:dyDescent="0.25">
      <c r="A250" s="19"/>
      <c r="B250" s="20" t="s">
        <v>196</v>
      </c>
      <c r="C250" s="19"/>
      <c r="D250" s="19"/>
      <c r="E250" s="19"/>
      <c r="F250" s="19" t="s">
        <v>195</v>
      </c>
      <c r="G250" s="19"/>
      <c r="H250" s="19"/>
      <c r="I250" s="19"/>
      <c r="J250" s="18">
        <f>AVERAGE(J251,J267,J283,J294)</f>
        <v>26.527777777777779</v>
      </c>
      <c r="K250" s="17"/>
      <c r="L250" s="18" t="e">
        <f>AVERAGE(L251,L272,L278,L290)</f>
        <v>#DIV/0!</v>
      </c>
      <c r="M250" s="17"/>
      <c r="N250" s="18" t="e">
        <f>AVERAGE(N251,N272,N278,N290)</f>
        <v>#DIV/0!</v>
      </c>
      <c r="O250" s="17"/>
      <c r="P250" s="18" t="e">
        <f>AVERAGE(P251,P272,P278,P290)</f>
        <v>#DIV/0!</v>
      </c>
      <c r="Q250" s="17"/>
      <c r="R250" s="18" t="e">
        <f>AVERAGE(R251,R272,R278,R290)</f>
        <v>#DIV/0!</v>
      </c>
      <c r="S250" s="17"/>
      <c r="T250" s="18" t="e">
        <f>AVERAGE(T251,T272,T278,T290)</f>
        <v>#DIV/0!</v>
      </c>
      <c r="U250" s="17"/>
      <c r="V250" s="18" t="e">
        <f>AVERAGE(V251,V272,V278,V290)</f>
        <v>#DIV/0!</v>
      </c>
      <c r="W250" s="17"/>
      <c r="X250" s="18" t="e">
        <f>AVERAGE(X251,X272,X278,X290)</f>
        <v>#DIV/0!</v>
      </c>
      <c r="Y250" s="17"/>
    </row>
    <row r="251" spans="1:25" s="16" customFormat="1" ht="34.5" x14ac:dyDescent="0.25">
      <c r="A251" s="19"/>
      <c r="B251" s="19"/>
      <c r="C251" s="20" t="s">
        <v>194</v>
      </c>
      <c r="D251" s="19"/>
      <c r="E251" s="19"/>
      <c r="F251" s="19" t="s">
        <v>193</v>
      </c>
      <c r="G251" s="19"/>
      <c r="H251" s="19"/>
      <c r="I251" s="19"/>
      <c r="J251" s="18">
        <f>AVERAGE(J252,J256,J260,J264:J266)</f>
        <v>61.111111111111107</v>
      </c>
      <c r="K251" s="17"/>
      <c r="L251" s="18" t="e">
        <f>AVERAGE(L256:L268)</f>
        <v>#DIV/0!</v>
      </c>
      <c r="M251" s="17"/>
      <c r="N251" s="18" t="e">
        <f>AVERAGE(N256:N268)</f>
        <v>#DIV/0!</v>
      </c>
      <c r="O251" s="17"/>
      <c r="P251" s="18" t="e">
        <f>AVERAGE(P256:P268)</f>
        <v>#DIV/0!</v>
      </c>
      <c r="Q251" s="17"/>
      <c r="R251" s="18" t="e">
        <f>AVERAGE(R256:R268)</f>
        <v>#DIV/0!</v>
      </c>
      <c r="S251" s="17"/>
      <c r="T251" s="18" t="e">
        <f>AVERAGE(T256:T268)</f>
        <v>#DIV/0!</v>
      </c>
      <c r="U251" s="17"/>
      <c r="V251" s="18" t="e">
        <f>AVERAGE(V256:V268)</f>
        <v>#DIV/0!</v>
      </c>
      <c r="W251" s="17"/>
      <c r="X251" s="18" t="e">
        <f>AVERAGE(X256:X268)</f>
        <v>#DIV/0!</v>
      </c>
      <c r="Y251" s="17"/>
    </row>
    <row r="252" spans="1:25" s="8" customFormat="1" ht="80.25" customHeight="1" x14ac:dyDescent="0.25">
      <c r="A252" s="15">
        <v>145</v>
      </c>
      <c r="B252" s="15"/>
      <c r="C252" s="14"/>
      <c r="D252" s="14" t="s">
        <v>192</v>
      </c>
      <c r="E252" s="23"/>
      <c r="F252" s="21" t="s">
        <v>191</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190</v>
      </c>
      <c r="B253" s="4"/>
      <c r="C253" s="4"/>
      <c r="D253" s="4"/>
      <c r="E253" s="9" t="s">
        <v>189</v>
      </c>
      <c r="F253" s="7" t="s">
        <v>188</v>
      </c>
      <c r="G253" s="7" t="s">
        <v>164</v>
      </c>
      <c r="H253" s="7" t="s">
        <v>163</v>
      </c>
      <c r="I253" s="7" t="s">
        <v>162</v>
      </c>
      <c r="J253" s="26">
        <v>50</v>
      </c>
      <c r="K253" s="25" t="s">
        <v>187</v>
      </c>
      <c r="L253" s="25"/>
      <c r="M253" s="25"/>
      <c r="N253" s="25"/>
      <c r="O253" s="25"/>
      <c r="P253" s="25"/>
      <c r="Q253" s="25"/>
      <c r="R253" s="25"/>
      <c r="S253" s="25"/>
      <c r="T253" s="25"/>
      <c r="U253" s="25"/>
      <c r="V253" s="25"/>
      <c r="W253" s="25"/>
      <c r="X253" s="25"/>
      <c r="Y253" s="25"/>
    </row>
    <row r="254" spans="1:25" s="2" customFormat="1" ht="60" x14ac:dyDescent="0.25">
      <c r="A254" s="4" t="s">
        <v>186</v>
      </c>
      <c r="B254" s="4"/>
      <c r="C254" s="4"/>
      <c r="D254" s="4"/>
      <c r="E254" s="9" t="s">
        <v>185</v>
      </c>
      <c r="F254" s="27" t="s">
        <v>184</v>
      </c>
      <c r="G254" s="7" t="s">
        <v>157</v>
      </c>
      <c r="H254" s="7" t="s">
        <v>156</v>
      </c>
      <c r="I254" s="7" t="s">
        <v>155</v>
      </c>
      <c r="J254" s="26">
        <v>100</v>
      </c>
      <c r="K254" s="25"/>
      <c r="L254" s="25"/>
      <c r="M254" s="25"/>
      <c r="N254" s="25"/>
      <c r="O254" s="25"/>
      <c r="P254" s="25"/>
      <c r="Q254" s="25"/>
      <c r="R254" s="25"/>
      <c r="S254" s="25"/>
      <c r="T254" s="25"/>
      <c r="U254" s="25"/>
      <c r="V254" s="25"/>
      <c r="W254" s="25"/>
      <c r="X254" s="25"/>
      <c r="Y254" s="25"/>
    </row>
    <row r="255" spans="1:25" s="2" customFormat="1" ht="409.5" x14ac:dyDescent="0.25">
      <c r="A255" s="4" t="s">
        <v>183</v>
      </c>
      <c r="B255" s="4"/>
      <c r="C255" s="28"/>
      <c r="D255" s="28"/>
      <c r="E255" s="9" t="s">
        <v>182</v>
      </c>
      <c r="F255" s="7" t="s">
        <v>152</v>
      </c>
      <c r="G255" s="7" t="s">
        <v>151</v>
      </c>
      <c r="H255" s="7" t="s">
        <v>150</v>
      </c>
      <c r="I255" s="7" t="s">
        <v>149</v>
      </c>
      <c r="J255" s="5">
        <v>100</v>
      </c>
      <c r="K255" s="6" t="s">
        <v>148</v>
      </c>
      <c r="L255" s="5"/>
      <c r="M255" s="5"/>
      <c r="N255" s="5"/>
      <c r="O255" s="5"/>
      <c r="P255" s="5"/>
      <c r="Q255" s="5"/>
      <c r="R255" s="5"/>
      <c r="S255" s="5"/>
      <c r="T255" s="5"/>
      <c r="U255" s="5"/>
      <c r="V255" s="5"/>
      <c r="W255" s="5"/>
      <c r="X255" s="5"/>
      <c r="Y255" s="5"/>
    </row>
    <row r="256" spans="1:25" s="8" customFormat="1" ht="80.25" customHeight="1" x14ac:dyDescent="0.25">
      <c r="A256" s="15">
        <v>146</v>
      </c>
      <c r="B256" s="15"/>
      <c r="C256" s="14"/>
      <c r="D256" s="14" t="s">
        <v>181</v>
      </c>
      <c r="E256" s="23"/>
      <c r="F256" s="21" t="s">
        <v>180</v>
      </c>
      <c r="G256" s="12"/>
      <c r="H256" s="12"/>
      <c r="I256" s="12"/>
      <c r="J256" s="11">
        <f>AVERAGE(J257:J259)</f>
        <v>83.333333333333329</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179</v>
      </c>
      <c r="B257" s="4"/>
      <c r="C257" s="4"/>
      <c r="D257" s="4"/>
      <c r="E257" s="9" t="s">
        <v>178</v>
      </c>
      <c r="F257" s="7" t="s">
        <v>177</v>
      </c>
      <c r="G257" s="7" t="s">
        <v>164</v>
      </c>
      <c r="H257" s="7" t="s">
        <v>163</v>
      </c>
      <c r="I257" s="7" t="s">
        <v>162</v>
      </c>
      <c r="J257" s="26">
        <v>50</v>
      </c>
      <c r="K257" s="25" t="s">
        <v>176</v>
      </c>
      <c r="L257" s="25"/>
      <c r="M257" s="25"/>
      <c r="N257" s="25"/>
      <c r="O257" s="25"/>
      <c r="P257" s="25"/>
      <c r="Q257" s="25"/>
      <c r="R257" s="25"/>
      <c r="S257" s="25"/>
      <c r="T257" s="25"/>
      <c r="U257" s="25"/>
      <c r="V257" s="25"/>
      <c r="W257" s="25"/>
      <c r="X257" s="25"/>
      <c r="Y257" s="25"/>
    </row>
    <row r="258" spans="1:25" s="2" customFormat="1" ht="180" x14ac:dyDescent="0.25">
      <c r="A258" s="4" t="s">
        <v>175</v>
      </c>
      <c r="B258" s="4"/>
      <c r="C258" s="4"/>
      <c r="D258" s="4"/>
      <c r="E258" s="9" t="s">
        <v>174</v>
      </c>
      <c r="F258" s="27" t="s">
        <v>173</v>
      </c>
      <c r="G258" s="7" t="s">
        <v>157</v>
      </c>
      <c r="H258" s="7" t="s">
        <v>156</v>
      </c>
      <c r="I258" s="7" t="s">
        <v>155</v>
      </c>
      <c r="J258" s="26">
        <v>100</v>
      </c>
      <c r="K258" s="25" t="s">
        <v>172</v>
      </c>
      <c r="L258" s="25"/>
      <c r="M258" s="25"/>
      <c r="N258" s="25"/>
      <c r="O258" s="25"/>
      <c r="P258" s="25"/>
      <c r="Q258" s="25"/>
      <c r="R258" s="25"/>
      <c r="S258" s="25"/>
      <c r="T258" s="25"/>
      <c r="U258" s="25"/>
      <c r="V258" s="25"/>
      <c r="W258" s="25"/>
      <c r="X258" s="25"/>
      <c r="Y258" s="25"/>
    </row>
    <row r="259" spans="1:25" s="2" customFormat="1" ht="409.5" x14ac:dyDescent="0.25">
      <c r="A259" s="4" t="s">
        <v>171</v>
      </c>
      <c r="B259" s="4"/>
      <c r="C259" s="28"/>
      <c r="D259" s="28"/>
      <c r="E259" s="9" t="s">
        <v>170</v>
      </c>
      <c r="F259" s="7" t="s">
        <v>152</v>
      </c>
      <c r="G259" s="7" t="s">
        <v>151</v>
      </c>
      <c r="H259" s="7" t="s">
        <v>150</v>
      </c>
      <c r="I259" s="7" t="s">
        <v>149</v>
      </c>
      <c r="J259" s="5">
        <v>100</v>
      </c>
      <c r="K259" s="6" t="s">
        <v>148</v>
      </c>
      <c r="L259" s="5"/>
      <c r="M259" s="5"/>
      <c r="N259" s="5"/>
      <c r="O259" s="5"/>
      <c r="P259" s="5"/>
      <c r="Q259" s="5"/>
      <c r="R259" s="5"/>
      <c r="S259" s="5"/>
      <c r="T259" s="5"/>
      <c r="U259" s="5"/>
      <c r="V259" s="5"/>
      <c r="W259" s="5"/>
      <c r="X259" s="5"/>
      <c r="Y259" s="5"/>
    </row>
    <row r="260" spans="1:25" s="8" customFormat="1" ht="80.25" customHeight="1" x14ac:dyDescent="0.25">
      <c r="A260" s="15">
        <v>147</v>
      </c>
      <c r="B260" s="15"/>
      <c r="C260" s="14"/>
      <c r="D260" s="14" t="s">
        <v>169</v>
      </c>
      <c r="E260" s="23"/>
      <c r="F260" s="21" t="s">
        <v>168</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167</v>
      </c>
      <c r="B261" s="4"/>
      <c r="C261" s="4"/>
      <c r="D261" s="4"/>
      <c r="E261" s="9" t="s">
        <v>166</v>
      </c>
      <c r="F261" s="7" t="s">
        <v>165</v>
      </c>
      <c r="G261" s="7" t="s">
        <v>164</v>
      </c>
      <c r="H261" s="7" t="s">
        <v>163</v>
      </c>
      <c r="I261" s="7" t="s">
        <v>162</v>
      </c>
      <c r="J261" s="26">
        <v>50</v>
      </c>
      <c r="K261" s="25" t="s">
        <v>161</v>
      </c>
      <c r="L261" s="25"/>
      <c r="M261" s="25"/>
      <c r="N261" s="25"/>
      <c r="O261" s="25"/>
      <c r="P261" s="25"/>
      <c r="Q261" s="25"/>
      <c r="R261" s="25"/>
      <c r="S261" s="25"/>
      <c r="T261" s="25"/>
      <c r="U261" s="25"/>
      <c r="V261" s="25"/>
      <c r="W261" s="25"/>
      <c r="X261" s="25"/>
      <c r="Y261" s="25"/>
    </row>
    <row r="262" spans="1:25" s="2" customFormat="1" ht="72" x14ac:dyDescent="0.25">
      <c r="A262" s="4" t="s">
        <v>160</v>
      </c>
      <c r="B262" s="4"/>
      <c r="C262" s="4"/>
      <c r="D262" s="4"/>
      <c r="E262" s="9" t="s">
        <v>159</v>
      </c>
      <c r="F262" s="27" t="s">
        <v>158</v>
      </c>
      <c r="G262" s="7" t="s">
        <v>157</v>
      </c>
      <c r="H262" s="7" t="s">
        <v>156</v>
      </c>
      <c r="I262" s="7" t="s">
        <v>155</v>
      </c>
      <c r="J262" s="26">
        <v>0</v>
      </c>
      <c r="K262" s="25"/>
      <c r="L262" s="25"/>
      <c r="M262" s="25"/>
      <c r="N262" s="25"/>
      <c r="O262" s="25"/>
      <c r="P262" s="25"/>
      <c r="Q262" s="25"/>
      <c r="R262" s="25"/>
      <c r="S262" s="25"/>
      <c r="T262" s="25"/>
      <c r="U262" s="25"/>
      <c r="V262" s="25"/>
      <c r="W262" s="25"/>
      <c r="X262" s="25"/>
      <c r="Y262" s="25"/>
    </row>
    <row r="263" spans="1:25" s="2" customFormat="1" ht="409.5" x14ac:dyDescent="0.25">
      <c r="A263" s="4" t="s">
        <v>154</v>
      </c>
      <c r="B263" s="4"/>
      <c r="C263" s="4"/>
      <c r="D263" s="4"/>
      <c r="E263" s="9" t="s">
        <v>153</v>
      </c>
      <c r="F263" s="7" t="s">
        <v>152</v>
      </c>
      <c r="G263" s="7" t="s">
        <v>151</v>
      </c>
      <c r="H263" s="7" t="s">
        <v>150</v>
      </c>
      <c r="I263" s="7" t="s">
        <v>149</v>
      </c>
      <c r="J263" s="5">
        <v>100</v>
      </c>
      <c r="K263" s="6" t="s">
        <v>148</v>
      </c>
      <c r="L263" s="5"/>
      <c r="M263" s="5"/>
      <c r="N263" s="5"/>
      <c r="O263" s="5"/>
      <c r="P263" s="5"/>
      <c r="Q263" s="5"/>
      <c r="R263" s="5"/>
      <c r="S263" s="5"/>
      <c r="T263" s="5"/>
      <c r="U263" s="5"/>
      <c r="V263" s="5"/>
      <c r="W263" s="5"/>
      <c r="X263" s="5"/>
      <c r="Y263" s="5"/>
    </row>
    <row r="264" spans="1:25" s="2" customFormat="1" ht="300" x14ac:dyDescent="0.25">
      <c r="A264" s="4">
        <v>148</v>
      </c>
      <c r="B264" s="4"/>
      <c r="C264" s="4"/>
      <c r="D264" s="9" t="s">
        <v>147</v>
      </c>
      <c r="E264" s="9"/>
      <c r="F264" s="7" t="s">
        <v>142</v>
      </c>
      <c r="G264" s="7" t="s">
        <v>141</v>
      </c>
      <c r="H264" s="7" t="s">
        <v>140</v>
      </c>
      <c r="I264" s="7" t="s">
        <v>53</v>
      </c>
      <c r="J264" s="5">
        <v>50</v>
      </c>
      <c r="K264" s="6" t="s">
        <v>146</v>
      </c>
      <c r="L264" s="5"/>
      <c r="M264" s="5"/>
      <c r="N264" s="5"/>
      <c r="O264" s="5"/>
      <c r="P264" s="5"/>
      <c r="Q264" s="5"/>
      <c r="R264" s="5"/>
      <c r="S264" s="5"/>
      <c r="T264" s="5"/>
      <c r="U264" s="5"/>
      <c r="V264" s="5"/>
      <c r="W264" s="5"/>
      <c r="X264" s="5"/>
      <c r="Y264" s="5"/>
    </row>
    <row r="265" spans="1:25" s="2" customFormat="1" ht="300" x14ac:dyDescent="0.25">
      <c r="A265" s="4">
        <v>149</v>
      </c>
      <c r="B265" s="4"/>
      <c r="C265" s="4"/>
      <c r="D265" s="9" t="s">
        <v>145</v>
      </c>
      <c r="E265" s="9"/>
      <c r="F265" s="7" t="s">
        <v>142</v>
      </c>
      <c r="G265" s="7" t="s">
        <v>141</v>
      </c>
      <c r="H265" s="7" t="s">
        <v>140</v>
      </c>
      <c r="I265" s="7" t="s">
        <v>53</v>
      </c>
      <c r="J265" s="5">
        <v>100</v>
      </c>
      <c r="K265" s="6" t="s">
        <v>144</v>
      </c>
      <c r="L265" s="5"/>
      <c r="M265" s="5"/>
      <c r="N265" s="5"/>
      <c r="O265" s="5"/>
      <c r="P265" s="5"/>
      <c r="Q265" s="5"/>
      <c r="R265" s="5"/>
      <c r="S265" s="5"/>
      <c r="T265" s="5"/>
      <c r="U265" s="5"/>
      <c r="V265" s="5"/>
      <c r="W265" s="5"/>
      <c r="X265" s="5"/>
      <c r="Y265" s="5"/>
    </row>
    <row r="266" spans="1:25" s="2" customFormat="1" ht="300" x14ac:dyDescent="0.25">
      <c r="A266" s="4">
        <v>150</v>
      </c>
      <c r="B266" s="4"/>
      <c r="C266" s="4"/>
      <c r="D266" s="9" t="s">
        <v>143</v>
      </c>
      <c r="E266" s="9"/>
      <c r="F266" s="7" t="s">
        <v>142</v>
      </c>
      <c r="G266" s="7" t="s">
        <v>141</v>
      </c>
      <c r="H266" s="7" t="s">
        <v>140</v>
      </c>
      <c r="I266" s="7" t="s">
        <v>53</v>
      </c>
      <c r="J266" s="5">
        <v>0</v>
      </c>
      <c r="K266" s="24" t="s">
        <v>139</v>
      </c>
      <c r="L266" s="5"/>
      <c r="M266" s="5"/>
      <c r="N266" s="5"/>
      <c r="O266" s="5"/>
      <c r="P266" s="5"/>
      <c r="Q266" s="5"/>
      <c r="R266" s="5"/>
      <c r="S266" s="5"/>
      <c r="T266" s="5"/>
      <c r="U266" s="5"/>
      <c r="V266" s="5"/>
      <c r="W266" s="5"/>
      <c r="X266" s="5"/>
      <c r="Y266" s="5"/>
    </row>
    <row r="267" spans="1:25" s="2" customFormat="1" ht="34.5" x14ac:dyDescent="0.25">
      <c r="A267" s="19"/>
      <c r="B267" s="19"/>
      <c r="C267" s="20" t="s">
        <v>138</v>
      </c>
      <c r="D267" s="19"/>
      <c r="E267" s="19"/>
      <c r="F267" s="19" t="s">
        <v>137</v>
      </c>
      <c r="G267" s="19"/>
      <c r="H267" s="19"/>
      <c r="I267" s="19"/>
      <c r="J267" s="18">
        <f>AVERAGE(J268,J269,J273,J277,J280)</f>
        <v>28.333333333333336</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9" t="s">
        <v>136</v>
      </c>
      <c r="E268" s="9"/>
      <c r="F268" s="7" t="s">
        <v>135</v>
      </c>
      <c r="G268" s="7" t="s">
        <v>14</v>
      </c>
      <c r="H268" s="7" t="s">
        <v>134</v>
      </c>
      <c r="I268" s="7" t="s">
        <v>53</v>
      </c>
      <c r="J268" s="5">
        <v>50</v>
      </c>
      <c r="K268" s="6" t="s">
        <v>133</v>
      </c>
      <c r="L268" s="5"/>
      <c r="M268" s="5"/>
      <c r="N268" s="5"/>
      <c r="O268" s="5"/>
      <c r="P268" s="5"/>
      <c r="Q268" s="5"/>
      <c r="R268" s="5"/>
      <c r="S268" s="5"/>
      <c r="T268" s="5"/>
      <c r="U268" s="5"/>
      <c r="V268" s="5"/>
      <c r="W268" s="5"/>
      <c r="X268" s="5"/>
      <c r="Y268" s="5"/>
    </row>
    <row r="269" spans="1:25" s="16" customFormat="1" ht="60" x14ac:dyDescent="0.25">
      <c r="A269" s="15">
        <v>152</v>
      </c>
      <c r="B269" s="15"/>
      <c r="C269" s="14"/>
      <c r="D269" s="21" t="s">
        <v>132</v>
      </c>
      <c r="E269" s="21"/>
      <c r="F269" s="21" t="s">
        <v>131</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270" x14ac:dyDescent="0.25">
      <c r="A270" s="4" t="s">
        <v>130</v>
      </c>
      <c r="B270" s="4"/>
      <c r="C270" s="4"/>
      <c r="D270" s="4"/>
      <c r="E270" s="9" t="s">
        <v>120</v>
      </c>
      <c r="F270" s="7" t="s">
        <v>119</v>
      </c>
      <c r="G270" s="7" t="s">
        <v>118</v>
      </c>
      <c r="H270" s="7" t="s">
        <v>63</v>
      </c>
      <c r="I270" s="7" t="s">
        <v>41</v>
      </c>
      <c r="J270" s="5">
        <v>50</v>
      </c>
      <c r="K270" s="6" t="s">
        <v>129</v>
      </c>
      <c r="L270" s="5"/>
      <c r="M270" s="5"/>
      <c r="N270" s="5"/>
      <c r="O270" s="5"/>
      <c r="P270" s="5"/>
      <c r="Q270" s="5"/>
      <c r="R270" s="5"/>
      <c r="S270" s="5"/>
      <c r="T270" s="5"/>
      <c r="U270" s="5"/>
      <c r="V270" s="5"/>
      <c r="W270" s="5"/>
      <c r="X270" s="5"/>
      <c r="Y270" s="5"/>
    </row>
    <row r="271" spans="1:25" s="8" customFormat="1" ht="80.25" customHeight="1" x14ac:dyDescent="0.25">
      <c r="A271" s="4" t="s">
        <v>128</v>
      </c>
      <c r="B271" s="4"/>
      <c r="C271" s="4"/>
      <c r="D271" s="4"/>
      <c r="E271" s="9" t="s">
        <v>116</v>
      </c>
      <c r="F271" s="7" t="s">
        <v>127</v>
      </c>
      <c r="G271" s="7" t="s">
        <v>114</v>
      </c>
      <c r="H271" s="7" t="s">
        <v>113</v>
      </c>
      <c r="I271" s="7" t="s">
        <v>112</v>
      </c>
      <c r="J271" s="5">
        <v>100</v>
      </c>
      <c r="K271" s="6" t="s">
        <v>126</v>
      </c>
      <c r="L271" s="5"/>
      <c r="M271" s="5"/>
      <c r="N271" s="5"/>
      <c r="O271" s="5"/>
      <c r="P271" s="5"/>
      <c r="Q271" s="5"/>
      <c r="R271" s="5"/>
      <c r="S271" s="5"/>
      <c r="T271" s="5"/>
      <c r="U271" s="5"/>
      <c r="V271" s="5"/>
      <c r="W271" s="5"/>
      <c r="X271" s="5"/>
      <c r="Y271" s="5"/>
    </row>
    <row r="272" spans="1:25" s="2" customFormat="1" ht="135" x14ac:dyDescent="0.25">
      <c r="A272" s="4" t="s">
        <v>125</v>
      </c>
      <c r="B272" s="4"/>
      <c r="C272" s="4"/>
      <c r="D272" s="4"/>
      <c r="E272" s="9" t="s">
        <v>110</v>
      </c>
      <c r="F272" s="7" t="s">
        <v>124</v>
      </c>
      <c r="G272" s="7" t="s">
        <v>97</v>
      </c>
      <c r="H272" s="7" t="s">
        <v>96</v>
      </c>
      <c r="I272" s="7" t="s">
        <v>63</v>
      </c>
      <c r="J272" s="5">
        <v>50</v>
      </c>
      <c r="K272" s="6" t="s">
        <v>123</v>
      </c>
      <c r="L272" s="5"/>
      <c r="M272" s="5"/>
      <c r="N272" s="5"/>
      <c r="O272" s="5"/>
      <c r="P272" s="5"/>
      <c r="Q272" s="5"/>
      <c r="R272" s="5"/>
      <c r="S272" s="5"/>
      <c r="T272" s="5"/>
      <c r="U272" s="5"/>
      <c r="V272" s="5"/>
      <c r="W272" s="5"/>
      <c r="X272" s="5"/>
      <c r="Y272" s="5"/>
    </row>
    <row r="273" spans="1:25" s="2" customFormat="1" ht="60" x14ac:dyDescent="0.25">
      <c r="A273" s="15">
        <v>153</v>
      </c>
      <c r="B273" s="15"/>
      <c r="C273" s="14"/>
      <c r="D273" s="21" t="s">
        <v>122</v>
      </c>
      <c r="E273" s="21"/>
      <c r="F273" s="21" t="s">
        <v>122</v>
      </c>
      <c r="G273" s="12"/>
      <c r="H273" s="12"/>
      <c r="I273" s="12"/>
      <c r="J273" s="11">
        <f>AVERAGE(J274:J276)</f>
        <v>0</v>
      </c>
      <c r="K273" s="10"/>
      <c r="L273" s="11"/>
      <c r="M273" s="10"/>
      <c r="N273" s="11"/>
      <c r="O273" s="10"/>
      <c r="P273" s="11"/>
      <c r="Q273" s="10"/>
      <c r="R273" s="11"/>
      <c r="S273" s="10"/>
      <c r="T273" s="11"/>
      <c r="U273" s="10"/>
      <c r="V273" s="11"/>
      <c r="W273" s="10"/>
      <c r="X273" s="11"/>
      <c r="Y273" s="10"/>
    </row>
    <row r="274" spans="1:25" s="2" customFormat="1" ht="90" x14ac:dyDescent="0.25">
      <c r="A274" s="4" t="s">
        <v>121</v>
      </c>
      <c r="B274" s="4"/>
      <c r="C274" s="4"/>
      <c r="D274" s="4"/>
      <c r="E274" s="9" t="s">
        <v>120</v>
      </c>
      <c r="F274" s="7" t="s">
        <v>119</v>
      </c>
      <c r="G274" s="7" t="s">
        <v>118</v>
      </c>
      <c r="H274" s="7" t="s">
        <v>63</v>
      </c>
      <c r="I274" s="7" t="s">
        <v>41</v>
      </c>
      <c r="J274" s="5">
        <v>0</v>
      </c>
      <c r="K274" s="6"/>
      <c r="L274" s="5"/>
      <c r="M274" s="5"/>
      <c r="N274" s="5"/>
      <c r="O274" s="5"/>
      <c r="P274" s="5"/>
      <c r="Q274" s="5"/>
      <c r="R274" s="5"/>
      <c r="S274" s="5"/>
      <c r="T274" s="5"/>
      <c r="U274" s="5"/>
      <c r="V274" s="5"/>
      <c r="W274" s="5"/>
      <c r="X274" s="5"/>
      <c r="Y274" s="5"/>
    </row>
    <row r="275" spans="1:25" s="8" customFormat="1" ht="80.25" customHeight="1" x14ac:dyDescent="0.25">
      <c r="A275" s="4" t="s">
        <v>117</v>
      </c>
      <c r="B275" s="4"/>
      <c r="C275" s="4"/>
      <c r="D275" s="4"/>
      <c r="E275" s="9" t="s">
        <v>116</v>
      </c>
      <c r="F275" s="7" t="s">
        <v>115</v>
      </c>
      <c r="G275" s="7" t="s">
        <v>114</v>
      </c>
      <c r="H275" s="7" t="s">
        <v>113</v>
      </c>
      <c r="I275" s="7" t="s">
        <v>112</v>
      </c>
      <c r="J275" s="5"/>
      <c r="K275" s="6"/>
      <c r="L275" s="5"/>
      <c r="M275" s="5"/>
      <c r="N275" s="5"/>
      <c r="O275" s="5"/>
      <c r="P275" s="5"/>
      <c r="Q275" s="5"/>
      <c r="R275" s="5"/>
      <c r="S275" s="5"/>
      <c r="T275" s="5"/>
      <c r="U275" s="5"/>
      <c r="V275" s="5"/>
      <c r="W275" s="5"/>
      <c r="X275" s="5"/>
      <c r="Y275" s="5"/>
    </row>
    <row r="276" spans="1:25" s="2" customFormat="1" ht="135" x14ac:dyDescent="0.25">
      <c r="A276" s="4" t="s">
        <v>111</v>
      </c>
      <c r="B276" s="4"/>
      <c r="C276" s="4"/>
      <c r="D276" s="4"/>
      <c r="E276" s="9" t="s">
        <v>110</v>
      </c>
      <c r="F276" s="7" t="s">
        <v>109</v>
      </c>
      <c r="G276" s="7" t="s">
        <v>97</v>
      </c>
      <c r="H276" s="7" t="s">
        <v>96</v>
      </c>
      <c r="I276" s="7" t="s">
        <v>63</v>
      </c>
      <c r="J276" s="5"/>
      <c r="K276" s="6"/>
      <c r="L276" s="5"/>
      <c r="M276" s="5"/>
      <c r="N276" s="5"/>
      <c r="O276" s="5"/>
      <c r="P276" s="5"/>
      <c r="Q276" s="5"/>
      <c r="R276" s="5"/>
      <c r="S276" s="5"/>
      <c r="T276" s="5"/>
      <c r="U276" s="5"/>
      <c r="V276" s="5"/>
      <c r="W276" s="5"/>
      <c r="X276" s="5"/>
      <c r="Y276" s="5"/>
    </row>
    <row r="277" spans="1:25" s="2" customFormat="1" ht="103.5" x14ac:dyDescent="0.25">
      <c r="A277" s="15">
        <v>154</v>
      </c>
      <c r="B277" s="15"/>
      <c r="C277" s="14"/>
      <c r="D277" s="14" t="s">
        <v>108</v>
      </c>
      <c r="E277" s="23"/>
      <c r="F277" s="21" t="s">
        <v>105</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90" x14ac:dyDescent="0.25">
      <c r="A278" s="4" t="s">
        <v>107</v>
      </c>
      <c r="B278" s="4"/>
      <c r="C278" s="4"/>
      <c r="D278" s="4"/>
      <c r="E278" s="9" t="s">
        <v>106</v>
      </c>
      <c r="F278" s="7" t="s">
        <v>105</v>
      </c>
      <c r="G278" s="7" t="s">
        <v>104</v>
      </c>
      <c r="H278" s="7" t="s">
        <v>103</v>
      </c>
      <c r="I278" s="7" t="s">
        <v>102</v>
      </c>
      <c r="J278" s="5">
        <v>0</v>
      </c>
      <c r="K278" s="6" t="s">
        <v>101</v>
      </c>
      <c r="L278" s="5"/>
      <c r="M278" s="5"/>
      <c r="N278" s="5"/>
      <c r="O278" s="5"/>
      <c r="P278" s="5"/>
      <c r="Q278" s="5"/>
      <c r="R278" s="5"/>
      <c r="S278" s="5"/>
      <c r="T278" s="5"/>
      <c r="U278" s="5"/>
      <c r="V278" s="5"/>
      <c r="W278" s="5"/>
      <c r="X278" s="5"/>
      <c r="Y278" s="5"/>
    </row>
    <row r="279" spans="1:25" s="8" customFormat="1" ht="80.25" customHeight="1" x14ac:dyDescent="0.25">
      <c r="A279" s="4" t="s">
        <v>100</v>
      </c>
      <c r="B279" s="4"/>
      <c r="C279" s="4"/>
      <c r="D279" s="4"/>
      <c r="E279" s="9" t="s">
        <v>99</v>
      </c>
      <c r="F279" s="7" t="s">
        <v>98</v>
      </c>
      <c r="G279" s="7" t="s">
        <v>97</v>
      </c>
      <c r="H279" s="7" t="s">
        <v>96</v>
      </c>
      <c r="I279" s="7" t="s">
        <v>63</v>
      </c>
      <c r="J279" s="5"/>
      <c r="K279" s="6"/>
      <c r="L279" s="5"/>
      <c r="M279" s="5"/>
      <c r="N279" s="5"/>
      <c r="O279" s="5"/>
      <c r="P279" s="5"/>
      <c r="Q279" s="5"/>
      <c r="R279" s="5"/>
      <c r="S279" s="5"/>
      <c r="T279" s="5"/>
      <c r="U279" s="5"/>
      <c r="V279" s="5"/>
      <c r="W279" s="5"/>
      <c r="X279" s="5"/>
      <c r="Y279" s="5"/>
    </row>
    <row r="280" spans="1:25" s="2" customFormat="1" ht="60" x14ac:dyDescent="0.25">
      <c r="A280" s="15">
        <v>155</v>
      </c>
      <c r="B280" s="15"/>
      <c r="C280" s="14"/>
      <c r="D280" s="22" t="s">
        <v>95</v>
      </c>
      <c r="E280" s="22"/>
      <c r="F280" s="21" t="s">
        <v>95</v>
      </c>
      <c r="G280" s="12"/>
      <c r="H280" s="12"/>
      <c r="I280" s="12"/>
      <c r="J280" s="11">
        <f>AVERAGE(J281:J282)</f>
        <v>25</v>
      </c>
      <c r="K280" s="10"/>
      <c r="L280" s="11"/>
      <c r="M280" s="10"/>
      <c r="N280" s="11"/>
      <c r="O280" s="10"/>
      <c r="P280" s="11"/>
      <c r="Q280" s="10"/>
      <c r="R280" s="11"/>
      <c r="S280" s="10"/>
      <c r="T280" s="11"/>
      <c r="U280" s="10"/>
      <c r="V280" s="11"/>
      <c r="W280" s="10"/>
      <c r="X280" s="11"/>
      <c r="Y280" s="10"/>
    </row>
    <row r="281" spans="1:25" s="2" customFormat="1" ht="90" x14ac:dyDescent="0.25">
      <c r="A281" s="4" t="s">
        <v>94</v>
      </c>
      <c r="B281" s="4"/>
      <c r="C281" s="4"/>
      <c r="D281" s="4"/>
      <c r="E281" s="9" t="s">
        <v>93</v>
      </c>
      <c r="F281" s="7" t="s">
        <v>92</v>
      </c>
      <c r="G281" s="7" t="s">
        <v>91</v>
      </c>
      <c r="H281" s="7" t="s">
        <v>90</v>
      </c>
      <c r="I281" s="7" t="s">
        <v>89</v>
      </c>
      <c r="J281" s="5">
        <v>50</v>
      </c>
      <c r="K281" s="6" t="s">
        <v>88</v>
      </c>
      <c r="L281" s="5"/>
      <c r="M281" s="5"/>
      <c r="N281" s="5"/>
      <c r="O281" s="5"/>
      <c r="P281" s="5"/>
      <c r="Q281" s="5"/>
      <c r="R281" s="5"/>
      <c r="S281" s="5"/>
      <c r="T281" s="5"/>
      <c r="U281" s="5"/>
      <c r="V281" s="5"/>
      <c r="W281" s="5"/>
      <c r="X281" s="5"/>
      <c r="Y281" s="5"/>
    </row>
    <row r="282" spans="1:25" s="8" customFormat="1" ht="80.25" customHeight="1" x14ac:dyDescent="0.25">
      <c r="A282" s="4" t="s">
        <v>87</v>
      </c>
      <c r="B282" s="4"/>
      <c r="C282" s="4"/>
      <c r="D282" s="4"/>
      <c r="E282" s="9" t="s">
        <v>86</v>
      </c>
      <c r="F282" s="7" t="s">
        <v>85</v>
      </c>
      <c r="G282" s="7" t="s">
        <v>84</v>
      </c>
      <c r="H282" s="7" t="s">
        <v>83</v>
      </c>
      <c r="I282" s="7" t="s">
        <v>82</v>
      </c>
      <c r="J282" s="5">
        <v>0</v>
      </c>
      <c r="K282" s="6" t="s">
        <v>81</v>
      </c>
      <c r="L282" s="5"/>
      <c r="M282" s="5"/>
      <c r="N282" s="5"/>
      <c r="O282" s="5"/>
      <c r="P282" s="5"/>
      <c r="Q282" s="5"/>
      <c r="R282" s="5"/>
      <c r="S282" s="5"/>
      <c r="T282" s="5"/>
      <c r="U282" s="5"/>
      <c r="V282" s="5"/>
      <c r="W282" s="5"/>
      <c r="X282" s="5"/>
      <c r="Y282" s="5"/>
    </row>
    <row r="283" spans="1:25" s="2" customFormat="1" ht="45" x14ac:dyDescent="0.25">
      <c r="A283" s="19"/>
      <c r="B283" s="19"/>
      <c r="C283" s="20" t="s">
        <v>80</v>
      </c>
      <c r="D283" s="19"/>
      <c r="E283" s="19"/>
      <c r="F283" s="19" t="s">
        <v>79</v>
      </c>
      <c r="G283" s="19"/>
      <c r="H283" s="19"/>
      <c r="I283" s="19"/>
      <c r="J283" s="18">
        <f>AVERAGE(J284,J287,J288,J289,J290,J291)</f>
        <v>0</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2" customFormat="1" ht="69" x14ac:dyDescent="0.25">
      <c r="A284" s="15">
        <v>156</v>
      </c>
      <c r="B284" s="15"/>
      <c r="C284" s="14"/>
      <c r="D284" s="14" t="s">
        <v>78</v>
      </c>
      <c r="E284" s="14"/>
      <c r="F284" s="13" t="s">
        <v>78</v>
      </c>
      <c r="G284" s="12"/>
      <c r="H284" s="12"/>
      <c r="I284" s="12"/>
      <c r="J284" s="11">
        <f>AVERAGE(J285:J286)</f>
        <v>0</v>
      </c>
      <c r="K284" s="10"/>
      <c r="L284" s="11"/>
      <c r="M284" s="10"/>
      <c r="N284" s="11"/>
      <c r="O284" s="10"/>
      <c r="P284" s="11"/>
      <c r="Q284" s="10"/>
      <c r="R284" s="11"/>
      <c r="S284" s="10"/>
      <c r="T284" s="11"/>
      <c r="U284" s="10"/>
      <c r="V284" s="11"/>
      <c r="W284" s="10"/>
      <c r="X284" s="11"/>
      <c r="Y284" s="10"/>
    </row>
    <row r="285" spans="1:25" s="16" customFormat="1" ht="75" x14ac:dyDescent="0.25">
      <c r="A285" s="4" t="s">
        <v>77</v>
      </c>
      <c r="B285" s="4"/>
      <c r="C285" s="4"/>
      <c r="D285" s="4"/>
      <c r="E285" s="9" t="s">
        <v>76</v>
      </c>
      <c r="F285" s="7" t="s">
        <v>75</v>
      </c>
      <c r="G285" s="7" t="s">
        <v>74</v>
      </c>
      <c r="H285" s="7" t="s">
        <v>73</v>
      </c>
      <c r="I285" s="7" t="s">
        <v>72</v>
      </c>
      <c r="J285" s="5">
        <v>0</v>
      </c>
      <c r="K285" s="6"/>
      <c r="L285" s="5"/>
      <c r="M285" s="5"/>
      <c r="N285" s="5"/>
      <c r="O285" s="5"/>
      <c r="P285" s="5"/>
      <c r="Q285" s="5"/>
      <c r="R285" s="5"/>
      <c r="S285" s="5"/>
      <c r="T285" s="5"/>
      <c r="U285" s="5"/>
      <c r="V285" s="5"/>
      <c r="W285" s="5"/>
      <c r="X285" s="5"/>
      <c r="Y285" s="5"/>
    </row>
    <row r="286" spans="1:25" s="8" customFormat="1" ht="80.25" customHeight="1" x14ac:dyDescent="0.25">
      <c r="A286" s="4" t="s">
        <v>71</v>
      </c>
      <c r="B286" s="4"/>
      <c r="C286" s="4"/>
      <c r="D286" s="4"/>
      <c r="E286" s="9" t="s">
        <v>70</v>
      </c>
      <c r="F286" s="7" t="s">
        <v>69</v>
      </c>
      <c r="G286" s="7" t="s">
        <v>68</v>
      </c>
      <c r="H286" s="7" t="s">
        <v>67</v>
      </c>
      <c r="I286" s="7" t="s">
        <v>66</v>
      </c>
      <c r="J286" s="5"/>
      <c r="K286" s="6"/>
      <c r="L286" s="5"/>
      <c r="M286" s="5"/>
      <c r="N286" s="5"/>
      <c r="O286" s="5"/>
      <c r="P286" s="5"/>
      <c r="Q286" s="5"/>
      <c r="R286" s="5"/>
      <c r="S286" s="5"/>
      <c r="T286" s="5"/>
      <c r="U286" s="5"/>
      <c r="V286" s="5"/>
      <c r="W286" s="5"/>
      <c r="X286" s="5"/>
      <c r="Y286" s="5"/>
    </row>
    <row r="287" spans="1:25" s="2" customFormat="1" ht="225" x14ac:dyDescent="0.25">
      <c r="A287" s="4">
        <v>157</v>
      </c>
      <c r="B287" s="4"/>
      <c r="C287" s="4"/>
      <c r="D287" s="9" t="s">
        <v>65</v>
      </c>
      <c r="E287" s="9"/>
      <c r="F287" s="7" t="s">
        <v>64</v>
      </c>
      <c r="G287" s="7" t="s">
        <v>14</v>
      </c>
      <c r="H287" s="7" t="s">
        <v>63</v>
      </c>
      <c r="I287" s="7" t="s">
        <v>53</v>
      </c>
      <c r="J287" s="5">
        <v>0</v>
      </c>
      <c r="K287" s="6"/>
      <c r="L287" s="5"/>
      <c r="M287" s="5"/>
      <c r="N287" s="5"/>
      <c r="O287" s="5"/>
      <c r="P287" s="5"/>
      <c r="Q287" s="5"/>
      <c r="R287" s="5"/>
      <c r="S287" s="5"/>
      <c r="T287" s="5"/>
      <c r="U287" s="5"/>
      <c r="V287" s="5"/>
      <c r="W287" s="5"/>
      <c r="X287" s="5"/>
      <c r="Y287" s="5"/>
    </row>
    <row r="288" spans="1:25" s="2" customFormat="1" ht="120" x14ac:dyDescent="0.25">
      <c r="A288" s="4">
        <v>158</v>
      </c>
      <c r="B288" s="4"/>
      <c r="C288" s="4"/>
      <c r="D288" s="9" t="s">
        <v>62</v>
      </c>
      <c r="E288" s="9"/>
      <c r="F288" s="7" t="s">
        <v>61</v>
      </c>
      <c r="G288" s="7" t="s">
        <v>55</v>
      </c>
      <c r="H288" s="7" t="s">
        <v>54</v>
      </c>
      <c r="I288" s="7" t="s">
        <v>53</v>
      </c>
      <c r="J288" s="5">
        <v>0</v>
      </c>
      <c r="K288" s="6"/>
      <c r="L288" s="5"/>
      <c r="M288" s="5"/>
      <c r="N288" s="5"/>
      <c r="O288" s="5"/>
      <c r="P288" s="5"/>
      <c r="Q288" s="5"/>
      <c r="R288" s="5"/>
      <c r="S288" s="5"/>
      <c r="T288" s="5"/>
      <c r="U288" s="5"/>
      <c r="V288" s="5"/>
      <c r="W288" s="5"/>
      <c r="X288" s="5"/>
      <c r="Y288" s="5"/>
    </row>
    <row r="289" spans="1:25" s="2" customFormat="1" ht="330" x14ac:dyDescent="0.25">
      <c r="A289" s="4">
        <v>159</v>
      </c>
      <c r="B289" s="4"/>
      <c r="C289" s="4"/>
      <c r="D289" s="9" t="s">
        <v>60</v>
      </c>
      <c r="E289" s="9"/>
      <c r="F289" s="7" t="s">
        <v>59</v>
      </c>
      <c r="G289" s="7" t="s">
        <v>58</v>
      </c>
      <c r="H289" s="7" t="s">
        <v>29</v>
      </c>
      <c r="I289" s="7" t="s">
        <v>41</v>
      </c>
      <c r="J289" s="5">
        <v>0</v>
      </c>
      <c r="K289" s="6"/>
      <c r="L289" s="5"/>
      <c r="M289" s="5"/>
      <c r="N289" s="5"/>
      <c r="O289" s="5"/>
      <c r="P289" s="5"/>
      <c r="Q289" s="5"/>
      <c r="R289" s="5"/>
      <c r="S289" s="5"/>
      <c r="T289" s="5"/>
      <c r="U289" s="5"/>
      <c r="V289" s="5"/>
      <c r="W289" s="5"/>
      <c r="X289" s="5"/>
      <c r="Y289" s="5"/>
    </row>
    <row r="290" spans="1:25" s="2" customFormat="1" ht="165" x14ac:dyDescent="0.25">
      <c r="A290" s="4">
        <v>160</v>
      </c>
      <c r="B290" s="4"/>
      <c r="C290" s="4"/>
      <c r="D290" s="9" t="s">
        <v>57</v>
      </c>
      <c r="E290" s="9"/>
      <c r="F290" s="7" t="s">
        <v>56</v>
      </c>
      <c r="G290" s="7" t="s">
        <v>55</v>
      </c>
      <c r="H290" s="7" t="s">
        <v>54</v>
      </c>
      <c r="I290" s="7" t="s">
        <v>53</v>
      </c>
      <c r="J290" s="5">
        <v>0</v>
      </c>
      <c r="K290" s="6"/>
      <c r="L290" s="5"/>
      <c r="M290" s="5"/>
      <c r="N290" s="5"/>
      <c r="O290" s="5"/>
      <c r="P290" s="5"/>
      <c r="Q290" s="5"/>
      <c r="R290" s="5"/>
      <c r="S290" s="5"/>
      <c r="T290" s="5"/>
      <c r="U290" s="5"/>
      <c r="V290" s="5"/>
      <c r="W290" s="5"/>
      <c r="X290" s="5"/>
      <c r="Y290" s="5"/>
    </row>
    <row r="291" spans="1:25" s="2" customFormat="1" ht="51.75" x14ac:dyDescent="0.25">
      <c r="A291" s="15">
        <v>161</v>
      </c>
      <c r="B291" s="15"/>
      <c r="C291" s="14"/>
      <c r="D291" s="14" t="s">
        <v>52</v>
      </c>
      <c r="E291" s="14"/>
      <c r="F291" s="13" t="s">
        <v>52</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51</v>
      </c>
      <c r="B292" s="4"/>
      <c r="C292" s="4"/>
      <c r="D292" s="4"/>
      <c r="E292" s="9" t="s">
        <v>50</v>
      </c>
      <c r="F292" s="7" t="s">
        <v>49</v>
      </c>
      <c r="G292" s="7" t="s">
        <v>48</v>
      </c>
      <c r="H292" s="7" t="s">
        <v>47</v>
      </c>
      <c r="I292" s="7" t="s">
        <v>46</v>
      </c>
      <c r="J292" s="5">
        <v>0</v>
      </c>
      <c r="K292" s="6"/>
      <c r="L292" s="5"/>
      <c r="M292" s="5"/>
      <c r="N292" s="5"/>
      <c r="O292" s="5"/>
      <c r="P292" s="5"/>
      <c r="Q292" s="5"/>
      <c r="R292" s="5"/>
      <c r="S292" s="5"/>
      <c r="T292" s="5"/>
      <c r="U292" s="5"/>
      <c r="V292" s="5"/>
      <c r="W292" s="5"/>
      <c r="X292" s="5"/>
      <c r="Y292" s="5"/>
    </row>
    <row r="293" spans="1:25" s="8" customFormat="1" ht="80.25" customHeight="1" x14ac:dyDescent="0.25">
      <c r="A293" s="4" t="s">
        <v>45</v>
      </c>
      <c r="B293" s="4"/>
      <c r="C293" s="4"/>
      <c r="D293" s="4"/>
      <c r="E293" s="9" t="s">
        <v>44</v>
      </c>
      <c r="F293" s="7" t="s">
        <v>43</v>
      </c>
      <c r="G293" s="7" t="s">
        <v>42</v>
      </c>
      <c r="H293" s="7" t="s">
        <v>29</v>
      </c>
      <c r="I293" s="7" t="s">
        <v>41</v>
      </c>
      <c r="J293" s="5">
        <v>0</v>
      </c>
      <c r="K293" s="6"/>
      <c r="L293" s="5"/>
      <c r="M293" s="5"/>
      <c r="N293" s="5"/>
      <c r="O293" s="5"/>
      <c r="P293" s="5"/>
      <c r="Q293" s="5"/>
      <c r="R293" s="5"/>
      <c r="S293" s="5"/>
      <c r="T293" s="5"/>
      <c r="U293" s="5"/>
      <c r="V293" s="5"/>
      <c r="W293" s="5"/>
      <c r="X293" s="5"/>
      <c r="Y293" s="5"/>
    </row>
    <row r="294" spans="1:25" s="2" customFormat="1" ht="45" x14ac:dyDescent="0.25">
      <c r="A294" s="19"/>
      <c r="B294" s="19"/>
      <c r="C294" s="20" t="s">
        <v>40</v>
      </c>
      <c r="D294" s="19"/>
      <c r="E294" s="19"/>
      <c r="F294" s="19" t="s">
        <v>39</v>
      </c>
      <c r="G294" s="19"/>
      <c r="H294" s="19"/>
      <c r="I294" s="19"/>
      <c r="J294" s="18">
        <f>AVERAGE(J295:J300)</f>
        <v>16.666666666666668</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9" t="s">
        <v>38</v>
      </c>
      <c r="E295" s="9"/>
      <c r="F295" s="7" t="s">
        <v>37</v>
      </c>
      <c r="G295" s="7" t="s">
        <v>36</v>
      </c>
      <c r="H295" s="7" t="s">
        <v>35</v>
      </c>
      <c r="I295" s="7" t="s">
        <v>34</v>
      </c>
      <c r="J295" s="5">
        <v>50</v>
      </c>
      <c r="K295" s="6" t="s">
        <v>33</v>
      </c>
      <c r="L295" s="5"/>
      <c r="M295" s="5"/>
      <c r="N295" s="5"/>
      <c r="O295" s="5"/>
      <c r="P295" s="5"/>
      <c r="Q295" s="5"/>
      <c r="R295" s="5"/>
      <c r="S295" s="5"/>
      <c r="T295" s="5"/>
      <c r="U295" s="5"/>
      <c r="V295" s="5"/>
      <c r="W295" s="5"/>
      <c r="X295" s="5"/>
      <c r="Y295" s="5"/>
    </row>
    <row r="296" spans="1:25" s="16" customFormat="1" ht="240" x14ac:dyDescent="0.25">
      <c r="A296" s="4">
        <v>163</v>
      </c>
      <c r="B296" s="4"/>
      <c r="C296" s="4"/>
      <c r="D296" s="9" t="s">
        <v>32</v>
      </c>
      <c r="E296" s="9"/>
      <c r="F296" s="7" t="s">
        <v>31</v>
      </c>
      <c r="G296" s="7" t="s">
        <v>30</v>
      </c>
      <c r="H296" s="7" t="s">
        <v>29</v>
      </c>
      <c r="I296" s="7" t="s">
        <v>28</v>
      </c>
      <c r="J296" s="5">
        <v>50</v>
      </c>
      <c r="K296" s="6" t="s">
        <v>27</v>
      </c>
      <c r="L296" s="5"/>
      <c r="M296" s="5"/>
      <c r="N296" s="5"/>
      <c r="O296" s="5"/>
      <c r="P296" s="5"/>
      <c r="Q296" s="5"/>
      <c r="R296" s="5"/>
      <c r="S296" s="5"/>
      <c r="T296" s="5"/>
      <c r="U296" s="5"/>
      <c r="V296" s="5"/>
      <c r="W296" s="5"/>
      <c r="X296" s="5"/>
      <c r="Y296" s="5"/>
    </row>
    <row r="297" spans="1:25" s="2" customFormat="1" ht="90" x14ac:dyDescent="0.25">
      <c r="A297" s="4">
        <v>164</v>
      </c>
      <c r="B297" s="4"/>
      <c r="C297" s="4"/>
      <c r="D297" s="9" t="s">
        <v>26</v>
      </c>
      <c r="E297" s="9"/>
      <c r="F297" s="7" t="s">
        <v>25</v>
      </c>
      <c r="G297" s="7" t="s">
        <v>24</v>
      </c>
      <c r="H297" s="7" t="s">
        <v>23</v>
      </c>
      <c r="I297" s="7" t="s">
        <v>22</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9" t="s">
        <v>21</v>
      </c>
      <c r="E298" s="9"/>
      <c r="F298" s="7" t="s">
        <v>20</v>
      </c>
      <c r="G298" s="7" t="s">
        <v>19</v>
      </c>
      <c r="H298" s="7" t="s">
        <v>18</v>
      </c>
      <c r="I298" s="7" t="s">
        <v>17</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9" t="s">
        <v>16</v>
      </c>
      <c r="E299" s="9"/>
      <c r="F299" s="7" t="s">
        <v>15</v>
      </c>
      <c r="G299" s="7" t="s">
        <v>14</v>
      </c>
      <c r="H299" s="7" t="s">
        <v>13</v>
      </c>
      <c r="I299" s="7" t="s">
        <v>12</v>
      </c>
      <c r="J299" s="5">
        <v>0</v>
      </c>
      <c r="K299" s="6"/>
      <c r="L299" s="5"/>
      <c r="M299" s="5"/>
      <c r="N299" s="5"/>
      <c r="O299" s="5"/>
      <c r="P299" s="5"/>
      <c r="Q299" s="5"/>
      <c r="R299" s="5"/>
      <c r="S299" s="5"/>
      <c r="T299" s="5"/>
      <c r="U299" s="5"/>
      <c r="V299" s="5"/>
      <c r="W299" s="5"/>
      <c r="X299" s="5"/>
      <c r="Y299" s="5"/>
    </row>
    <row r="300" spans="1:25" s="2" customFormat="1" ht="51.75"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6</v>
      </c>
      <c r="B301" s="4"/>
      <c r="C301" s="4"/>
      <c r="D301" s="4"/>
      <c r="E301" s="9" t="s">
        <v>10</v>
      </c>
      <c r="F301" s="7" t="s">
        <v>9</v>
      </c>
      <c r="G301" s="7" t="s">
        <v>5</v>
      </c>
      <c r="H301" s="7" t="s">
        <v>1</v>
      </c>
      <c r="I301" s="7" t="s">
        <v>4</v>
      </c>
      <c r="J301" s="5">
        <v>0</v>
      </c>
      <c r="K301" s="6"/>
      <c r="L301" s="5"/>
      <c r="M301" s="5"/>
      <c r="N301" s="5"/>
      <c r="O301" s="5"/>
      <c r="P301" s="5"/>
      <c r="Q301" s="5"/>
      <c r="R301" s="5"/>
      <c r="S301" s="5"/>
      <c r="T301" s="5"/>
      <c r="U301" s="5"/>
      <c r="V301" s="5"/>
      <c r="W301" s="5"/>
      <c r="X301" s="5"/>
      <c r="Y301" s="5"/>
    </row>
    <row r="302" spans="1:25" s="8" customFormat="1" ht="80.25" customHeight="1" x14ac:dyDescent="0.25">
      <c r="A302" s="4" t="s">
        <v>3</v>
      </c>
      <c r="B302" s="4"/>
      <c r="C302" s="4"/>
      <c r="D302" s="4"/>
      <c r="E302" s="9" t="s">
        <v>8</v>
      </c>
      <c r="F302" s="7" t="s">
        <v>7</v>
      </c>
      <c r="G302" s="7" t="s">
        <v>2</v>
      </c>
      <c r="H302" s="7" t="s">
        <v>1</v>
      </c>
      <c r="I302" s="7" t="s">
        <v>0</v>
      </c>
      <c r="J302" s="5">
        <v>0</v>
      </c>
      <c r="K302" s="6"/>
      <c r="L302" s="5"/>
      <c r="M302" s="5"/>
      <c r="N302" s="5"/>
      <c r="O302" s="5"/>
      <c r="P302" s="5"/>
      <c r="Q302" s="5"/>
      <c r="R302" s="5"/>
      <c r="S302" s="5"/>
      <c r="T302" s="5"/>
      <c r="U302" s="5"/>
      <c r="V302" s="5"/>
      <c r="W302" s="5"/>
      <c r="X302" s="5"/>
      <c r="Y302" s="5"/>
    </row>
    <row r="303" spans="1:25" s="2" customFormat="1" ht="90" x14ac:dyDescent="0.25">
      <c r="A303" s="4" t="s">
        <v>6</v>
      </c>
      <c r="B303" s="4"/>
      <c r="C303" s="4"/>
      <c r="G303" s="7" t="s">
        <v>5</v>
      </c>
      <c r="H303" s="7" t="s">
        <v>1</v>
      </c>
      <c r="I303" s="7" t="s">
        <v>4</v>
      </c>
      <c r="J303" s="5">
        <v>0</v>
      </c>
      <c r="K303" s="6"/>
      <c r="L303" s="5"/>
      <c r="M303" s="5"/>
      <c r="N303" s="5"/>
      <c r="O303" s="5"/>
      <c r="P303" s="5"/>
      <c r="Q303" s="5"/>
      <c r="R303" s="5"/>
      <c r="S303" s="5"/>
      <c r="T303" s="5"/>
      <c r="U303" s="5"/>
      <c r="V303" s="5"/>
      <c r="W303" s="5"/>
      <c r="X303" s="5"/>
      <c r="Y303" s="5"/>
    </row>
    <row r="304" spans="1:25" s="2" customFormat="1" ht="120" x14ac:dyDescent="0.25">
      <c r="A304" s="4" t="s">
        <v>3</v>
      </c>
      <c r="B304" s="4"/>
      <c r="C304" s="4"/>
      <c r="G304" s="7" t="s">
        <v>2</v>
      </c>
      <c r="H304" s="7" t="s">
        <v>1</v>
      </c>
      <c r="I304" s="7" t="s">
        <v>0</v>
      </c>
      <c r="J304" s="5">
        <v>0</v>
      </c>
      <c r="K304" s="6"/>
      <c r="L304" s="5"/>
      <c r="M304" s="5"/>
      <c r="N304" s="5"/>
      <c r="O304" s="5"/>
      <c r="P304" s="5"/>
      <c r="Q304" s="5"/>
      <c r="R304" s="5"/>
      <c r="S304" s="5"/>
      <c r="T304" s="5"/>
      <c r="U304" s="5"/>
      <c r="V304" s="5"/>
      <c r="W304" s="5"/>
      <c r="X304" s="5"/>
      <c r="Y304"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2015-06-04T11:43:28Z</dcterms:created>
  <dcterms:modified xsi:type="dcterms:W3CDTF">2015-06-04T13:31:54Z</dcterms:modified>
</cp:coreProperties>
</file>