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8915" windowHeight="11820"/>
  </bookViews>
  <sheets>
    <sheet name="GR" sheetId="1" r:id="rId1"/>
  </sheets>
  <calcPr calcId="145621"/>
</workbook>
</file>

<file path=xl/calcChain.xml><?xml version="1.0" encoding="utf-8"?>
<calcChain xmlns="http://schemas.openxmlformats.org/spreadsheetml/2006/main">
  <c r="J6" i="1" l="1"/>
  <c r="J5" i="1" s="1"/>
  <c r="L6" i="1"/>
  <c r="L5" i="1" s="1"/>
  <c r="N6" i="1"/>
  <c r="N5" i="1" s="1"/>
  <c r="P6" i="1"/>
  <c r="P5" i="1" s="1"/>
  <c r="R6" i="1"/>
  <c r="R5" i="1" s="1"/>
  <c r="T6" i="1"/>
  <c r="T5" i="1" s="1"/>
  <c r="V6" i="1"/>
  <c r="V5" i="1" s="1"/>
  <c r="X6" i="1"/>
  <c r="X5" i="1" s="1"/>
  <c r="J12" i="1"/>
  <c r="L12" i="1"/>
  <c r="N12" i="1"/>
  <c r="P12" i="1"/>
  <c r="R12" i="1"/>
  <c r="T12" i="1"/>
  <c r="V12" i="1"/>
  <c r="X12" i="1"/>
  <c r="J19" i="1"/>
  <c r="L19" i="1"/>
  <c r="N19" i="1"/>
  <c r="P19" i="1"/>
  <c r="R19" i="1"/>
  <c r="T19" i="1"/>
  <c r="V19" i="1"/>
  <c r="X19" i="1"/>
  <c r="J25" i="1"/>
  <c r="L25" i="1"/>
  <c r="N25" i="1"/>
  <c r="P25" i="1"/>
  <c r="R25" i="1"/>
  <c r="T25" i="1"/>
  <c r="V25" i="1"/>
  <c r="X25" i="1"/>
  <c r="J35" i="1"/>
  <c r="J31" i="1" s="1"/>
  <c r="L35" i="1"/>
  <c r="L31" i="1" s="1"/>
  <c r="N35" i="1"/>
  <c r="N31" i="1" s="1"/>
  <c r="P35" i="1"/>
  <c r="P31" i="1" s="1"/>
  <c r="R35" i="1"/>
  <c r="R31" i="1" s="1"/>
  <c r="T35" i="1"/>
  <c r="T31" i="1" s="1"/>
  <c r="V35" i="1"/>
  <c r="V31" i="1" s="1"/>
  <c r="X35" i="1"/>
  <c r="X31" i="1" s="1"/>
  <c r="J42" i="1"/>
  <c r="J41" i="1" s="1"/>
  <c r="L42" i="1"/>
  <c r="L41" i="1" s="1"/>
  <c r="N42" i="1"/>
  <c r="N41" i="1" s="1"/>
  <c r="P42" i="1"/>
  <c r="P41" i="1" s="1"/>
  <c r="R42" i="1"/>
  <c r="R41" i="1" s="1"/>
  <c r="T42" i="1"/>
  <c r="T41" i="1" s="1"/>
  <c r="V42" i="1"/>
  <c r="V41" i="1" s="1"/>
  <c r="X42" i="1"/>
  <c r="X41" i="1" s="1"/>
  <c r="J49" i="1"/>
  <c r="L49" i="1"/>
  <c r="N49" i="1"/>
  <c r="P49" i="1"/>
  <c r="R49" i="1"/>
  <c r="T49" i="1"/>
  <c r="V49" i="1"/>
  <c r="X49" i="1"/>
  <c r="J60" i="1"/>
  <c r="L60" i="1"/>
  <c r="N60" i="1"/>
  <c r="P60" i="1"/>
  <c r="R60" i="1"/>
  <c r="T60" i="1"/>
  <c r="V60" i="1"/>
  <c r="X60" i="1"/>
  <c r="J66" i="1"/>
  <c r="L66" i="1"/>
  <c r="N66" i="1"/>
  <c r="P66" i="1"/>
  <c r="R66" i="1"/>
  <c r="T66" i="1"/>
  <c r="V66" i="1"/>
  <c r="X66" i="1"/>
  <c r="J74" i="1"/>
  <c r="L74" i="1"/>
  <c r="N74" i="1"/>
  <c r="P74" i="1"/>
  <c r="P73" i="1" s="1"/>
  <c r="R74" i="1"/>
  <c r="N81" i="1"/>
  <c r="P81" i="1"/>
  <c r="J83" i="1"/>
  <c r="J81" i="1" s="1"/>
  <c r="L83" i="1"/>
  <c r="L81" i="1" s="1"/>
  <c r="L73" i="1" s="1"/>
  <c r="N83" i="1"/>
  <c r="P83" i="1"/>
  <c r="R83" i="1"/>
  <c r="R81" i="1" s="1"/>
  <c r="T83" i="1"/>
  <c r="T81" i="1" s="1"/>
  <c r="J91" i="1"/>
  <c r="J90" i="1" s="1"/>
  <c r="L91" i="1"/>
  <c r="L90" i="1" s="1"/>
  <c r="N91" i="1"/>
  <c r="P91" i="1"/>
  <c r="R91" i="1"/>
  <c r="R90" i="1" s="1"/>
  <c r="T91" i="1"/>
  <c r="T90" i="1" s="1"/>
  <c r="J94" i="1"/>
  <c r="L94" i="1"/>
  <c r="N94" i="1"/>
  <c r="N90" i="1" s="1"/>
  <c r="P94" i="1"/>
  <c r="P90" i="1" s="1"/>
  <c r="R94" i="1"/>
  <c r="T94" i="1"/>
  <c r="J100" i="1"/>
  <c r="L100" i="1"/>
  <c r="N100" i="1"/>
  <c r="P100" i="1"/>
  <c r="R100" i="1"/>
  <c r="T100" i="1"/>
  <c r="V100" i="1"/>
  <c r="X100" i="1"/>
  <c r="J107" i="1"/>
  <c r="L107" i="1"/>
  <c r="N107" i="1"/>
  <c r="P107" i="1"/>
  <c r="R107" i="1"/>
  <c r="T107" i="1"/>
  <c r="V107" i="1"/>
  <c r="X107" i="1"/>
  <c r="J112" i="1"/>
  <c r="L112" i="1"/>
  <c r="N112" i="1"/>
  <c r="P112" i="1"/>
  <c r="R112" i="1"/>
  <c r="T112" i="1"/>
  <c r="V112" i="1"/>
  <c r="X112" i="1"/>
  <c r="J116" i="1"/>
  <c r="J115" i="1" s="1"/>
  <c r="L116" i="1"/>
  <c r="L115" i="1" s="1"/>
  <c r="N116" i="1"/>
  <c r="N115" i="1" s="1"/>
  <c r="P116" i="1"/>
  <c r="P115" i="1" s="1"/>
  <c r="R116" i="1"/>
  <c r="R115" i="1" s="1"/>
  <c r="T116" i="1"/>
  <c r="T115" i="1" s="1"/>
  <c r="V116" i="1"/>
  <c r="V115" i="1" s="1"/>
  <c r="X116" i="1"/>
  <c r="X115" i="1" s="1"/>
  <c r="J122" i="1"/>
  <c r="L122" i="1"/>
  <c r="N122" i="1"/>
  <c r="P122" i="1"/>
  <c r="R122" i="1"/>
  <c r="T122" i="1"/>
  <c r="V122" i="1"/>
  <c r="X122" i="1"/>
  <c r="J128" i="1"/>
  <c r="L128" i="1"/>
  <c r="N128" i="1"/>
  <c r="P128" i="1"/>
  <c r="R128" i="1"/>
  <c r="T128" i="1"/>
  <c r="V128" i="1"/>
  <c r="X128" i="1"/>
  <c r="J134" i="1"/>
  <c r="L134" i="1"/>
  <c r="N134" i="1"/>
  <c r="P134" i="1"/>
  <c r="R134" i="1"/>
  <c r="T134" i="1"/>
  <c r="V134" i="1"/>
  <c r="X134" i="1"/>
  <c r="J140" i="1"/>
  <c r="L140" i="1"/>
  <c r="N140" i="1"/>
  <c r="P140" i="1"/>
  <c r="R140" i="1"/>
  <c r="T140" i="1"/>
  <c r="V140" i="1"/>
  <c r="X140" i="1"/>
  <c r="J147" i="1"/>
  <c r="L147" i="1"/>
  <c r="N147" i="1"/>
  <c r="P147" i="1"/>
  <c r="R147" i="1"/>
  <c r="T147" i="1"/>
  <c r="V147" i="1"/>
  <c r="X147" i="1"/>
  <c r="J153" i="1"/>
  <c r="J152" i="1" s="1"/>
  <c r="L153" i="1"/>
  <c r="L152" i="1" s="1"/>
  <c r="N153" i="1"/>
  <c r="N152" i="1" s="1"/>
  <c r="P153" i="1"/>
  <c r="P152" i="1" s="1"/>
  <c r="R153" i="1"/>
  <c r="R152" i="1" s="1"/>
  <c r="T153" i="1"/>
  <c r="T152" i="1" s="1"/>
  <c r="V153" i="1"/>
  <c r="V152" i="1" s="1"/>
  <c r="X153" i="1"/>
  <c r="X152" i="1" s="1"/>
  <c r="J163" i="1"/>
  <c r="L163" i="1"/>
  <c r="N163" i="1"/>
  <c r="P163" i="1"/>
  <c r="R163" i="1"/>
  <c r="T163" i="1"/>
  <c r="V163" i="1"/>
  <c r="X163" i="1"/>
  <c r="J172" i="1"/>
  <c r="L172" i="1"/>
  <c r="N172" i="1"/>
  <c r="P172" i="1"/>
  <c r="R172" i="1"/>
  <c r="T172" i="1"/>
  <c r="V172" i="1"/>
  <c r="X172" i="1"/>
  <c r="J181" i="1"/>
  <c r="J177" i="1" s="1"/>
  <c r="L181" i="1"/>
  <c r="L177" i="1" s="1"/>
  <c r="N181" i="1"/>
  <c r="N177" i="1" s="1"/>
  <c r="P181" i="1"/>
  <c r="P177" i="1" s="1"/>
  <c r="R181" i="1"/>
  <c r="R177" i="1" s="1"/>
  <c r="T181" i="1"/>
  <c r="T177" i="1" s="1"/>
  <c r="V181" i="1"/>
  <c r="V177" i="1" s="1"/>
  <c r="X181" i="1"/>
  <c r="X177" i="1" s="1"/>
  <c r="J187" i="1"/>
  <c r="J186" i="1" s="1"/>
  <c r="L187" i="1"/>
  <c r="L186" i="1" s="1"/>
  <c r="N187" i="1"/>
  <c r="N186" i="1" s="1"/>
  <c r="P187" i="1"/>
  <c r="P186" i="1" s="1"/>
  <c r="R187" i="1"/>
  <c r="R186" i="1" s="1"/>
  <c r="T187" i="1"/>
  <c r="T186" i="1" s="1"/>
  <c r="V187" i="1"/>
  <c r="V186" i="1" s="1"/>
  <c r="X187" i="1"/>
  <c r="X186" i="1" s="1"/>
  <c r="J193" i="1"/>
  <c r="L193" i="1"/>
  <c r="N193" i="1"/>
  <c r="P193" i="1"/>
  <c r="R193" i="1"/>
  <c r="T193" i="1"/>
  <c r="V193" i="1"/>
  <c r="X193" i="1"/>
  <c r="J208" i="1"/>
  <c r="J203" i="1" s="1"/>
  <c r="L208" i="1"/>
  <c r="L203" i="1" s="1"/>
  <c r="N208" i="1"/>
  <c r="N203" i="1" s="1"/>
  <c r="P208" i="1"/>
  <c r="P203" i="1" s="1"/>
  <c r="R208" i="1"/>
  <c r="R203" i="1" s="1"/>
  <c r="T208" i="1"/>
  <c r="T203" i="1" s="1"/>
  <c r="V208" i="1"/>
  <c r="V203" i="1" s="1"/>
  <c r="X208" i="1"/>
  <c r="X203" i="1" s="1"/>
  <c r="J213" i="1"/>
  <c r="J212" i="1" s="1"/>
  <c r="L213" i="1"/>
  <c r="L212" i="1" s="1"/>
  <c r="N213" i="1"/>
  <c r="N212" i="1" s="1"/>
  <c r="P213" i="1"/>
  <c r="P212" i="1" s="1"/>
  <c r="R213" i="1"/>
  <c r="R212" i="1" s="1"/>
  <c r="T213" i="1"/>
  <c r="T212" i="1" s="1"/>
  <c r="V213" i="1"/>
  <c r="V212" i="1" s="1"/>
  <c r="X213" i="1"/>
  <c r="X212" i="1" s="1"/>
  <c r="J218" i="1"/>
  <c r="J217" i="1" s="1"/>
  <c r="L218" i="1"/>
  <c r="N218" i="1"/>
  <c r="N217" i="1" s="1"/>
  <c r="P218" i="1"/>
  <c r="P217" i="1" s="1"/>
  <c r="R218" i="1"/>
  <c r="R217" i="1" s="1"/>
  <c r="T218" i="1"/>
  <c r="V218" i="1"/>
  <c r="V217" i="1" s="1"/>
  <c r="X218" i="1"/>
  <c r="X217" i="1" s="1"/>
  <c r="J225" i="1"/>
  <c r="L225" i="1"/>
  <c r="N225" i="1"/>
  <c r="P225" i="1"/>
  <c r="R225" i="1"/>
  <c r="T225" i="1"/>
  <c r="V225" i="1"/>
  <c r="X225" i="1"/>
  <c r="J231" i="1"/>
  <c r="L231" i="1"/>
  <c r="N231" i="1"/>
  <c r="P231" i="1"/>
  <c r="R231" i="1"/>
  <c r="T231" i="1"/>
  <c r="V231" i="1"/>
  <c r="X231" i="1"/>
  <c r="J240" i="1"/>
  <c r="L240" i="1"/>
  <c r="N240" i="1"/>
  <c r="P240" i="1"/>
  <c r="R240" i="1"/>
  <c r="T240" i="1"/>
  <c r="V240" i="1"/>
  <c r="X240" i="1"/>
  <c r="J252" i="1"/>
  <c r="J251" i="1" s="1"/>
  <c r="J256" i="1"/>
  <c r="L256" i="1"/>
  <c r="L252" i="1" s="1"/>
  <c r="J260" i="1"/>
  <c r="L260" i="1"/>
  <c r="N260" i="1"/>
  <c r="N256" i="1" s="1"/>
  <c r="P260" i="1"/>
  <c r="P256" i="1" s="1"/>
  <c r="R260" i="1"/>
  <c r="R256" i="1" s="1"/>
  <c r="T260" i="1"/>
  <c r="T256" i="1" s="1"/>
  <c r="V260" i="1"/>
  <c r="V256" i="1" s="1"/>
  <c r="X260" i="1"/>
  <c r="X256" i="1" s="1"/>
  <c r="J269" i="1"/>
  <c r="J267" i="1" s="1"/>
  <c r="J273" i="1"/>
  <c r="J277" i="1"/>
  <c r="J280" i="1"/>
  <c r="P283" i="1"/>
  <c r="R283" i="1"/>
  <c r="X283" i="1"/>
  <c r="J284" i="1"/>
  <c r="J283" i="1" s="1"/>
  <c r="J291" i="1"/>
  <c r="L294" i="1"/>
  <c r="L283" i="1" s="1"/>
  <c r="N294" i="1"/>
  <c r="N283" i="1" s="1"/>
  <c r="P294" i="1"/>
  <c r="R294" i="1"/>
  <c r="T294" i="1"/>
  <c r="T283" i="1" s="1"/>
  <c r="V294" i="1"/>
  <c r="V283" i="1" s="1"/>
  <c r="X294" i="1"/>
  <c r="J300" i="1"/>
  <c r="J294" i="1" s="1"/>
  <c r="T251" i="1" l="1"/>
  <c r="T250" i="1" s="1"/>
  <c r="T252" i="1"/>
  <c r="V251" i="1"/>
  <c r="V250" i="1" s="1"/>
  <c r="V252" i="1"/>
  <c r="J250" i="1"/>
  <c r="R176" i="1"/>
  <c r="R2" i="1" s="1"/>
  <c r="J146" i="1"/>
  <c r="J106" i="1"/>
  <c r="T30" i="1"/>
  <c r="L30" i="1"/>
  <c r="L2" i="1" s="1"/>
  <c r="R251" i="1"/>
  <c r="R250" i="1" s="1"/>
  <c r="R252" i="1"/>
  <c r="L251" i="1"/>
  <c r="L250" i="1" s="1"/>
  <c r="V176" i="1"/>
  <c r="N176" i="1"/>
  <c r="V146" i="1"/>
  <c r="N146" i="1"/>
  <c r="V106" i="1"/>
  <c r="N106" i="1"/>
  <c r="X30" i="1"/>
  <c r="X4" i="1" s="1"/>
  <c r="P30" i="1"/>
  <c r="X251" i="1"/>
  <c r="X250" i="1" s="1"/>
  <c r="X252" i="1"/>
  <c r="P251" i="1"/>
  <c r="P250" i="1" s="1"/>
  <c r="P252" i="1"/>
  <c r="T217" i="1"/>
  <c r="L217" i="1"/>
  <c r="T176" i="1"/>
  <c r="L176" i="1"/>
  <c r="T146" i="1"/>
  <c r="L146" i="1"/>
  <c r="T106" i="1"/>
  <c r="L106" i="1"/>
  <c r="N73" i="1"/>
  <c r="V30" i="1"/>
  <c r="N30" i="1"/>
  <c r="N4" i="1" s="1"/>
  <c r="V4" i="1"/>
  <c r="N251" i="1"/>
  <c r="N250" i="1" s="1"/>
  <c r="N252" i="1"/>
  <c r="J176" i="1"/>
  <c r="R146" i="1"/>
  <c r="R106" i="1"/>
  <c r="T4" i="1"/>
  <c r="X176" i="1"/>
  <c r="P176" i="1"/>
  <c r="X146" i="1"/>
  <c r="P146" i="1"/>
  <c r="P4" i="1" s="1"/>
  <c r="X106" i="1"/>
  <c r="P106" i="1"/>
  <c r="R73" i="1"/>
  <c r="J73" i="1"/>
  <c r="J3" i="1" s="1"/>
  <c r="R30" i="1"/>
  <c r="J30" i="1"/>
  <c r="J2" i="1" s="1"/>
  <c r="R4" i="1"/>
  <c r="J4" i="1"/>
  <c r="P2" i="1" l="1"/>
  <c r="N2" i="1"/>
  <c r="L4" i="1"/>
</calcChain>
</file>

<file path=xl/sharedStrings.xml><?xml version="1.0" encoding="utf-8"?>
<sst xmlns="http://schemas.openxmlformats.org/spreadsheetml/2006/main" count="1594" uniqueCount="1161">
  <si>
    <t>Immigrant organisations are not explicitly consulted on health policy.</t>
  </si>
  <si>
    <t>Through ad hoc cooperation (e.g. during consultations on new health strategy or law or through projects)</t>
  </si>
  <si>
    <t>Through structural cooperation (e.g. involvement in advisory body or regular review of health legislation, services, and outcomes)</t>
  </si>
  <si>
    <t>167b</t>
  </si>
  <si>
    <t>None</t>
  </si>
  <si>
    <t>Through structural cooperation (e.g. via advisory body or centre of expertise)</t>
  </si>
  <si>
    <t>167a</t>
  </si>
  <si>
    <t xml:space="preserve">Migrants’ contribution to health policymaking at national or regional level
How do migrant stakeholders (e.g. NGO’s and CSO’s) participate in national policymaking affecting their health?
</t>
  </si>
  <si>
    <t>b. Involvement of migrant stakeholders</t>
  </si>
  <si>
    <t xml:space="preserve">What is the policy to involve stakeholders in the design of (national or regional) migrant health policies?
Is there an advisory body or centre of expertise promoting cooperation amongst stakeholders on migrant health policy?
Note: This can be led by government, service-providers, or NGOs/institutes. Stakeholders include administrative and health authorities at various levels of governance, service providers, health insurers, professional bodies, universities, accreditation agencies, NGOs and commercial organisations.
NB:  participation at service provider level is covered byan earlier question.
</t>
  </si>
  <si>
    <t>a. Involvement of stakeholders</t>
  </si>
  <si>
    <t>a-b. Involvement of migrants and stakeholders</t>
  </si>
  <si>
    <t>No policy measures introduced on migrant health</t>
  </si>
  <si>
    <t>Only ad hoc policies introduced on migrant health</t>
  </si>
  <si>
    <t>Both A and B</t>
  </si>
  <si>
    <t xml:space="preserve">A. Government publishes an explicit plan for action
    on migrant health
B. Policies are implemented to support these measures
</t>
  </si>
  <si>
    <t>Leadership by government</t>
  </si>
  <si>
    <t>No systematic attention is paid to migrant or ethnic minority health in any part of the health system. Measures are left to individual initiative</t>
  </si>
  <si>
    <t>Concern for migrant or ethnic minority health is regarded as a priority only for specialised departments or organisations</t>
  </si>
  <si>
    <t>Commitment to providing equitable health care for migrants or ethnic minorities is present in all departments of service provider organisations and health agencies</t>
  </si>
  <si>
    <t>Migrant or ethnic minority health is a priority throughout service provider organisations and health agencies ("integrated" versus "categorical" approach).</t>
  </si>
  <si>
    <t>Whole organisation approach</t>
  </si>
  <si>
    <t>No consideration taken of the impact on migrant or ethnic minority health of policies in sectors other than health</t>
  </si>
  <si>
    <t>Ad hoc consideration of the impact on migrant or ethnic minority health of policies in other sectors than health</t>
  </si>
  <si>
    <t>Mandatory consideration of the impact on migrant or ethnic minority health of policies in other sectors than health</t>
  </si>
  <si>
    <t>Attention to the health impact of all policies</t>
  </si>
  <si>
    <t>"Health in all policies" approach</t>
  </si>
  <si>
    <t xml:space="preserve"> 
- Study on the “Detection, Transcription and Analysis of Inequalities to Health Care Access experienced by Migrants living in Greece”. Funded under the Thales (ΘΑΛΗΣ) Research Program of the Ministry of Education (European Social Fund program 2007-2013).
</t>
  </si>
  <si>
    <t>None of these topics</t>
  </si>
  <si>
    <t>1-2 of these (please specify)</t>
  </si>
  <si>
    <t>3-4 of these (please specify)</t>
  </si>
  <si>
    <t xml:space="preserve">Funding bodies have in the past five years supported research on the following topics:
A. occurrence of health problems among  migrant or ethnic minority groups
B. social determinants of migrant and 
 ethnic minority health
C. issues concerning service provision for  migrants or ethnic minorities
D. evaluation of methods for reducing inequalities in health or health care affecting migrants or ethnic minorities
</t>
  </si>
  <si>
    <t xml:space="preserve">Support for research on migrant health </t>
  </si>
  <si>
    <t>Data on ethnicity, country of origin is not included always in medical records. For example when the National School of Public Health asked from hospitals data on accidents among migrants they couldn't be classified as the only information showing that the patient was not a national was the person's name</t>
  </si>
  <si>
    <t>Such information is never included</t>
  </si>
  <si>
    <t>Inclusion of such information is optional</t>
  </si>
  <si>
    <t>Inclusion of such information is mandatory</t>
  </si>
  <si>
    <t xml:space="preserve">Data on migrant status,country of origin or ethnicity is included in medical databases or clinical records.
Choose Option 1 if linkage between medical databases and  national databases containing the above personal information is practically possible.
</t>
  </si>
  <si>
    <t>Collection of data on migrant health</t>
  </si>
  <si>
    <t>Does government support health services to become more responsive to immigrants' needs?</t>
  </si>
  <si>
    <t>MEASURES TO ACHIEVE CHANGE</t>
  </si>
  <si>
    <t>None of these</t>
  </si>
  <si>
    <t>All three of these.</t>
  </si>
  <si>
    <t xml:space="preserve">Policies exist to encourage:
A. Development of treatments for health  problems specific to certain migrant communities (e.g. female genital  mutilation, effects of torture, rare import diseases, genetic risk factors)
B. Adaptation of standard treatments for routine health problems in order to better  serve migrant communities 
C. Use of complementary and alternative 'non-Western' treatments for physical and mental health problems 
</t>
  </si>
  <si>
    <t>b. Specific methods</t>
  </si>
  <si>
    <t>161b</t>
  </si>
  <si>
    <t>Policies are exclusively focused on standardising diagnostic procedures and treatment methods</t>
  </si>
  <si>
    <t>Adaptation of diagnostic procedures and treatment methods is to a limited extent tolerated, but not encouraged</t>
  </si>
  <si>
    <t xml:space="preserve">Policies exist to encourage the adaptation of diagnostic procedures and treatment methods to </t>
  </si>
  <si>
    <t>Diagnostic procedures and treatment methods are adapted to take more account of variations in the sociocultural background of patients</t>
  </si>
  <si>
    <t>a. Adapting methods</t>
  </si>
  <si>
    <t>161a</t>
  </si>
  <si>
    <t>a-b. Development of capacity and methods</t>
  </si>
  <si>
    <t>Neither</t>
  </si>
  <si>
    <t>At local or organisational level</t>
  </si>
  <si>
    <t>At national level or across country</t>
  </si>
  <si>
    <t xml:space="preserve">Recruitment measures (e.g. campaigns, incentives, support) to encourage participation of people with a migrant background in the health service workforce:
This question does not concern policies aimed at recruiting or employing health care professionals from abroad because of a national shortage of staff.
</t>
  </si>
  <si>
    <t>Encouraging diversity in the health service workforce</t>
  </si>
  <si>
    <t>3-5 of these (please specify)</t>
  </si>
  <si>
    <t xml:space="preserve">A. Migrants are involved in service delivery
    (e.g. through the employment of 'cultural 
    mediators') 
B. Migrants are involved in the development 
    and dissemination of information
C. Migrants are involved in research (not only
    as respondents)
D. Migrant patients or ex-patients are
    involved in the evaluation, planning
    and running of services.
E. Migrants in the community are involved 
    in  the design of services.
Mention only forms of migrant involvement that are explicitly encouraged by policy measures (at any level) </t>
  </si>
  <si>
    <t xml:space="preserve">Involvement of migrants in information provision, service design and delivery </t>
  </si>
  <si>
    <t xml:space="preserve">Policies exist to support training of staff in providing services responsive to the needs of migrants.
Training may be part of basic professional education and/or in-service professional development (please specify which)
</t>
  </si>
  <si>
    <t>Training and education of health service staff</t>
  </si>
  <si>
    <t>Only one of these (please specify)</t>
  </si>
  <si>
    <t xml:space="preserve">Standards or guidelines require that health services take account of individual and family characteristics, experiences and situation, respect for different beliefs, religion, culture, competence in intercultural communication.
A. Standards or guidelines exist on
    ''culturally competent' or “diversity-
     sensitive” services
B. Compliance with these standards or 
     guidelines is monitored by a relevant authority
</t>
  </si>
  <si>
    <t>Requirement for 'culturally competent' or 'diversity-sensitive' services</t>
  </si>
  <si>
    <t>None of these methods are available</t>
  </si>
  <si>
    <t>One or two methods are available (please specify)</t>
  </si>
  <si>
    <t>Three or more methods are available (please specify)</t>
  </si>
  <si>
    <t xml:space="preserve">Methods used for interpretation 
a.  Face-to-face
b. Telephone interpretation
c.  Interpretation by video link
d. Credentialed volunteers
e. Employment of 'cultural mediators'
f.  Employment of competent bilingual or  multilingual staff
</t>
  </si>
  <si>
    <t>b. Methods of interpretation</t>
  </si>
  <si>
    <t>156b</t>
  </si>
  <si>
    <t>No interpretation services available</t>
  </si>
  <si>
    <t>Interpreters are available but patients must pay all (or a substantial part) of the costs</t>
  </si>
  <si>
    <t>Interpreters are available free of charge to patients</t>
  </si>
  <si>
    <t>Availability of qualified interpretation services for patients with inadequate proficiency in the official language(s)</t>
  </si>
  <si>
    <t>a. Cost/availability of  interpreters</t>
  </si>
  <si>
    <t>156a</t>
  </si>
  <si>
    <t xml:space="preserve">a-b. Availability of qualified interpretation services </t>
  </si>
  <si>
    <t>Are health services adapting to become more responsive to immigrants' needs?</t>
  </si>
  <si>
    <t>RESPONSIVE HEALTH SERVICES</t>
  </si>
  <si>
    <t xml:space="preserve">Article 26 of L.4251/2014 (codifying migration and social inclusion legislation), par.4 (previously par.4 of Art.84, L.3386/2005) provisions that employees of the public sector who violate the provisions of paragraphs 1 and 2 (and provide health care services outside the provisions of the law – which justifies the provision of health care only in emergencies and in the case of minors) face disciplinary persecution and will be punished according to the provisions of the penal code for breach of duty. 
</t>
  </si>
  <si>
    <t>Legal sanctions exist against helping undocumented migrants</t>
  </si>
  <si>
    <t>Only organisational sanctions exist (organisations discourage carers from helping migrants who cannot pay)</t>
  </si>
  <si>
    <t>No legal sanctions or other pressures on professionals to deter them from helping migrants who cannot pay</t>
  </si>
  <si>
    <t xml:space="preserve">No sanctions against helping undocumented migrants: Are there legal or organisational sanctions against healthcare professionals or organisations assisting undocumented migrants?
</t>
  </si>
  <si>
    <t>b. Sanctions for reporting</t>
  </si>
  <si>
    <t>155b</t>
  </si>
  <si>
    <t xml:space="preserve"> Previously existed (between 2001 and 2005). Such an obligation was introduced with L2910/2001, Art.54 (obliging the directors of clinics to report undocumented migrants). However it was later abolished with L.3386/2005 and in practice health care structures administrations complied less than a handful of times with this provision which was vehemently condemned by medical associations.</t>
  </si>
  <si>
    <t>Explicitly required in law</t>
  </si>
  <si>
    <t>No relevant legislation or professional codes of conduct</t>
  </si>
  <si>
    <t>Explicitly forbidden in law and/or professional codes of conduct</t>
  </si>
  <si>
    <t>No obligation to report undocumented migrants: Are healthcare professionals or organisations required to report undocumented migrants to the police or immigration authorities?</t>
  </si>
  <si>
    <t>a. Obligation to report</t>
  </si>
  <si>
    <t>155a</t>
  </si>
  <si>
    <t>a-b. Obligation and sanctions for assisting undocumented migrants</t>
  </si>
  <si>
    <t>Only two of these (please specify)</t>
  </si>
  <si>
    <t>All three groups</t>
  </si>
  <si>
    <t xml:space="preserve">Groups for which cultural mediators are provided
A. Legal migrants
B. Asylum seekers
C. Undocumented migrants
Skip this question if answered Option 3 in previous question.
</t>
  </si>
  <si>
    <t>b. Groups</t>
  </si>
  <si>
    <t>154b</t>
  </si>
  <si>
    <t xml:space="preserve"> Projects have been funded under the European Fund for the Integration of Third Country Nationals (75%) and by national funds, Ministry of Interior (25%). In total three such projects were implemented since 2012- 13.  The average duration of these projects was less than six (6) months and the first two projects covered the first hospitals only in Athens and Thessaloniki, while the second covered 16 hospitals all over Greece.</t>
  </si>
  <si>
    <t>Not available</t>
  </si>
  <si>
    <t>On a smaller or ad hoc basis</t>
  </si>
  <si>
    <t>Guaranteed across the system or in major immigrant areas</t>
  </si>
  <si>
    <t>Provision of ‘cultural mediators’ or ‘patient navigators’ to facilitate access for migrants</t>
  </si>
  <si>
    <t xml:space="preserve">a. Provision of ‘cultural mediators’ </t>
  </si>
  <si>
    <t>154a</t>
  </si>
  <si>
    <t>a-b. Provision of ‘cultural mediators’ or ‘patient navigators’ to facilitate access for migrants</t>
  </si>
  <si>
    <t xml:space="preserve">Groups reached by information for migrants on entitlements and use of health services 
A. Legal migrants
B. Asylum seekers
C. Undocumented migrants
Skip this question if answered Option 3 in previous questions
</t>
  </si>
  <si>
    <t>c. Groups</t>
  </si>
  <si>
    <t>153c</t>
  </si>
  <si>
    <t>None other than official language(s) and/or English</t>
  </si>
  <si>
    <t>1-3 languages (please specify)</t>
  </si>
  <si>
    <t>4 or more (please specify)</t>
  </si>
  <si>
    <t>Number of languages in which information for migrants concerning health education and promotion is available (not including the official languages of the country or English)
Skip this question if answered Option 3 in previous question.</t>
  </si>
  <si>
    <t>b. Languages</t>
  </si>
  <si>
    <t>153b</t>
  </si>
  <si>
    <t>More than one (please specify)</t>
  </si>
  <si>
    <t>Method of dissemination
A. websites
B. brochures in public places
C. ‘one-stop shops’
D. classes or individual instruction
E. other (specify)</t>
  </si>
  <si>
    <t>a. Methods of dissemination</t>
  </si>
  <si>
    <t>153a</t>
  </si>
  <si>
    <t>a-c. Information for migrants concerning health education and promotion</t>
  </si>
  <si>
    <t xml:space="preserve">When  information is addressed to  migrant groups is mainly to Legal migrants and Asylum seekers. </t>
  </si>
  <si>
    <t xml:space="preserve">Groups reached by information for migrants on entitlements and use of health services 
A. Legal migrants
B. Asylum seekers
C. Undocumented migrants
Skip this question if answered Option 3 in previous questions.
</t>
  </si>
  <si>
    <t>152c</t>
  </si>
  <si>
    <t>When information is available is usually in more than three languages, depending on the framework of the program, eg in H.E.-L.P there were two languages,  Albanian and Russian, the info kiosk in Thessaloniki has 10 languages, IKA had seven languages.</t>
  </si>
  <si>
    <t>Number of languages in which information for migrants concerning entitlements and use of health services is available (not including the official languages of the country or English)
Skip this question if answered Option 3 to previous question.</t>
  </si>
  <si>
    <t>152b</t>
  </si>
  <si>
    <t xml:space="preserve">No targeted information is available on regular basis. Few exceptions where the content is adapted to reach migrants more effectively include:
- the website of the main social insurance fund (IKA) where information is available in English, French, German, Albanian, Russian, Romanian, Bulgarian. Now with the transformation of IKA to PEDY the information  is temporarily not available.
- an EU funded project: The H.E.-L.P. Project – Hospitals E-Learning Information Exchange Portal (Lifelong learning programme) which produced material on primary health care in Albanian and Russian (www.he¬-lp.eu)
-  there are info kiosks in some  big cities like the one in Thessaloniki where migrants can find information in 10 languages
These materials however do not reach the majority of migrants, and they are not sufficient to make a significant difference.
</t>
  </si>
  <si>
    <t>152a</t>
  </si>
  <si>
    <t>Information for migrants concerning entitlements and use of health services</t>
  </si>
  <si>
    <t>a-c. Information for migrants concerning entitlements and use of health services</t>
  </si>
  <si>
    <t xml:space="preserve">Migrants’ entitlements are specified in nationwide legislation (laws, presidential decrees, ministerial decisions). Circulars are then issued to communicate or clarify these legislative measures to the public administration, in this case the national health care system. Examples of these are: Circular Y4α/οικ.45610, issued by the Minister of Health on 02/05/2012. 
However it seems that often administrators or health professionals are not fully aware of the entitlements of different categories of migrants and as a result rights and access to services are often denied.
</t>
  </si>
  <si>
    <t>One one of these (please specify)</t>
  </si>
  <si>
    <t xml:space="preserve">A. Service provider organisations receive up-to date
     information on migrants’ entitlements.
B. Organisations pass on up-to-date information about
     these entitlements to their employees. 
</t>
  </si>
  <si>
    <t>Information for service providers about migrants' entitlements</t>
  </si>
  <si>
    <t>Do policies assist immigrants in accessing their health entitlements?</t>
  </si>
  <si>
    <t>POLICIES TO FACILITATE ACCESS</t>
  </si>
  <si>
    <t>The procedure by which uninsured patients (no longer covered by previous insurance)  who are not entitled to issue a welfare/destitution card can access treatment for free is based on administrative discretion, with a hospital based committee (three representatives) deciding on the coverage.
(Applies to legal migrants).
Definition of emergency for UDMs also involves administrative discretion.</t>
  </si>
  <si>
    <t>A or B (please specify)</t>
  </si>
  <si>
    <t>A and B</t>
  </si>
  <si>
    <t>A. Administrative demands for documents which may be difficult for migrants to produce
B. Coverage for migrants may depend on decisions with uncertain outcome.
examples of A: proof of low income on the basis of tax returns; identity documents available only from the police; proof of address from local authority records.
Example of B: Decision made for example by administrators (receptionists, managers or committees), health workers making clinical judgements about criteria for entitlement such as ‘urgency’, financial departments deciding how rigorously to pursue unpaid bills, etc.</t>
  </si>
  <si>
    <t>Administrative discretion and documentation for undocumented migrants</t>
  </si>
  <si>
    <t>No such barriers</t>
  </si>
  <si>
    <t>Administrative discretion and documentation for asylum-seekers</t>
  </si>
  <si>
    <t xml:space="preserve">Rights to health care coverage are granted according to residence permit (“carte de séjour”) as decided by the Prefecture (state representative in each region). Residence can be granted from 3 months and up to 10 years. When residence renewal is denied, it can lead health care coverage to be interrupted; for instance, if the Prefecture rejects the renewal, ex-legal migrants have to undergo a new process to apply for AME which may leave them without health insurance for the time of examination.
- undocumented migrants: proof of residence (A)
Additional documentation may be abusively required in some public insurance local facilities, but it remains a local practice. Documented by NGOs and social workers in the Paris region. 
</t>
  </si>
  <si>
    <t>Administrative discretion and documentation for legal migrants</t>
  </si>
  <si>
    <t xml:space="preserve">Children and  detainees in prisons and minors who are accommodated in shelters for minors are entitled to free healthcare by the national health care system upon demonstration of a statement issued by the prison or the shelter verifying that the patient is under their responsibility. Ministerial Decision 139491/2006. While this is not a provision targeting migrants it can be used in the case of unaccompanied minors who are accommodated in shelters and by analogy for undocumented migrants under administrative detention.
For infectious diseases according to law 2955/2001, article 11, paragraph E, migrants infected with HIV or other infectious diseases are offered free treatment if effective treatment cannot provided to them in their country of origin or return. This entitlement is reiterated in Circular Y4α/οικ.45610, issued by the Minister of Health on 02/05/2012.
 Victims of human trafficking according to articles 323, 349, 351 of the penal code (slavery and forced prostitution), whose physical integrity, personal or sexual freedom has been directly harmed or is under real threat or whose life is under threat, can access healthcare for free, upon demonstration at point of use of a certificate issued by the respective police directorate. This certificate specifies the timeframe of the applied measures of protection and assistance. Presidential Decree 233/2003. 
Moreover, third country nationals who have been characterized as victims of human trafficking or victims of smuggling (who do not belong in the category specified above according to Art. 1. Par 2 of PD 233/2003), can be given a temporary stay permit on ground of circumspection – to give them the space to press charges against perpetrators. This period is 3 months and can be extended to 5 months for minors and during this time they are entitled to healthcare and psychological support provided by the national health care system structures.(article 51 of  Law 4251/2014)
</t>
  </si>
  <si>
    <t>No exemptions</t>
  </si>
  <si>
    <t xml:space="preserve">One or two exemptions
(specify)
</t>
  </si>
  <si>
    <t>Three or more exemptions  (specify)</t>
  </si>
  <si>
    <t xml:space="preserve">a. antenatal and/or perinatal and/or postnatal care
b. infectious disease (e.g. TB, HIV/Aids)
c. care for minors (or for unaccompanied minors if other minors are covered)
d. care for vulnerable groups (e.g. victims of torture, trafficking or traumatisation)
e. other (specify)
This question is skipped if full inclusion is already guaranteed for this group.
</t>
  </si>
  <si>
    <t>c. Special exemptions for undocumented migrants</t>
  </si>
  <si>
    <t>147c</t>
  </si>
  <si>
    <t xml:space="preserve"> Emergency care only (or none if no inclusion)</t>
  </si>
  <si>
    <t>More than emergency care, but less than for
          nationals</t>
  </si>
  <si>
    <t xml:space="preserve"> Same coverage as nationals</t>
  </si>
  <si>
    <t xml:space="preserve">Undocumented migrants: extent of coverage
Answer 0 if answered Option 3 in previous question.
</t>
  </si>
  <si>
    <t>b. Coverage for undocumented migrants</t>
  </si>
  <si>
    <t>147b</t>
  </si>
  <si>
    <t xml:space="preserve">Law prohibits public servants and employees of public companies to provide services to third country nationals who have not entered or are not residing legally in the country. Par. 2 introduces exceptions to this rule. One refers to the possibility of public health care structures to provide health care services in emergency cases or in the case of minors (under 18 years of age).
Article 26 of L.4251/2014 (codifying migration and social inclusion legislation) [Previously Art. 84, par.1 of L.3386/2005] states that: «Public sector services including, local government, are prohibited to provide services to third country nationals who cannot prove their legal entry and stay in Greece.  Hospitals, clinics, and municipality social protection structures are exempted from this rule in the case of third country nationals who are admitted for medical emergencies, labor, or in the case of underage children. 
Moreover according to par.4 of Art.26 above (previously par.4 of Art.84, L.3386/2005) employees of the public sector who violate the provisions of paragraphs 1 and 2 will face disciplinary persecution and will be punished according to the provisions of the penal code for breach of duty. 
It should be noted that when this provision was first introduced medical professional associations adopted decisions condemning it. Until today no cases of health care professionals who might have been persecuted on the grounds of this provision are known.
Circular Y4α/οικ.45610, issued by the Minister of Health on 02/05/2012 to clarify access of  non-nationals and the uninsured, specified that: The medical cases of undocumented migrants that can be accepted by public health care structures are those which are admitted as emergencies in the ER and correspond to life-threatening, super urgent situations. This does not apply to minors for whom access to regular and emergency health care should be fully ensured. 
However, in practice children with undocumented status (or their parents) will be asked to pay to access non emergency health care (including for vaccinations). Severe obstacles therefore remain for the access of children with undocumented status to the public health care system.
Persons who are infected with HIV and other infectious diseases and are in need of medical treatment and until the stabilization of their health, are also exempted (see also Q4 below). 
The Circular makes also an indirect admission that in the care of super emergency or infectious cases health care will be provided for free. As it stipulates that in all other cases the undocumented migrant will have to cover the cost of treatment as this is regulated by the Ministerial Decision in force.
In practice the definition of emergency is not always (or rarely) strictly applied by health care professionals who provide health care to undocumented migrants also in non-life threatening situations. 
However, the access of undocumented migrants who lack the financial resources is in practice extremely limited as they have to cover in full all incurred costs (e.g. diagnostic tests, treatment, medication). Undocumented migrants are by definition not covered by any social insurance scheme.
</t>
  </si>
  <si>
    <t>No inclusion (costs must be paid in full by the user or by a commercial insurance policy)</t>
  </si>
  <si>
    <t>Some conditions for inclusion</t>
  </si>
  <si>
    <t xml:space="preserve"> Inclusion is unconditional</t>
  </si>
  <si>
    <t>undocumented migrants: conditions for inclusion in a system of health care coverage
Please specify any conditions for obtaining health care coverage, such as length of stay or other conditions (e.g. residing in a State facility). (Ignore the conditions which have to be satisfied in order to be classed as a ‘migrant’ rather than a ‘visitor’.)</t>
  </si>
  <si>
    <t>a. Conditions for undocumented migrants</t>
  </si>
  <si>
    <t>147a</t>
  </si>
  <si>
    <t>Health entitlements for undocumented migrants</t>
  </si>
  <si>
    <t>a-c. Health entitlements for undocumented migrants</t>
  </si>
  <si>
    <t>c. Special exemptions for asylum-seekers</t>
  </si>
  <si>
    <t>146c</t>
  </si>
  <si>
    <t xml:space="preserve">Compared to destitute nationals who need to meet a set of stringent preconditions to qualify for free health care (deltio pronoias) asylum seekers may have easier access to free health care as they are only required  to demonstrate their asylum card when using the NHS. However they still face administrative obstacles for the renewal of their asylum cards.
</t>
  </si>
  <si>
    <t xml:space="preserve">Asylum seekers: extent of coverage
Answer 0 if answered Option 3 in previous question.
</t>
  </si>
  <si>
    <t>b. Coverage for asylum-seekers</t>
  </si>
  <si>
    <t>146b</t>
  </si>
  <si>
    <t xml:space="preserve">Recognized refugees, beneficiaries of subsidiary protection, and holders of humanitarian status are entitled to access healthcare on the same terms as Greek citizens (Article 23 of Geneva Convention - ND 3989/1959;; Article 31 of P.D. 141/2013 (having transposed Qualification Directive), Article 28, par.6 of PD 114/2010). Asylum seekers have also free access to healthcare if they are uninsured and indigent (article 14 of P.D. 220/2007 having transposed Reception Directive)
Recognized refugees, asylum seekers, and holders of humanitarian status are entitled to access healthcare for free on the precondition that they are not insured and have insufficient financial means. (Article 15 of PD 266/1999 and Article 14 of PD 220/2007 in combination with article 31 of P.D. 141/2013).
Ministerial Decision 139491/2006 and Circular Y4α/οικ.45610/2-5-2012 further provide that the above mentioned categories of recognized refugees, beneficiaries of subsidiary protection or holders of a residence permit on humanitarian grounds, and asylum seekers, can access free healthcare, including hospitalization, upon demonstration at point of use of their respective legal documents (asylum seeker’s card, or residence permit  provided that they are uninsured and indigent).
Moreover, Circular Y4α/οικ.45610, issued by the Minister of Health on 02/05/2012 further specifies that free health care includes:
- Clinical examination and diagnostic tests in public hospitals, health centers, and regional clinics.
- Provision of medication on prescription of medical staff of the above mentioned health care structures.
</t>
  </si>
  <si>
    <t>Asylum-seekers: conditions for inclusion in a system of health care coverage
Please specify any conditions for obtaining health care coverage, such as length of stay or other conditions (e.g. residing in a State facility). (Ignore the conditions which have to be satisfied in order to be classed as a ‘migrant’ rather than a ‘visitor’.)</t>
  </si>
  <si>
    <t>a. Conditions for asylum-seekers</t>
  </si>
  <si>
    <t>146a</t>
  </si>
  <si>
    <t>Health entitlements for asylum-seekers</t>
  </si>
  <si>
    <t>a-c. Health entitlements for asylum-seekers</t>
  </si>
  <si>
    <t>c. Special exemptions for legal migrants</t>
  </si>
  <si>
    <t>145c</t>
  </si>
  <si>
    <t xml:space="preserve">Legal migrants: extent of coverage
Answer 0 if answered Option 3 in previous question.
</t>
  </si>
  <si>
    <t>b. Coverage for legal migrants</t>
  </si>
  <si>
    <t>145b</t>
  </si>
  <si>
    <t xml:space="preserve">In principle, legally residing migrants are covered by the same system as nationals. That means that third country nationals have the same rights as nationals under their membership in the social insurance funds which provide healthcare coverage for all categories of employees, including the self-employed. (The risk-sharing system for health care costs is based on compulsory insurance through membership with employment linked social insurance funds).
L.4251/2014 (codifying migration and social inclusion legislation), Art.21, par.2. 
Art. 21, par.2. also provides that the provisions of N.D.57/1973 on social protection – as these are implemented each time – apply also to third country nationals legally residing in Greece.
HOWEVER
1. Migrants who apply for residence permit or for renewal of their residence permit need to provide proof that they have valid health care insurance (under their social insurance fund or otherwise under private insurance). L.4251/2014 (Articles 6, 15).
Moreover, to meet their requirements for the renewal of their stay permit the majority of legally residing migrants (who have stay permit on the grounds of dependent labour) need to prove that they have been employed for a minimum number of days during the previous years. 
As a result in the current situation of economic crisis (high unemployment) tens of thousands of legally residing migrants lost their status as they did not meet the requirements to renew their permits
2. According to Ministerial Decision 139491/2006 third country nationals are - but with some exceptions - excluded from applying for the welfare/destitution card that allows individuals who are not covered by social insurance and have proof of low income to receive subsidized (free) health care. The prerequisite to apply for a welfare/destitution card is a) to be holder of a Greek identity card; b) to be holder of acard which is assigned to Greek origin Albanian migrants (karta omogenous);  c) to be national of country signatory to the European Convention for Social and Medical  Assistance and to be permanent and legal resident in Greece.
      As an exception, some special categories of third country nationals have access to free hospitalisation and medical care, such as: those residing in Greece with a residence permit on humanitarian grounds, foreign spouses or children of Greek or EU citizen, uninsured victims of trafficking, uninsured unmarried pregnant women and their children, children hosted in public or private law institutions/foundations, asylum seekers, rejected asylum seekers who reside on humanitarian grounds and recognized refugees.
Moreover in a recent positive development, with Ministerial Decision (June 3rd 2014, ΦΕΚ 1465) uninsured legally residing third country nationals who cannot meet the requirements for the issue of a welfare/destitution card and are no longer covered by a public or private health insurance provider can receive free hospital care based on the doctor’s medical opinion and the decision of the responsible hospital committee. To be noted that this provision covers hospital care and not primary care.
Please note that primary care in Greece was mainly provided by social insurance funds (e.g. IKA) and with recent  reforms: law  3918/2011,  which incorporated  all insurance funds  the new organization was called  EOPYY (National organization for the provision of Health Services).  EOPYY buys services from the private and public sector and PEDY (primary national health network) provides limited services to the insured citizens. All doctors providing primary care to all insured citizens were asked to close their private offices in order to remain in this new organization. Many doctors quit and the services were further downsized.
</t>
  </si>
  <si>
    <t>Legal migrants: conditions for inclusion in a system of health care coverage
Please specify any conditions for obtaining health care coverage, such as length of stay or other conditions (e.g. residing in a State facility). (Ignore the conditions which have to be satisfied in order to be classed as a ‘migrant’ rather than a ‘visitor’.)</t>
  </si>
  <si>
    <t>a. Conditions for legal migrants</t>
  </si>
  <si>
    <t>145a</t>
  </si>
  <si>
    <t>Health entitlements for legal migrants</t>
  </si>
  <si>
    <t>a-c. Health entitlements for legal migrants</t>
  </si>
  <si>
    <t>Are health entitlements equal for immigrants and for nationals?</t>
  </si>
  <si>
    <t>ENTITLEMENT TO HEALTH SERVICES</t>
  </si>
  <si>
    <t>Is the health system responsive to immigrants' needs?</t>
  </si>
  <si>
    <t>HEALTH</t>
  </si>
  <si>
    <t>Only a</t>
  </si>
  <si>
    <t>Both of these</t>
  </si>
  <si>
    <t xml:space="preserve">Law provides for:                                             
a) introduction of positive action measures on issues of ethnicity, race or religion that could also benefit people of immigrant background                                              
b) assessment of these measures (ex. research, statistics)                                                                 Positive action: is a specific temporary measure adopted in order to compensate/or prevent  the disadvantage suffered by a specific group compared to another. </t>
  </si>
  <si>
    <t xml:space="preserve">Law covers positive action measures </t>
  </si>
  <si>
    <t>Neither of these</t>
  </si>
  <si>
    <t xml:space="preserve">Law provides for:          
a) obligation for public bodies to promote equality in general in carrying out their functions                                                      
b) obligation for public bodies to ensure that parties to whom they award contracts, loans, grants or other benefits respect non-discrimination                                       </t>
  </si>
  <si>
    <t xml:space="preserve">Public bodies obliged to promote equality </t>
  </si>
  <si>
    <t>B: According to Article 26 of Law 3304/2005, the anti-discrimination law, the special rules of this law prevail over general or conflicting rules. According to Article 18 of Law 3304/2005 the Economic and Social Committee is entrusted to (a) draft an annual report on the developments with regard to the application of the principle of equal treatment and (b) make suggestions to the Government and to social partners on promoting equal treatment and non-discrimination.</t>
  </si>
  <si>
    <t>On the national level there are:                                      
a) Mechanism to systematically review legislation for compliance with anti-discrimination law (e.g. obligatory impact assessments, obligatory consultation or binding opinions of equality or advisory body)
b) Unit in government/ministries directly working on anti-discrimination/equality on these grounds (please name)</t>
  </si>
  <si>
    <t xml:space="preserve">Ensuring compliance of mainstream legislation </t>
  </si>
  <si>
    <t>Article 18, Law 3304/2005</t>
  </si>
  <si>
    <t>At least one of these (please specify)</t>
  </si>
  <si>
    <t>All three</t>
  </si>
  <si>
    <t>Law provides that the State itself (and not the Specialised body):
a) disseminates information
b) ensures social dialogue around issues of discrimination
c) provides for structured dialogue with civil society</t>
  </si>
  <si>
    <t xml:space="preserve">Active information policy and dialogue </t>
  </si>
  <si>
    <t>B - Article 20, paragraph 3, Law 3304/2005</t>
  </si>
  <si>
    <t>B</t>
  </si>
  <si>
    <t>A and b</t>
  </si>
  <si>
    <t xml:space="preserve">Specialised body has the power to:  
a) instigate proceedings in own name  
b) lead own investigation </t>
  </si>
  <si>
    <t>Powers to instigate proceedings and enforce findings</t>
  </si>
  <si>
    <t>Art. 13 par.3 L.3304/2005</t>
  </si>
  <si>
    <t>B or none</t>
  </si>
  <si>
    <t>A</t>
  </si>
  <si>
    <t>Specialised body has the legal standing to engage in:                               
a) judicial proceedings on behalf of a complainant                                                    
b) administrative proceedings on behalf of the complainant</t>
  </si>
  <si>
    <t xml:space="preserve">Legal standing in procedures </t>
  </si>
  <si>
    <t>All</t>
  </si>
  <si>
    <t>If the specialised body acts as a quasi-judicial body:
a) its decisions are binding                         
b) an appeal of these decisions is possible</t>
  </si>
  <si>
    <t xml:space="preserve">Powers as quasi-judicial body </t>
  </si>
  <si>
    <t>Article 20 par. 3 L. 3304/2005</t>
  </si>
  <si>
    <t>Only one (please specify)</t>
  </si>
  <si>
    <t>Specialised Body has the powers to assist victims by way of
a)  independent legal advice to victims on their case                                                     
b) independent investigation of the facts of the case</t>
  </si>
  <si>
    <t>Powers to assists victims</t>
  </si>
  <si>
    <t>Grounds a and b.</t>
  </si>
  <si>
    <t>Article 19, Law 3304/2005 together with Law 4285/2014</t>
  </si>
  <si>
    <t>Ground a</t>
  </si>
  <si>
    <t>Two grounds</t>
  </si>
  <si>
    <t>All three grounds</t>
  </si>
  <si>
    <t>Specialised Equality body has been established with a mandate to combat discrimination on the grounds of:                                                                  a) race and ethnicity                                  
b) religion and belief                               
c) nationality                                                                     Note: If there is no dedicated specialised equality body, then answer with option 3 to Q137-140 and skip to Q 141</t>
  </si>
  <si>
    <t xml:space="preserve">Mandate of specialised equality body </t>
  </si>
  <si>
    <t>Can all residents benefit from strong government commitments to equality and independent equality policies?</t>
  </si>
  <si>
    <t>EQUALITY POLICIES
Note: For discrimination on grounds of race/ethnicity, religion/belief and/or nationality</t>
  </si>
  <si>
    <t>Sanctions include a, b, c, f, h, and also e</t>
  </si>
  <si>
    <t>a, b, c, d, e, f, h</t>
  </si>
  <si>
    <t>At least 2 (please specify)</t>
  </si>
  <si>
    <t>At least c, e and h (please specify)</t>
  </si>
  <si>
    <t>At least 5 (please specify)</t>
  </si>
  <si>
    <t>Sanctions include:           
a) financial compensation to victims for material damages      
b) financial compensation to victims for moral damages/ damages for injuries to feelings                                   
c) restitution of rights lost due to discrimination/ damages in lieu             
d) imposing positive measures on discrimination                                           
e) imposing negative measures to stop offending                                           
f) imposing negative measures to prevent repeat offending                         
g) specific sanctions authorising publication of the verdict (in a non-judicial publication, i.e. not in documents produced by the court)        
h) specific sanctions for legal persons</t>
  </si>
  <si>
    <t xml:space="preserve">Range of sanctions </t>
  </si>
  <si>
    <t>Only individual action is foreseen in the law.</t>
  </si>
  <si>
    <t>a and c  -Article 1 and 2 of the Law 4285/2014</t>
  </si>
  <si>
    <t>One or none (please specify)</t>
  </si>
  <si>
    <t>Legal actions include:                                                                
a) individual action                                                            
b) class action (court claim where one or more named claimants pursue a case for themselves and the defined class against one or more defendants)
c) Actio popularis (Action to obtain remedy by a person or a group in the name of the collective interest)</t>
  </si>
  <si>
    <t xml:space="preserve">Range of legal actions </t>
  </si>
  <si>
    <t>Only b</t>
  </si>
  <si>
    <t xml:space="preserve">Neither </t>
  </si>
  <si>
    <t>A or b</t>
  </si>
  <si>
    <t xml:space="preserve"> A and b</t>
  </si>
  <si>
    <t>Legal entities with a legitimate interest in defending the principle of equality:          
a) may engage in proceedings on behalf of victims         
b) may engage in proceedings in support of victims  
Definition: proceedings on behalf of victims means to represent a person or company  in a court;  proceedings in support of victims means joining already existing proceedings</t>
  </si>
  <si>
    <t xml:space="preserve">Role of legal entities in proceedings </t>
  </si>
  <si>
    <t xml:space="preserve">None </t>
  </si>
  <si>
    <t>A or b (please specify)</t>
  </si>
  <si>
    <t>a) State (not the equality body) provides financial assistance or free court-appointed lawyer to pursue complaint before courts where victims do not have the necessary means                                                         
b) where necessary an interpreter is provided free of charge</t>
  </si>
  <si>
    <t xml:space="preserve">State assistance for victims </t>
  </si>
  <si>
    <t>A or none</t>
  </si>
  <si>
    <t xml:space="preserve"> More than a,b </t>
  </si>
  <si>
    <t>Protection against victimisation in:       
a) employment                                            
b) vocational training                                
c) education                                               
d) services                                                  
e) goods</t>
  </si>
  <si>
    <t>Protection against victimisation</t>
  </si>
  <si>
    <t>option a to some extent</t>
  </si>
  <si>
    <t>A or b (please specify which)</t>
  </si>
  <si>
    <t xml:space="preserve">A and b </t>
  </si>
  <si>
    <t xml:space="preserve">Would national legislation (including Procedure codes) accept a and/or b as potential evidence in court?        
a) situation testing  
b) statistical data                                                          </t>
  </si>
  <si>
    <t>Law accepts situation testing&amp; statistical data</t>
  </si>
  <si>
    <t xml:space="preserve">Only a </t>
  </si>
  <si>
    <t>a) shift in burden of proof in judicial civil procedures                                        
b) shift in burden of proof in administrative procedures</t>
  </si>
  <si>
    <t xml:space="preserve">Shift in burden of proof in procedures </t>
  </si>
  <si>
    <t>Two of these (please specify)</t>
  </si>
  <si>
    <t xml:space="preserve">Access for victims, irrespective of grounds of discrimination, to:                  
a) judicial civil procedures                                                 b) criminal procedures                     
c) administrative procedures                 </t>
  </si>
  <si>
    <t>Procedures available for victims</t>
  </si>
  <si>
    <t>Are victims of discrimination encouraged to bring forward a case?</t>
  </si>
  <si>
    <t>ENFORCEMENT MECHANISMS
Note: For discrimination on grounds of race/ethnicity, religion/belief and/or nationality</t>
  </si>
  <si>
    <t xml:space="preserve">Grounds a and b only. </t>
  </si>
  <si>
    <t>Ground a, none, or only based on international standards or constitution, subject to judicial interpretation</t>
  </si>
  <si>
    <t>Law covers access to supply of goods and services available to the public, including health:                                                              
a) race and ethnicity                                
b) religion and belief                                    
c) nationality</t>
  </si>
  <si>
    <t>Access to and supply of public goods and services, including health</t>
  </si>
  <si>
    <t>Law covers access to and/or supply of goods and services available to the public, including housing:                                                              
a) race and ethnicity                                
b) religion and belief                                      
c) nationality</t>
  </si>
  <si>
    <t>Access to and supply of public goods and services, including housing</t>
  </si>
  <si>
    <t>Law covers social protection, including social security:                    
a) race and ethnicity                                
b) religion and belief                                   
c) nationality</t>
  </si>
  <si>
    <t xml:space="preserve">Social protection </t>
  </si>
  <si>
    <t>Law covers education (primary and secondary level):                          
a) race and ethnicity                                
b) religion and belief                                 
c) nationality</t>
  </si>
  <si>
    <t xml:space="preserve">Education </t>
  </si>
  <si>
    <t xml:space="preserve">With the only exception for ground "c" regarding the access to employment in the public sector. </t>
  </si>
  <si>
    <t>Law covers employment and vocational training:       
a) race and ethnicity                                
b) religion and belief                                  
c) nationality</t>
  </si>
  <si>
    <t xml:space="preserve">Employment &amp; vocational training </t>
  </si>
  <si>
    <t>Is racial, ethnic, religious, and nationality discrimination outlawed in all areas of life?</t>
  </si>
  <si>
    <t>FIELDS OF APPLICATION</t>
  </si>
  <si>
    <t xml:space="preserve"> Article 2(1) of Act 3996/2011 concerning the general reform of the Labour Inspectorate adopted on 5 August 2011: ‘The labour inspectorate supervises the implementation of the principle of equal treatment irrespective of racial or ethnic origin, religion or other beliefs, disability, age or sexual orientation, taking into consideration instances of multiple discrimination in accordance with
Article 19 of Act 3304/2005’</t>
  </si>
  <si>
    <t>No</t>
  </si>
  <si>
    <t>Yes but the victim has no choice on the main ground to invoke in courts - please specify</t>
  </si>
  <si>
    <t>Yes, and victim has the choice of the main ground to invoke in courts - please specify</t>
  </si>
  <si>
    <t>Are there any legal provisions covering  multiple discrimination?                                                                         Note: This means discrimination 
based on more than one protected ground</t>
  </si>
  <si>
    <t>Law covers multiple discrimination</t>
  </si>
  <si>
    <t xml:space="preserve">The anti-discrimination law does not prohibit any of these options; however, criminal Law 927/1979 expressly prohibits a, b and c. </t>
  </si>
  <si>
    <t xml:space="preserve">Options a, b and c. According to Article 1, Law 4285/2014, "1 A person who intentionally, publicly, orally or through the press, through the internet or through any other means or manner, stimulates, causes, induces or incites acts or actions that could lead to discrimination, hatred or violence against a person or group of persons , identified on the basis of race, color, religion, descent, national or ethnic origin, sexual orientation, gender identity or disability in a manner that endanger public order or poses a threat to life, freedom or physical integrity of those persons shall be punished with imprisonment of three (3) months to three (3) years and a fine of 5-20.000 (5.000-20.000) euros." In addition, the principle of equality under the Hellenic Constitution, Article 5. </t>
  </si>
  <si>
    <t>Two of these or less (Please specify)</t>
  </si>
  <si>
    <t>A, b and c</t>
  </si>
  <si>
    <t xml:space="preserve">All </t>
  </si>
  <si>
    <t xml:space="preserve">The law prohibits:    
a) Public incitement to violence, hatred or discrimination on basis of race/ethnicity; religion/belief/nationality                         
b) Racially/religiously motivated public insults, threats or defamation                
c) Instigating, aiding, abetting or attempting to commit such offences
d) Racial profiling </t>
  </si>
  <si>
    <t>Prohibitions in law</t>
  </si>
  <si>
    <t>Anti-discrimination law applies to the public sector, including:                                     
a) Public bodies  
b) Police force</t>
  </si>
  <si>
    <t xml:space="preserve">Law applies to public sector </t>
  </si>
  <si>
    <t xml:space="preserve">Anti-discrimination law applies to natural and/or legal persons: 
a) In the private sector                          
b) Including private sector carrying out public sector activities                                          </t>
  </si>
  <si>
    <t xml:space="preserve">Law applies to natural&amp; legal persons </t>
  </si>
  <si>
    <r>
      <t xml:space="preserve">Prohibition of discrimination includes discrimination by association and/or by assumption covering:   </t>
    </r>
    <r>
      <rPr>
        <strike/>
        <sz val="8"/>
        <rFont val="Arial"/>
        <family val="2"/>
      </rPr>
      <t xml:space="preserve"> </t>
    </r>
    <r>
      <rPr>
        <sz val="8"/>
        <rFont val="Arial"/>
        <family val="2"/>
      </rPr>
      <t xml:space="preserve">
a) race and ethnicity                                
b) religion and belief                                    
c) nationality                                                                        Note: Discrimination on basis of assumed characteristics: Discrimination can sometimes occur because of an assumption about another person which may or may not be factually correct, e.g. that the person has a disability. Discrimination by association: A person may face discrimination because they associate with persons of a particular characteristic.</t>
    </r>
  </si>
  <si>
    <t xml:space="preserve">Law covers discrimination by association &amp; on the basis of assumed characteristics </t>
  </si>
  <si>
    <t>According to Article 1, Law 4285/2014, "1 A person who intentionally, publicly, orally or through the press, through the internet or through any other means or manner, stimulates, causes, induces or incites acts or actions that could lead to discrimination, hatred or violence against a person or group of persons , identified on the basis of race, color, religion, descent, national or ethnic origin, sexual orientation, gender identity or disability in a manner that endanger public order or poses a threat to life, freedom or physical integrity of those persons shall be punished with imprisonment of three (3) months to three (3) years and a fine of 5-20.000 (5.000-20.000) euros."</t>
  </si>
  <si>
    <t xml:space="preserve">Prohibition in the law includes direct and/or indirect discrimination, and/or harassment and/or instruction to discriminate on grounds of:
a) race and ethnicity                                
b) religion and belief                                    
c) nationality                                                                                                                                                                                                                                                                          C means that nationality/citizenship is a protected ground in national law or established through case law .  If discrimination is prohibited only for  national origin only, please do not chose C. </t>
  </si>
  <si>
    <t xml:space="preserve">Law covers direct/indirect discrimination, harassment, instruction </t>
  </si>
  <si>
    <t>Are all residents protected from racial, ethnic, religious, and nationality discrimination?</t>
  </si>
  <si>
    <t>DEFINITIONS AND CONCEPTS</t>
  </si>
  <si>
    <t>Do all residents have effective legal protection from racial, ethnic, religious, and nationality discrimination in all areas of life?</t>
  </si>
  <si>
    <t>ANTI-DISCRIMINATION</t>
  </si>
  <si>
    <t>Art.1 of law n.3838/2010 provides for acquisition of citizenship at birth by declaration of parents, irrespective of other citizenship</t>
  </si>
  <si>
    <t xml:space="preserve"> Number 460/2013 decision of the Council of State, Plenary Session: 4 February 2013
Summary of changes: The decision also annuls the granting of citizenship to children of third country nationals which were born in Greece or have attended Greek school for six years </t>
  </si>
  <si>
    <t>Same requirement as for ordinary naturalisation</t>
  </si>
  <si>
    <t>Greater facilitation than for ordinary naturalisation</t>
  </si>
  <si>
    <t>Allowed at birth or before majority</t>
  </si>
  <si>
    <t xml:space="preserve">Dual nationality for second generation </t>
  </si>
  <si>
    <t>Dual nationality for second/third generation</t>
  </si>
  <si>
    <t>Neither a or b (e.g. exemptions only for spouses, citizens of certain countries)</t>
  </si>
  <si>
    <t>Only a or b (please specify)</t>
  </si>
  <si>
    <t>Both a and b</t>
  </si>
  <si>
    <t xml:space="preserve">Types of exemptions allowed                                                       a. On humanitarian grounds (e.g. for refugees, stateless)
b. On accessibility grounds (e.g. cost, distance, impossibility)
</t>
  </si>
  <si>
    <t>b. Renunciation exemptions</t>
  </si>
  <si>
    <t>115b</t>
  </si>
  <si>
    <t>Requirement exists (skip to question 116)</t>
  </si>
  <si>
    <t xml:space="preserve">Requirement exists before naturalisation, but with exceptions (when country of origin does not allow renunciation of citizenship or sets unreasonably high fees for renunciation) </t>
  </si>
  <si>
    <t>None. Dual nationality is allowed (skip to question 116)</t>
  </si>
  <si>
    <t>Requirement to renounce / lose foreign nationality before naturalisation for first generation</t>
  </si>
  <si>
    <t>a. Renunciation requirement</t>
  </si>
  <si>
    <t>115a</t>
  </si>
  <si>
    <t>Dual nationality for first generation</t>
  </si>
  <si>
    <t>Can naturalising migrants and their children be citizens of more than one country?</t>
  </si>
  <si>
    <t>DUAL NATIONALITY</t>
  </si>
  <si>
    <t>Not addressed in law</t>
  </si>
  <si>
    <t>Discretionary, taken into account in decision</t>
  </si>
  <si>
    <t>Explicitly prohibited in law</t>
  </si>
  <si>
    <t>Withdrawal (including other means of withdrawing nationality by authority's decision) that would lead to statelessness</t>
  </si>
  <si>
    <t>c. Statelenssness protections</t>
  </si>
  <si>
    <t>114c</t>
  </si>
  <si>
    <t>No time limits in law</t>
  </si>
  <si>
    <t xml:space="preserve">&gt; 5 years after acquisition </t>
  </si>
  <si>
    <t>≤ 5 years after acquisition</t>
  </si>
  <si>
    <t>Time limits for withdrawal (including other means of withdrawing nationality by authority's decision)</t>
  </si>
  <si>
    <t>b. Withdrawal time limits</t>
  </si>
  <si>
    <t>114b</t>
  </si>
  <si>
    <t>Other than a-b</t>
  </si>
  <si>
    <t>No other than a-b</t>
  </si>
  <si>
    <t xml:space="preserve">No other than a </t>
  </si>
  <si>
    <t>Grounds for withdrawing status:
a. Proven fraud (e.g. provision of false information) in the acquisition of citizenship 
b. Actual and serious threat to public policy or national security.</t>
  </si>
  <si>
    <t>a. Withdrawal grounds</t>
  </si>
  <si>
    <t>114a</t>
  </si>
  <si>
    <t>Protection against withdrawal of citizenship (average)</t>
  </si>
  <si>
    <t>A reasoned decision is introduced for the first time by art.6 of law.n.3838/2010</t>
  </si>
  <si>
    <t>One or both of a and b are not guaranteed</t>
  </si>
  <si>
    <t>At least a and b</t>
  </si>
  <si>
    <t>All guarantees</t>
  </si>
  <si>
    <t>Legal guarantees and redress in case of refusal:
a. reasoned decision
b. right to appeal
c. representation before an independent administrative authority and/or a court</t>
  </si>
  <si>
    <t>Legal protection</t>
  </si>
  <si>
    <t>Discretionary procedure</t>
  </si>
  <si>
    <t>Discretion only on limited elements (please specify)</t>
  </si>
  <si>
    <t>Explicit entitlement for applicants that meet the conditions and grounds in law</t>
  </si>
  <si>
    <t>Discretionary powers in refusal</t>
  </si>
  <si>
    <t xml:space="preserve">Discretionary powers in refusal </t>
  </si>
  <si>
    <t>Other than a-b (please specify)</t>
  </si>
  <si>
    <t>Additional grounds for refusing status:
a. Proven fraud (e.g. provision of false information) in the acquisition of citizenship 
b. Actual and serious threat to public policy or national security.</t>
  </si>
  <si>
    <t>Additional grounds for refusal</t>
  </si>
  <si>
    <t>12 months defined by art.12 of law n.3838/2010. Max length is 18 months regarding applications for definition of citizenship. Various time limits (Interior Ministry circular 8/2010): 6 months for minors, up to 18 months for adults</t>
  </si>
  <si>
    <t>No regulation on maximum length</t>
  </si>
  <si>
    <t>&gt; 6 months but the maximum is defined by law (please specify)</t>
  </si>
  <si>
    <t>≤ 6 months (please specify)</t>
  </si>
  <si>
    <t xml:space="preserve">Maximum length of application procedure </t>
  </si>
  <si>
    <t>Maximum duration of procedure</t>
  </si>
  <si>
    <t>Does the state protect applicants from discretionary procedures?</t>
  </si>
  <si>
    <t xml:space="preserve">SECURITY OF STATUS
</t>
  </si>
  <si>
    <t>The fee for submitting a citizenship application is 1500 €.  No fee for TCNs of Greek origin</t>
  </si>
  <si>
    <t>700€. The law n.3838/2010 has decreased the previous fee of 1500€ to 700€ for the first application and to 200€ in case of a 2nd application after rejection. Additionally, fee for immigrants born in the country fee is 100€.</t>
  </si>
  <si>
    <t>Higher costs
(please specify amount)</t>
  </si>
  <si>
    <t>Normal costs (please specify amount) ex. same as regular administrative fees</t>
  </si>
  <si>
    <t>No or nominal costs (please specify amount)</t>
  </si>
  <si>
    <t>Costs of application and/or issue of nationality title</t>
  </si>
  <si>
    <t>Costs of application</t>
  </si>
  <si>
    <t>New law n.3838/2010 has substituted a 'good moral character' clause with the assessment of the applicant's smooth integration and participation to the economic and social life in the country.</t>
  </si>
  <si>
    <t>Higher good character 
requirement (i.e. than for nationals) or vague 
definition</t>
  </si>
  <si>
    <t>A basic good character 
required (commonly used, i.e. 
also for nationals)</t>
  </si>
  <si>
    <t>Good character' clause (different from criminal record requirement)</t>
  </si>
  <si>
    <t xml:space="preserve">Good character </t>
  </si>
  <si>
    <t>For other offences (e.g. misdemeanours, minor offenses, pending criminal procedure)</t>
  </si>
  <si>
    <t>Crimes with sentences of imprisonment for &lt; 5 years</t>
  </si>
  <si>
    <t>Crimes with sentences of imprisonment for ≥ 5 years OR Use of qualifying period instead of refusal</t>
  </si>
  <si>
    <t xml:space="preserve">Criminal record requirement
Note: Ground for rejection or application of a qualifying period </t>
  </si>
  <si>
    <t>Criminal record</t>
  </si>
  <si>
    <t>a smooth integration into the economic and social life of Greece, for the ascertainment of which the following are taken into consideration "his/her familiarity with Greek history and the Greek culture, his/her professional and overall economic activity, any public or charity activities he/she is involved in, his/her attendance at Greek educational institutions, his/her participation in social organisations or collective entities of which the members are Greek citizens, any familial relationship, even if it is an in-law relationship with a Greek citizen, the consistent fulfilment of his/her tax obligations and his/her obligations towards social security institutions, his/her full ownership of any real estate for residential purposes and the overall condition of the property".</t>
  </si>
  <si>
    <t>Additional requirements (e.g. employment, stable and sufficient resources, higher levels of income)</t>
  </si>
  <si>
    <t>Minimum income (e.g. acknowledged level of poverty threshold)/no income source is excluded</t>
  </si>
  <si>
    <t xml:space="preserve">Economic resources requirement </t>
  </si>
  <si>
    <t xml:space="preserve">Economic resources </t>
  </si>
  <si>
    <t>Ad hoc projects</t>
  </si>
  <si>
    <t xml:space="preserve">None (only ad hoc projects) </t>
  </si>
  <si>
    <t>Some applicants (please specify)</t>
  </si>
  <si>
    <t>All applicants</t>
  </si>
  <si>
    <t>Which applicants are entitled to state-funded courses in order to pass the requirement?</t>
  </si>
  <si>
    <t>e. Naturalisation integration courses</t>
  </si>
  <si>
    <t>105e</t>
  </si>
  <si>
    <t>Assessment based on publicly available study guide: (http://www.ypes.gr/el/Generalsecretariat_PopulationSC/diefthinsi_ithageneias/Biblio_synoptikon_plhroforion/)</t>
  </si>
  <si>
    <t>Neither a or b</t>
  </si>
  <si>
    <r>
      <t>Support to pass citizenship/integration requirement                                                                                        a. Assessment based on publicly available list of questions                                                                           b. Assessment based on</t>
    </r>
    <r>
      <rPr>
        <sz val="11"/>
        <rFont val="Calibri"/>
        <family val="2"/>
      </rPr>
      <t xml:space="preserve"> free/low-cost</t>
    </r>
    <r>
      <rPr>
        <sz val="11"/>
        <rFont val="Calibri"/>
        <family val="2"/>
        <scheme val="minor"/>
      </rPr>
      <t xml:space="preserve">  study guide</t>
    </r>
  </si>
  <si>
    <t>d. Naturalisation integration support</t>
  </si>
  <si>
    <t>105d</t>
  </si>
  <si>
    <t>Free</t>
  </si>
  <si>
    <t>Cost-covering or market costs
(please specify amount)</t>
  </si>
  <si>
    <t>Reduced costs e.g. state intervenes to lower price for applicants (please specify amount)</t>
  </si>
  <si>
    <t>No costs</t>
  </si>
  <si>
    <t xml:space="preserve">Cost of language/integration requirement </t>
  </si>
  <si>
    <t>c. Naturalisation integration cost</t>
  </si>
  <si>
    <t>105c</t>
  </si>
  <si>
    <t xml:space="preserve">There is an interview before Ministry's Commision on Citizenship. It is an oral procedure and good knowledge needed, but  in any case absolute administrative discretion. </t>
  </si>
  <si>
    <t>One of these please specify</t>
  </si>
  <si>
    <t>Both of these (please specify)</t>
  </si>
  <si>
    <t>Citizenship/integration requirement exemptions (if no requirement, skip to question 106)
a. Takes into account individual abilities e.g. educational qualifications
b. Exemptions for vulnerable groups e.g. age, illiteracy, mental/physical disability</t>
  </si>
  <si>
    <t>b. Naturalisation integration exemption</t>
  </si>
  <si>
    <t>105b</t>
  </si>
  <si>
    <t>Test or assessment may be performed by the Citizenship Acquisition Commission - the specific content, standards and requirements of such integration test is defined by a common ministerial decision of the Ministers for Interior Affairs and Education.</t>
  </si>
  <si>
    <t>Requirement to pass an integration test/assessment</t>
  </si>
  <si>
    <t>Requirement to complete a course</t>
  </si>
  <si>
    <t>No Requirement OR Voluntary provision of information (please specify which)</t>
  </si>
  <si>
    <t>Citizenship/integration requirement 
Note: Can be test, interview, or other for country of assessments.</t>
  </si>
  <si>
    <t>a. Naturalisation integration form</t>
  </si>
  <si>
    <t>105a</t>
  </si>
  <si>
    <t>Citizenship/integration requirement (average)</t>
  </si>
  <si>
    <t>Naturalisation integration requirement (average)</t>
  </si>
  <si>
    <t>e. Naturalisation language courses</t>
  </si>
  <si>
    <t>104e</t>
  </si>
  <si>
    <t xml:space="preserve">There is no evidence the questions in detail will be public. However a ministerial decision will set the guidelines and requirements of such test. No courses are envisaged </t>
  </si>
  <si>
    <t>Support to pass language requirement                            a. Assessment based on publicly available list of questions                                                                      b. Assessment based on free/low-cost study guide</t>
  </si>
  <si>
    <t>d. Naturalisation language support</t>
  </si>
  <si>
    <t>104d</t>
  </si>
  <si>
    <t>c. Naturalisation language cost</t>
  </si>
  <si>
    <t>104c</t>
  </si>
  <si>
    <t>Again applies only to first generation. For second generation, according to directions from the General Secretary of Immigration, certificates of special schools for children with mental/physical disability are also accepted as proof of attendace of national education under art. 1a, par. 2 of law 3838/2010.</t>
  </si>
  <si>
    <t>Language requirement exemptions (if no requirement, then skip to question 105)
a. Takes into account individual abilities e.g. educational qualifications
b. Exemptions for vulnerable groups e.g. age, illiteracy, mental/physical disability</t>
  </si>
  <si>
    <t>b. Naturalisation language exemption</t>
  </si>
  <si>
    <t>104b</t>
  </si>
  <si>
    <t>May be proven by language title, or test based or interview assessment based . Not certain about the language level they will request (A2 or B1). This requirement will be included into a ministerial decision which is in the drafting process. It is upon the discretion of the Citizenship Acquisition Commission to perform or not an integration test (see below) and to assess language knowledge. A2 level is announced as set standard, but an A2 language title may not be sufficient for the Commission's assessment. Language therefore is not a requirement but an indicative proof of smooth integration in social and economic life, whih IS a requirement for citizenship.</t>
  </si>
  <si>
    <t>B1 or higher set as standard. OR no standards, based on administrative discretion.(please specify which)</t>
  </si>
  <si>
    <t>A2 set as standard</t>
  </si>
  <si>
    <t>No Assessment OR A1 or less set as standard (please specify which)</t>
  </si>
  <si>
    <t>Language requirement 
Note: Can be test, interview, completion of course, or other for country of assessments.</t>
  </si>
  <si>
    <t>a. Naturalisation language level</t>
  </si>
  <si>
    <t>104a</t>
  </si>
  <si>
    <t>Language requirement (average)</t>
  </si>
  <si>
    <t>Naturalisation language requirement (average)</t>
  </si>
  <si>
    <t>Are applicants encouraged to succeed through basic conditions for naturalisation?</t>
  </si>
  <si>
    <t xml:space="preserve">CONDITIONS FOR ACQUISITION
</t>
  </si>
  <si>
    <t>Law n.3838/2010. Art.1 of the law provides automatic acquisition of citizenship for 3rd generation with the requirement that at least one parent was born in Greece and resides legally in the country since his/her birth)</t>
  </si>
  <si>
    <t xml:space="preserve"> Number 460/2013 decision of the Council of State, Plenary Session: 4 February 2013
Summary of changes: The decision also annuls the granting of citizenship to children of third country nationals which were born in Greece or have attended Greek school for six years (the right of citizenship on that basis and the right to elect and to be elected were granted by the Law 3838/2010)
</t>
  </si>
  <si>
    <t>Naturalisation procedure (facilitated or not)</t>
  </si>
  <si>
    <t xml:space="preserve">Upon simple application or declaration after birth </t>
  </si>
  <si>
    <t>Automatically at birth (may be conditional upon parents' status)</t>
  </si>
  <si>
    <t>Third generation
Note: Third generation are born in the country to non-national parents, at least one of whom was born in the country.</t>
  </si>
  <si>
    <t>Birth-right citizenship for third generation</t>
  </si>
  <si>
    <t>Law n.3838/2010 provides acquisition of nationality upon application by both parents only if residing both legally in the country for &gt;5 years - Under transitional provisions, more favourable conditions apply for those who are already born in the country at the publication of the law in the official gazette: both parents should reside legally, but only one should reside for a min of 5 years. For this category there is a 3 years limit within which application should be submitted.</t>
  </si>
  <si>
    <t>Second generation 
Note: Second generation are born in the country to non-national parents</t>
  </si>
  <si>
    <t>Birth-right citizenship for second generation</t>
  </si>
  <si>
    <t>No provision for partners/co-habitees.</t>
  </si>
  <si>
    <t>Same as for ordinary TCNs</t>
  </si>
  <si>
    <t>Longer than for spouses, but shorter than for ordinary TCNs</t>
  </si>
  <si>
    <t>Same as for spouses of nationals</t>
  </si>
  <si>
    <t>Residence requirement for partners/co-habitees of nationals</t>
  </si>
  <si>
    <t>b. Partners of nationals</t>
  </si>
  <si>
    <t>101b</t>
  </si>
  <si>
    <t>Additionally are required more documents (where applicable): a) In the case of an alien who is married to a Greek with a child is necessary to submit the certificate and marital status from the municipality in which is registered the alien’s spouse. b) In the case of an alien who is a parent of a minor Greek citizen is required to submit additionally a certificate for registration of the child in the municipality in which the child is registered that explicitly shows the essential legal basis for obtaining the Greek nationality.  (http://www.ypes.gr/el/Generalsecretariat_PopulationSC/diefthinsi_ithageneias/ktisi_ithageneias/)</t>
  </si>
  <si>
    <t xml:space="preserve">Only a (please specify) </t>
  </si>
  <si>
    <t xml:space="preserve">A and b (please specify) </t>
  </si>
  <si>
    <t>Spouses of nationals                                                                         a) Fewer years of residence and/ or marriage required than the residence period required for ordinary applicants                                                                                                                         b) Fewer requirements than the residence period required for ordinary applicants
Note: "Residence" is defined as the whole period of lawful and habitual stay since entry. If there is a required period of marriage that is less than the residence/waiting period, please answer according to the most favourable option. For instance, if spouses may apply after 3 years of marriage OR 4 years of residence, please select Option 3.</t>
  </si>
  <si>
    <t>a. Spouses of nationals</t>
  </si>
  <si>
    <t>101a</t>
  </si>
  <si>
    <t>Requirements for spouses and partners (average)</t>
  </si>
  <si>
    <t>After a total of 10 years of reseidence within the last 12 years</t>
  </si>
  <si>
    <t>Option 1 until the transitional phase is over. The residence requirement will go up to 7 years of residence (counting temporary and/or permanent) for immigrants holding long-term residents—at which time, the score will drop to Option 2. Theoretically speaking this will happen  2 years after publication in the official gazette = 24.3.2012. However, given the administration realities and the delays most probably this will eventually be postponed</t>
  </si>
  <si>
    <t>End of transitional measures</t>
  </si>
  <si>
    <t>Shorter periods (includes uninterrupted residence or where absence not regulated to law and left to administrative discretion)</t>
  </si>
  <si>
    <t>Up to 10 non-consecutive months and/or 6 consecutive months (please specify)</t>
  </si>
  <si>
    <t xml:space="preserve">Longer periods (please specify) </t>
  </si>
  <si>
    <t>Periods of absence allowed previous to acquisition of nationality</t>
  </si>
  <si>
    <t>Periods of prior-absence allowed</t>
  </si>
  <si>
    <t>According to Article 5d, Law 3838/2010, the applicant needs 7 years of continuous residence and to be holder of Long term residence permit</t>
  </si>
  <si>
    <t>Several years of permanent residence required (please specify)</t>
  </si>
  <si>
    <t>Required in year of application</t>
  </si>
  <si>
    <t>Not required</t>
  </si>
  <si>
    <t>Is possession of a permanent or long-term residence permit required?</t>
  </si>
  <si>
    <t>Permits considered</t>
  </si>
  <si>
    <t>After a total of 10 years of residence within the last 12 years</t>
  </si>
  <si>
    <t xml:space="preserve">For the basic categories its 5-7 years, depending on when the applicants legal residence has commenced, art. 2 &amp; 25, law 3838/2010.  Option 1:  7 years of continuous residence prior the application (the applicant immigrant should be also holder of a LTR permit), according to art.2 of law n.3838/2010 on Greek citizenship and political participation of ethnic Greeks and legal immigrants. More favourable conditions (no 7 years requirement) apply for ethnic greek immigrants and for those born in the country. The law provides for min 7 years for all other categories (EU citizens, refugees). Under transitional provisions (art.25) those immigrants who at the publication of the law in the official gazette had already completed 5 years of legal residence in Greece have the right within a 2 years' limit to apply for citizenship. </t>
  </si>
  <si>
    <t xml:space="preserve">2013: End of transitional phase and increase of residence requirement from 5 to 7 years.
</t>
  </si>
  <si>
    <t>After ≥ 10 years of total residence (please specify)</t>
  </si>
  <si>
    <t>After &gt; 5 &lt; 10 years of total residence (please specify)</t>
  </si>
  <si>
    <t>After ≤ 5 years of total residence(please specify)</t>
  </si>
  <si>
    <t>Residence requirement for ordinary legal residents
Note: "Residence" is defined as the whole period of lawful and habitual stay since entry. For instance, if the requirement is 5 years as a permanent residence, which itself can only be obtained after 5 years' residence, please select "After ≥ 10 years"</t>
  </si>
  <si>
    <t>Residence period</t>
  </si>
  <si>
    <t>How long must migrants wait to naturalise? Are their children and grandchildren born in the country entitled to become citizens?</t>
  </si>
  <si>
    <t xml:space="preserve">ELIGIBILITY </t>
  </si>
  <si>
    <t>Are legal immigrants encouraged to naturalise and are their children born in the country entitled to become full citizens?</t>
  </si>
  <si>
    <t xml:space="preserve">ACCESS TO NATIONALITY </t>
  </si>
  <si>
    <t>Other limiting   conditions apply</t>
  </si>
  <si>
    <t xml:space="preserve">Priority to nationals </t>
  </si>
  <si>
    <t>Equal access with nationals</t>
  </si>
  <si>
    <t>Access to housing (rent control, public/social housing, participation in housing financing schemes)</t>
  </si>
  <si>
    <t>Access to housing</t>
  </si>
  <si>
    <t>Access to social security (unemployment benefits, old age pension, invalidity benefits, maternity leave, family benefits, social assistance)</t>
  </si>
  <si>
    <t xml:space="preserve">Access to social security and assistance </t>
  </si>
  <si>
    <t>Priority also to TCNs of greek origin</t>
  </si>
  <si>
    <t>According to Article 97, Law 4251/2014 Code of Migration and Social Integration, "1 Long-term residents shall enjoy equal treatment with nationals as regards: a. access to employment or self-employment and employment and working conditions, including dismissal and remuneration conditions. Not allowed access to activities involving the exercise of public authority. 
2 The right to equal treatment laid down in subparagraphs b, d, e, f and g of paragraph 1 shall be exercised in cases where the place of residence of long-term residents or family members, for which this calls for the provision of these rights, it is within its territory. 
3 The right to equal treatment is limited as to: a. Accessing paid or unpaid activity which, in accordance with the provisions of the law, exercised exclusively by Greek or European Union citizens or EEA"</t>
  </si>
  <si>
    <t>Priority to nationals</t>
  </si>
  <si>
    <t>Equal access with nationals and equal working conditions</t>
  </si>
  <si>
    <t>Access to employment (with the only exception of activities involving the exercise of public authority), self-employment and other economic activities, and working conditions</t>
  </si>
  <si>
    <t xml:space="preserve">Access to employment </t>
  </si>
  <si>
    <t>Do long-term residents have the same residence and socio-economic rights (e.g. like EU nationals)?</t>
  </si>
  <si>
    <t xml:space="preserve">RIGHTS ASSOCIATED WITH STATUS </t>
  </si>
  <si>
    <t>All rights</t>
  </si>
  <si>
    <t>Legal guarantees and redress in case of refusal, non-renewal, or withdrawal:
a. reasoned decision
b. right to appeal
c. representation before an independent administrative authority and/or a court</t>
  </si>
  <si>
    <t>At least one case</t>
  </si>
  <si>
    <t>In all three cases</t>
  </si>
  <si>
    <t>Expulsion precluded: 
a. after 20 years of residence as a long-term residence permit holder, 
b. in case of minors, and
c. residents born in the State concerned or admitted before they were 10 once they have reached the age of 18</t>
  </si>
  <si>
    <t xml:space="preserve">Expulsion precluded </t>
  </si>
  <si>
    <t>One or more of  b, c, d or e are not taken into account</t>
  </si>
  <si>
    <t xml:space="preserve">At least b, c, d and e </t>
  </si>
  <si>
    <t>More elements than b,c,d and e</t>
  </si>
  <si>
    <t>Protection against expulsion. Due account taken of:
a. personal behaviour 
b. age of resident, 
c. duration of residence, 
d. consequences for both the resident and his or her family, 
e. existing links to the State concerned 
f. (non-)existing links to the resident’s country of origin (including problems with  re-entry for political or citizenship reasons)</t>
  </si>
  <si>
    <t xml:space="preserve">Personal circumstances considered before expulsion </t>
  </si>
  <si>
    <t xml:space="preserve">Includes all listed grounds (a-d) and/or additional grounds (please specify) </t>
  </si>
  <si>
    <t xml:space="preserve">Includes three of the listed grounds </t>
  </si>
  <si>
    <t>No other than a and/or c</t>
  </si>
  <si>
    <t xml:space="preserve">Grounds for rejecting, withdrawing, or refusing to renew status: 
a. proven fraud in the acquisition of permit 
b. sentence for serious crimes, 
c. actual and serious threat to public policy or national security, 
d. original conditions are no longer satisfied (e.g. unemployment or economic resources)                              e. additional grounds (please specify) </t>
  </si>
  <si>
    <t>Grounds for rejection, withdrawal, refusal</t>
  </si>
  <si>
    <t>Max of 12 consecutive months of absence outside the EU or max of 6 years' absence from Greece.</t>
  </si>
  <si>
    <t>≤ 1  year</t>
  </si>
  <si>
    <t>1 year&lt; , &lt; 3 years</t>
  </si>
  <si>
    <t>≥ 3 years</t>
  </si>
  <si>
    <r>
      <t xml:space="preserve">Periods of absence allowed for renewal, after granting of status (continuous or cumulative)
</t>
    </r>
    <r>
      <rPr>
        <sz val="11"/>
        <rFont val="Calibri"/>
        <family val="2"/>
      </rPr>
      <t>Note: for EU countries, this refers to time outside the EU.</t>
    </r>
  </si>
  <si>
    <t>Periods of absence allowed</t>
  </si>
  <si>
    <t>Provided original requirements are still met</t>
  </si>
  <si>
    <t xml:space="preserve">Upon application </t>
  </si>
  <si>
    <t>Automatically</t>
  </si>
  <si>
    <t>Renewable permit</t>
  </si>
  <si>
    <t>5 year validity</t>
  </si>
  <si>
    <t>&lt; 5 years</t>
  </si>
  <si>
    <t>5 years</t>
  </si>
  <si>
    <t>&gt; 5 years</t>
  </si>
  <si>
    <t>Duration of validity of permit</t>
  </si>
  <si>
    <t xml:space="preserve">Duration of validity of permit </t>
  </si>
  <si>
    <t>≤ 6 months defined by law (please specify)</t>
  </si>
  <si>
    <t xml:space="preserve">Maximum duration of procedure </t>
  </si>
  <si>
    <t>Does the state protect applicants from discretionary procedures (e.g. like EU nationals)?</t>
  </si>
  <si>
    <t>SECURITY OF STATUS</t>
  </si>
  <si>
    <t>900 euros</t>
  </si>
  <si>
    <t>Higher costs
(please specify amounts for each)</t>
  </si>
  <si>
    <t>Normal costs (please specify amount) e.g. same as regular administrative fees in the country</t>
  </si>
  <si>
    <t>Costs of application and/or issue of status</t>
  </si>
  <si>
    <t>According to article 89a, Law 4251/2014 Code of Migration and Social Integration, "a. has income sufficient for the his/hers needs and of his/hers family, which is not paid by the social assistance system of the country. The income can’t be less than the annual salary paid at the minimum wage, in accordance with national legislation, plus 10% for all dependent family members, contributing any amount derived from regular unemployment benefit allowance. For the calculation of the income are taken into account the contributions of all the family members. The regular nature of the income is proved by the regular payment of social security contribution stamps and the payments of the tax obligations.".</t>
  </si>
  <si>
    <t>Income source linked to employment or no use of social assistance</t>
  </si>
  <si>
    <t>Higher than social assistance and no income source is excluded</t>
  </si>
  <si>
    <t>None or at/below level of social assistance and no income source is excluded (please specify)</t>
  </si>
  <si>
    <t>Economic resources requirement</t>
  </si>
  <si>
    <t>Economic resources</t>
  </si>
  <si>
    <t xml:space="preserve">price list http://www.greek-language.gr/greekLang/files/document/certification/Pricelist200910.doc </t>
  </si>
  <si>
    <t>g. LTR language courses</t>
  </si>
  <si>
    <t>84g</t>
  </si>
  <si>
    <t>No public study guide</t>
  </si>
  <si>
    <t>Support to pass language/integration requirement                                                                   a. Assessment based on publicly available list of questions
b. Assessment based on free/low-cost study guide</t>
  </si>
  <si>
    <t>f. LTR language support</t>
  </si>
  <si>
    <t>84f</t>
  </si>
  <si>
    <t xml:space="preserve">Payment of entry fee to the State for the participation in the exams. The amount of the fee and the payment procedure are specified by decision of the Ministers of Finance and Education, published in the Government Gazette. The fee depends on the level for which the candidate will be tested and in 2013 was in the range between 55 (A1) and 73 euros (C2). The cost for the language or integration courses depends on the institution which provides the service. </t>
  </si>
  <si>
    <t>e. LTR language cost</t>
  </si>
  <si>
    <t>84e</t>
  </si>
  <si>
    <t>Law 3731/2008 - Third country nationals’ children who were born in Greece and reside in Greece ever since, under the condition that they have completed their primary and secondary education in Greek schools, are entitled to the status of “long-term migrant” from the moment
they become adults, without having to fulfil the rest of the usual preconditions and procedural requirements</t>
  </si>
  <si>
    <t xml:space="preserve">a) Adequate knowledge of the Greek language, history and culture is evidenced by several  diplomas: a) Graduation degree of compulsory education from Greek school, b) graduation degree from high schools abroad which belong to the Greek educational system, c ) recognized graduation degree from the Greek philology department from universities abroad, d ) certificate of language requirement at least level B1 issued pursuant to Presidential Decree 60/2010 and e) a special certificate of sufficient knowledge of the Greek language and Greek elements of history and culture after passing an examination conducted under the responsibility of the General Secretariat for Lifelong Learning in collaboration with the Centre for Greek Language. (Article 107, par.1 New Code of Migration and Integration 2014) b) No exemptions for vulnerable groups.
</t>
  </si>
  <si>
    <t>Language/integration requirement exemptions 
a. Takes into account individual abilities e.g. educational qualifications
b. Exemptions for vulnerable groups e.g. age, illiteracy, mental/physical disability</t>
  </si>
  <si>
    <t>d. LTR language exemption</t>
  </si>
  <si>
    <t>84d</t>
  </si>
  <si>
    <t>Requirement includes integration test/assessment</t>
  </si>
  <si>
    <t>Requirement to take an integration course</t>
  </si>
  <si>
    <t>No Requirement OR Voluntary course/information (please specify which)</t>
  </si>
  <si>
    <t>Form of integration requirement e.g. not language but social/cultural (if no requirement, skip to question 85)</t>
  </si>
  <si>
    <t>c. LTR  integration form</t>
  </si>
  <si>
    <t>84c</t>
  </si>
  <si>
    <t>Graduates of A2 language level or higher can apply for LTR</t>
  </si>
  <si>
    <t xml:space="preserve">According to the New Code of Migration 2014 (Article 107, paragraph 1) the level of language requirement is B1 (PD 60/2010). Those who are entitled with A1 or A2 is considered that have adequate knowledge of the Greek language, history and culture, only if they receive certification of adequate knowledge of elements of Greek history and culture, in accordance with the procedure laid down by the common ministerial decision of paragraph 3 of this Article.
</t>
  </si>
  <si>
    <t>B1 or higher set as standard. OR no standards, based on administrative discretion. (please specify which)</t>
  </si>
  <si>
    <t>A1 or less set as standard</t>
  </si>
  <si>
    <t>Level of language requirement 
Note: Can be test, interview, completion of course, or other for country of assessments.</t>
  </si>
  <si>
    <t>b. LTR language level</t>
  </si>
  <si>
    <t>84b</t>
  </si>
  <si>
    <t xml:space="preserve"> Law 3879/2010 Development of Lifelong learning and other provisions, Article 26, Par.7a: 21 September 2010): Introduces new conditions for third country nationals to apply for a long term stay permit: a) adequate knowledge of the Greek language and b) knowledge of elements of Greek history and Greek culture.
</t>
  </si>
  <si>
    <t>Requirement includes language test/assessment</t>
  </si>
  <si>
    <t>Requirement to take a language course</t>
  </si>
  <si>
    <t>Form of language requirement  (if no requirement, skip to question 84c
Note: Can be test, interview, completion of course, or other for country of assessments.</t>
  </si>
  <si>
    <t>a. LTR language form</t>
  </si>
  <si>
    <t>84a</t>
  </si>
  <si>
    <t>LTR Language requirement (average)</t>
  </si>
  <si>
    <t>Do applicants for long-term residence have to fulfil the same basic conditions in society (e.g. like EU nationals)?</t>
  </si>
  <si>
    <t xml:space="preserve">CONDITIONS FOR ACQUISITION OF STATUS </t>
  </si>
  <si>
    <t>Shorter periods</t>
  </si>
  <si>
    <t>Up to 10 non-consecutive months and/or 6 consecutive months</t>
  </si>
  <si>
    <t>Periods of absence allowed previous to granting of status</t>
  </si>
  <si>
    <t>Time of residence as a student is counted for half of such period and only if the immigrant during the application period is holder of a legal permit other than for studies. In other words LTR is not applicable to holders of a student stay permit. Once an immigrant worker applies for LTR, eventual study period is half-counted.</t>
  </si>
  <si>
    <t>Yes, with some conditions (limited number of years or type of study)</t>
  </si>
  <si>
    <t>Yes, all</t>
  </si>
  <si>
    <t>Is time of residence as a pupil/student counted?</t>
  </si>
  <si>
    <t>Time counted as pupil/student</t>
  </si>
  <si>
    <t xml:space="preserve">76(b) those who hold a temporary or subsidiary protection permit (e.g. some asylum seekers not granted refugee status); asylum seekers waiting for an asylum status award decision pending for &gt;5 years holders of other types of short-term permits (seasonal workers, commuting enterprise workers, annual permits for artists, etc.) family members reunited following the sponsor. Only those with a student residence permit following an entry with a student visa are excluded 
</t>
  </si>
  <si>
    <t>Additional temporary 
residence permits 
excluded</t>
  </si>
  <si>
    <t>Seasonal workers, au pairs 
and posted workers excluded</t>
  </si>
  <si>
    <t xml:space="preserve">Any residence permit </t>
  </si>
  <si>
    <t>Documents taken into account to be eligible for permanent residence</t>
  </si>
  <si>
    <t xml:space="preserve">Permits considered </t>
  </si>
  <si>
    <t>Required time of habitual residence</t>
  </si>
  <si>
    <t xml:space="preserve">Residence period </t>
  </si>
  <si>
    <t>Can all temporary legal residents apply for a long-term residence permit (e.g. EU nationals?</t>
  </si>
  <si>
    <t xml:space="preserve"> ELIGIBILITY</t>
  </si>
  <si>
    <t>Do temporary legal residents have facilitated access to a long-term residence permit (e.g. like EU nationals)?</t>
  </si>
  <si>
    <t>PERMANENT RESIDENCE</t>
  </si>
  <si>
    <t>no support or funding</t>
  </si>
  <si>
    <t>funding or support (in kind) dependent on criteria set by the state (beyond being a partner in consultation and different than for non-immigrant groups)</t>
  </si>
  <si>
    <t>funding or support (in kind) for immigrant organisations involved in consultation and advice at local level without further conditions than being a partner in talks (or similar conditions as for non-immigrant organisations)</t>
  </si>
  <si>
    <t>Public funding or support of immigrant organisations on national level in city (other than capital) with largest proportion of foreign residents</t>
  </si>
  <si>
    <t>Public funding/support for immigrant bodies in other city with largest migrant population</t>
  </si>
  <si>
    <t>Public funding or support of immigrant organisations on local level in capital city</t>
  </si>
  <si>
    <t>Public funding/support for immigrant bodies at local level in capital city</t>
  </si>
  <si>
    <t>funding or support (in kind) dependent on criteria set by the state (beyond being a partner in consultation and different than for non-immigrant groups) or not in all regions</t>
  </si>
  <si>
    <t>funding or support (in kind) for immigrant organisations involved in consultation and advice at regional level without further conditions than being a partner in talks (or similar conditions as for non-immigrant organisations)</t>
  </si>
  <si>
    <t>Public funding or support of immigrant organisations on regional level</t>
  </si>
  <si>
    <t xml:space="preserve">Public funding/support for regional immigrant bodies </t>
  </si>
  <si>
    <t xml:space="preserve">funding or support (in kind) dependent on criteria set by the state (beyond being a partner in consultation and different than for non-immigrant groups) </t>
  </si>
  <si>
    <t>funding or support (in kind) for immigrant organisations involved in consultation and advice at national level without further conditions than being a partner in talks (or similar conditions as for non-immigrant organisations)</t>
  </si>
  <si>
    <t>Public funding or support of immigrant organisations on national level</t>
  </si>
  <si>
    <t xml:space="preserve">Public funding/support for national immigrant bodies </t>
  </si>
  <si>
    <t>Choice based on recent TV, Radio and internet campaigns (just started airing on April-May '10), sponsored by the General Secretariat of Immigration Policy of the Ministry of Interior. The campaigns regard a selection of immigrant issues, such as long term resident status and electoral rights</t>
  </si>
  <si>
    <t>February 2013: Electoral rights removed</t>
  </si>
  <si>
    <t>No active policy of information in the last year</t>
  </si>
  <si>
    <t>Policy of information on general basis  (through individual campaigns in certain regions, brochures, websites updated on a regular basis)</t>
  </si>
  <si>
    <t>Policy of information  by state targeted at migrant workers and/or employers on individual basis (through individualised meeting or one-stop-shop)</t>
  </si>
  <si>
    <t>Active policy of information by national level (or regional in federal states)</t>
  </si>
  <si>
    <t xml:space="preserve">Active information policy </t>
  </si>
  <si>
    <t>Do campaigns and funds encourage immigrants and their associations to participate in political life?</t>
  </si>
  <si>
    <t>IMPLEMENTATION POLICIES</t>
  </si>
  <si>
    <t>No criteria in law/statutes</t>
  </si>
  <si>
    <t>One required in law/statutes (please specify)</t>
  </si>
  <si>
    <t>Both required in law/statutes (please specify, also for any additional criteria)</t>
  </si>
  <si>
    <t>Representativeness
Existence of selection criteria to ensure representativeness. Participants or organisations must include: 
a. Both genders
b. Diversity of nationalities/ethnic groups</t>
  </si>
  <si>
    <t>e. Consultation representativeness</t>
  </si>
  <si>
    <t>74e</t>
  </si>
  <si>
    <t>None guaranteed in law/statutes</t>
  </si>
  <si>
    <t>One guaranteed in law/statutes (please specify)</t>
  </si>
  <si>
    <t>Both guaranteed in law/statutes</t>
  </si>
  <si>
    <t xml:space="preserve">Institutionalisation (as either right or duty of body in law or statute)
Beyond consultation on policies affecting foreign residents, the Body has: 
a. Right of initiative to make its own reports or recommendations, even when not consulted.
b. Right to a response by the national authority to the its advice or recommendations.  
</t>
  </si>
  <si>
    <t>d. Consultation powers</t>
  </si>
  <si>
    <t>74d</t>
  </si>
  <si>
    <t xml:space="preserve">The migrants’ integration council is a consultative body at local level, part of the municipality consultative bodies. Accoridng to L3852/2010, article 78, the president of the migrants' integration council is elected among the participants in the council and he/she has to be municipal advisor. But, according to the Number 460/2013 decision of the Council of State, the third country nationals do not have the right to elect and to be  elected, consequently TCNs cannot be municipal advisors. </t>
  </si>
  <si>
    <t>Chaired by national authority</t>
  </si>
  <si>
    <t>Co-chaired by participant and national authority</t>
  </si>
  <si>
    <t>Chaired by participant (foreign resident or association)</t>
  </si>
  <si>
    <t xml:space="preserve">Leadership of consultative body </t>
  </si>
  <si>
    <t>c. Consultation leadership</t>
  </si>
  <si>
    <t>74c</t>
  </si>
  <si>
    <t>The members of the councils are elected by the local municipality council indeed, but members of those migrants’ councils could be municipality counselors, representatives of migrants associations (so they have been elected by the migrants themselves previously) or representatives elected by the migrants community who are permanent residents of the pertinent municipality (according to the relevant regulations). Also, if by chance in the municipality there is a municipality counsellor of migrants origin, he/she should be elected as a member of the migrants’ integration councils.</t>
  </si>
  <si>
    <t>Members of consultation body are selected and appointed by the state only</t>
  </si>
  <si>
    <t>Members elected by foreign residents or members appointed by associations of foreign residents but with special state intervention</t>
  </si>
  <si>
    <t>Members elected by foreign residents or members appointed by associations of foreign residents without special state intervention</t>
  </si>
  <si>
    <t>Composition of consultative body of foreign residents on local level in city (other than capital) with  largest  proportion of foreign residents</t>
  </si>
  <si>
    <t>b. Consultation composition</t>
  </si>
  <si>
    <t>74b</t>
  </si>
  <si>
    <t>Law 3852 put in effect  just on 7 June 2010 provides for the creation of Migrant Integration Councils in each one of the reformed municipalities coming into existence after the coming local elections (Oct. '10). There will be 5-11 members in each MIC appointed by the municipal council. The members will be municipal councillors or immigrants from the local communities and their task will be to report and address issues of the local migrant population.</t>
  </si>
  <si>
    <t xml:space="preserve"> Law 3852/1010 New Architecture of the structure of Local Authorities and Decentralized Administration - Program Kallikratis: 7 June 2010: In the spirit of positive actions in public sector – access to public services, etc., the Law 3852/2010 New Architecture of the structure of Local Authorities and Decentralized Administration - Program Kallikratis, introduces Article 78 for the establishment of Councils for Migrants’ Integration. According to the Law those councils should be established at each regional municipality with decision of the municipality council. It functions as a counselling body to the mayor and has the obligation to inform the mayor for the problems that the migrants face in the given region, to present proposals for actions aiming at the integration of the migrants and to provide counselling services for the migrants in the regional municipality services. </t>
  </si>
  <si>
    <t>No consultation (go to 75)</t>
  </si>
  <si>
    <t>Ad hoc consultation  (go to question 74b)</t>
  </si>
  <si>
    <t>Structural consultation (go to question 74b)</t>
  </si>
  <si>
    <t>Consultation of foreign residents on local level in city (other than capital) with largest proportion of foreign residents</t>
  </si>
  <si>
    <t>a. Regular consultation</t>
  </si>
  <si>
    <t>74a</t>
  </si>
  <si>
    <t>Strength of major cities' consultative bodies (average)</t>
  </si>
  <si>
    <t>Strength of other local consultative body (average)</t>
  </si>
  <si>
    <t>73e</t>
  </si>
  <si>
    <t xml:space="preserve">Institutionalisation (as either right or duty of body in law or statute)
Beyond consultation on policies affecting foreign residents, the Body has: 
a. Right of initiative to make its own reports or recommendations, even when not consulted.
b. Right to a response by the national authority to its advice or recommendations.  
</t>
  </si>
  <si>
    <t>73d</t>
  </si>
  <si>
    <t>73c</t>
  </si>
  <si>
    <t>Members of consultation body must be directly selected/appointed/or approved by the state</t>
  </si>
  <si>
    <t xml:space="preserve">Members elected by foreign residents or members appointed by associations of foreign residents but with special state intervention </t>
  </si>
  <si>
    <t>Composition of consultative body of foreign residents on local level in capital city</t>
  </si>
  <si>
    <t>73b</t>
  </si>
  <si>
    <t>Law 3852 7 June 2010 provides for the creation of Migrant Integration Councils in each one of the reformed municipalities coming into existence after the coming local elections (Oct. '10). There will be 5-11 members in each MIC appointed by the municipal council. The members will be municipal councillors or immigrants from the local communities and their task will be to report and address issues of the local migrant population.</t>
  </si>
  <si>
    <t xml:space="preserve"> Law 3852/1010 New Architecture of the structure of Local Authorities and Decentralized Administration - Program Kallikratis: 7 June 2010 Summary of changes: In the spirit of positive actions in public sector – access to public services, etc., the Law 3852/2010 New Architecture of the structure of Local Authorities and Decentralized Administration - Program Kallikratis, introduces Article 78 for the establishment of Councils for Migrants’ Integration. According to the Law those councils should be established at each regional municipality with decision of the municipality council. It functions as a counselling body to the mayor and has the obligation to inform the mayor for the problems that the migrants face in the given region, to present proposals for actions aiming at the integration of the migrants and to provide counselling services for the migrants in the regional municipality services. 
</t>
  </si>
  <si>
    <t>No consultation (skip to question 74a )</t>
  </si>
  <si>
    <t>Ad hoc consultation  (go to question 73b)</t>
  </si>
  <si>
    <t>Structural consultation (go to question 73b)</t>
  </si>
  <si>
    <t xml:space="preserve">Consultation of foreign residents on local level in capital city </t>
  </si>
  <si>
    <t>73a</t>
  </si>
  <si>
    <t>Strength of capital city consultative body (average)</t>
  </si>
  <si>
    <t>Strength of capital consultative body (average)</t>
  </si>
  <si>
    <t>72e</t>
  </si>
  <si>
    <t>72d</t>
  </si>
  <si>
    <t>Leadership of consultative body</t>
  </si>
  <si>
    <t>72c</t>
  </si>
  <si>
    <t xml:space="preserve">Structural consultation </t>
  </si>
  <si>
    <t xml:space="preserve">Composition of consultative body of foreign residents on regional level </t>
  </si>
  <si>
    <t>72b</t>
  </si>
  <si>
    <t>no consultation (skip to question 73a )</t>
  </si>
  <si>
    <t>ad hoc consultation or structural consultation only present in some regional entities (go to 72b)</t>
  </si>
  <si>
    <t xml:space="preserve">structural consultation (go to 72b) </t>
  </si>
  <si>
    <t>Consultation of foreign residents on regional level (if no regional level exists in the country, skip to question 74a )</t>
  </si>
  <si>
    <t>72a</t>
  </si>
  <si>
    <t>Strength of Regional Consultative Bodies (average)</t>
  </si>
  <si>
    <t>Strength of regional consultative body (average)</t>
  </si>
  <si>
    <t>71e</t>
  </si>
  <si>
    <t>71d</t>
  </si>
  <si>
    <t>71c</t>
  </si>
  <si>
    <t>Members elected by foreign residents or members appointed by associations of foreign residents but with special state intervention, e.g. endorsement of candidates needed by the state or some members are directly selected and appointed by the state</t>
  </si>
  <si>
    <t>Composition of consultative body of foreign residents on national level</t>
  </si>
  <si>
    <t>71b</t>
  </si>
  <si>
    <t xml:space="preserve">The National Commission for Migrants' Integration established by the art.1 of law n.3536/2007 does not include any migrant organisation or even dealing with migrant issues, except IOM, while composed of 28 members, among which all social partners and the Orthodox church. </t>
  </si>
  <si>
    <t>No consultation on national level (skip to question 72a)</t>
  </si>
  <si>
    <t>Ad hoc consultation  (go to question 71b)                               Note: Consultation of immigrant population or immigrant associations exists but is not structurally organised</t>
  </si>
  <si>
    <t>Structural consultation (go to question 71b)                          Note: Consultation of immigrant population or of immigrant associations is structurally organised for policies which are relevant for foreign residents</t>
  </si>
  <si>
    <t xml:space="preserve">Consultation of foreign residents on national level                                                                                                  </t>
  </si>
  <si>
    <t>71a</t>
  </si>
  <si>
    <t>Strength of national consultative body (average)</t>
  </si>
  <si>
    <t>Are there strong and independent advisory bodies composed of migrant representatives or associations?</t>
  </si>
  <si>
    <t>CONSULTATIVE BODIES</t>
  </si>
  <si>
    <t xml:space="preserve">Other official/legal restrictions apply </t>
  </si>
  <si>
    <t>Restricted access to internal elected positions</t>
  </si>
  <si>
    <t>Equal access with nationals (no restrictions imposed by government)</t>
  </si>
  <si>
    <t>Membership of and participation to political parties</t>
  </si>
  <si>
    <t>Membership in political parties</t>
  </si>
  <si>
    <t>No right</t>
  </si>
  <si>
    <t>A minimal number of national citizens should be on board, other restrictions apply (i.e. with regard to creation of political organisations or parties)</t>
  </si>
  <si>
    <t>No restrictions on creation of associations by foreigners, no restrictions regarding the composition of the board of such associations</t>
  </si>
  <si>
    <t>Right to association                                                                                                                        Note: Any kind of association, including political and civic associations.</t>
  </si>
  <si>
    <t>Right to association</t>
  </si>
  <si>
    <t>Do foreign citizens have the same rights as nationals to join and form political parties and associations?</t>
  </si>
  <si>
    <t>POLITICAL LIBERTIES</t>
  </si>
  <si>
    <t>(art.17 of law n.3838/2010 on citizenship and political rights of immigrants)-legal migrants registered in the local election lists under the condition they have sufficient knowledge of Greek language in order to exercise their tasks-mandate, may be elected as municipal council members or council members of municipal districs, or local councillors. They may not be elected mayors or vice mayors. The EU nationals may also stand election only for these same  posts, described by the  correspondent, (according to art. 28, law 3463/2006)</t>
  </si>
  <si>
    <t xml:space="preserve"> Number 460/2013 decision of the Council of State: 4 February 2013 Amendment which annuls the right to "elect and to be elected" in municipal elections by expatriates and legally residing in Greece foreigners from third countries.
</t>
  </si>
  <si>
    <t xml:space="preserve">Name of new law/policy: Number 460/2013 decision of the Council of State, Plenary Session
Date of adoption &amp; date of entry into force: 4 February 2013
Summary of changes: 
Amendment which annuls the right to "elect and to be elected" in municipal elections by expatriates and legally residing in Greece foreigners from third countries.
</t>
  </si>
  <si>
    <t>No right / other restrictions apply</t>
  </si>
  <si>
    <t>Restricted to certain posts, reciprocity or special requirements</t>
  </si>
  <si>
    <t xml:space="preserve">Unrestricted </t>
  </si>
  <si>
    <t>Right to stand for elections at local level</t>
  </si>
  <si>
    <t>Right to stand in local elections</t>
  </si>
  <si>
    <t>Art.14 of law n.3838/2010 on citizenship and political rights of immigrants. They are granted the right to vote only if they have been awarded the long term residence status, if they are holders of indefinite term 10 year permit, ethnic greeks with a 5 year residence after the acquision of such status and other categories (EU citizens holders of a valid permanent stay document for at least 5 years).</t>
  </si>
  <si>
    <t xml:space="preserve">Number 460/2013 decision of the Council of State, Plenary Session: 4 February 2013
Amendment which annuls the right to "elect and to be elected" in municipal elections by expatriates and legally residing in Greece foreigners from third countries.
</t>
  </si>
  <si>
    <t>Requirement of more than five years of residence, reciprocity, other special conditions or special registration procedure, or only in certain municipalities</t>
  </si>
  <si>
    <t>Equal rights as nationals or requirement of less than or equal to five years of residence</t>
  </si>
  <si>
    <t>Right to vote in local elections</t>
  </si>
  <si>
    <t xml:space="preserve">Right to vote in local elections </t>
  </si>
  <si>
    <t>Requirement of more than five years of residence, reciprocity, other special conditions or special registration procedure or only in certain regions</t>
  </si>
  <si>
    <r>
      <t>Right to vote in regio</t>
    </r>
    <r>
      <rPr>
        <sz val="11"/>
        <rFont val="Calibri"/>
        <family val="2"/>
      </rPr>
      <t>nal elections (if no regional level exists in the country, skip to question 68)</t>
    </r>
  </si>
  <si>
    <t>Right to vote in regional elections</t>
  </si>
  <si>
    <t>Reciprocity or other special conditions for certain nationalities</t>
  </si>
  <si>
    <t>Equal rights as nationals after certain period of residence</t>
  </si>
  <si>
    <t>Right to vote in national elections</t>
  </si>
  <si>
    <t xml:space="preserve">Can legally resident foreign citizens vote and stand as candidates in elections (e.g. like EU nationals)?      </t>
  </si>
  <si>
    <t>ELECTORAL RIGHTS</t>
  </si>
  <si>
    <t>Do legally resident foreign citizens have comparable opportunities as nationals to participate in political life (e.g. like EU nationals)?</t>
  </si>
  <si>
    <t>POLITICAL PARTICIPATION</t>
  </si>
  <si>
    <t>A or B only on ad hoc / project basis</t>
  </si>
  <si>
    <t>A or B offered extensively to teachers</t>
  </si>
  <si>
    <t>A or B required</t>
  </si>
  <si>
    <t>Teacher training and professional development programmes require intercultural education and the appreciation of cultural diversity for all teachers:
a. Topic required in pre-service training  in order to qualify as a teacher;
b. Topic required  in obligatory in-service professional development training.</t>
  </si>
  <si>
    <t xml:space="preserve">Teacher training to reflect diversity </t>
  </si>
  <si>
    <t>Migrant pupils who do not belong to the  Greek Orthodox religion can ask to be exempted from morning prayer and religion class, but there are no provisions for alternative courses during those hours. The other issues (religious holidays, dietary provisions, dress code, etc) have not yet become issues in Greece</t>
  </si>
  <si>
    <t>No specific adaptation foreseen in law.</t>
  </si>
  <si>
    <t>Law allows for local or school-level discretion (please specify which adaptations).</t>
  </si>
  <si>
    <t>State regulations or guidelines concerning local adaptation (please specify which adaptations).</t>
  </si>
  <si>
    <t>Daily life at school can be adapted based on cultural or religious needs in order to avoid exclusion of pupils. Such adaptations might include one or a few of the following: Changes to the existing school timetable and religious holidays; educational activities; dress codes and clothing; school menus.</t>
  </si>
  <si>
    <t xml:space="preserve">Adapting daily school life to reflect diversity </t>
  </si>
  <si>
    <t>a)Schools have the possibility to modify the curriculum according to their circumstances , as directed by L.2413/1996. b)Evaluation and monitoring is implemented through a series of levels of authority, but the final is the Institute IPODE, discribed earlier.</t>
  </si>
  <si>
    <t>None.</t>
  </si>
  <si>
    <t>Only a.</t>
  </si>
  <si>
    <t>Both of these.</t>
  </si>
  <si>
    <t>The school curricula and teaching materials can be modified to reflect changes in the diversity of the school population:
a. State guidance on curricular change to reflect both national and local population variations;
b. Inspection, evaluation and monitoring of implementation of (a).</t>
  </si>
  <si>
    <t xml:space="preserve">Adapting curriculum to reflect diversity </t>
  </si>
  <si>
    <t xml:space="preserve">Much support for information initiatives aimed at promoting cultural diversity have been possible through EU funding. </t>
  </si>
  <si>
    <t>Neither.</t>
  </si>
  <si>
    <t>Initiatives part of state budget line for ad hoc funding.</t>
  </si>
  <si>
    <t>Initiatives part of mandate of state-subsidised body (please name).</t>
  </si>
  <si>
    <t>State support for public information initiatives to promote the appreciation of cultural diversity throughout society.</t>
  </si>
  <si>
    <t>State supported information initiatives</t>
  </si>
  <si>
    <t>2b: The National Curriculum does not speak directly of multiculturalism but it is integrated in specific subjects like literature, history,civics, art, etc., even if still not fully developed</t>
  </si>
  <si>
    <t>Intercultural education not included in curriculum, or intercultural education does not include appreciation of cultural diversity (please specify).</t>
  </si>
  <si>
    <t>One of these (please specify).</t>
  </si>
  <si>
    <t>The official aims of intercultural education include the appreciation of cultural diversity, and is delivered:
a. As a stand-alone curriculum subject;
b. Integrated throughout the curriculum.</t>
  </si>
  <si>
    <t>School curriculum to reflect diversity</t>
  </si>
  <si>
    <t>Are all pupils and teachers supported to learn and work together in a diverse society?</t>
  </si>
  <si>
    <t xml:space="preserve">INTERCULTURAL EDUCATION FOR ALL
</t>
  </si>
  <si>
    <t>Measures (e.g. campaigns, incentives, support) to support bringing migrants into the teacher workforce:
a. To encourage more migrants to study and qualify as teachers;
b. To encourage more migrants to enter the teacher workforce.</t>
  </si>
  <si>
    <t>Measures to bring migrants into the teacher workforce</t>
  </si>
  <si>
    <t>A foreign student needs parent's permission to attend the Induction Class or the Tutorial(frontistirio)</t>
  </si>
  <si>
    <t>None. Migrant parents and communities are only included in  general categories that apply to all.</t>
  </si>
  <si>
    <t>Two or more of these (please specify).</t>
  </si>
  <si>
    <t>Measures to support migrant parents and communities in the education of their children:
a. Requirement for community-level support for parental involvement in their children's learning (e.g. community outreach workers);
b. Requirement for school-level support to link migrant students and their schools (e.g. school liaison workers);
c. Measures to encourage migrant parents to be involved in school governance.</t>
  </si>
  <si>
    <t>Measures to support migrant parents and communities</t>
  </si>
  <si>
    <t>when the number of foreign students exceeds40-45 % of the students body, the L. 2413/1996 provided for the establishment of the Intercultural Schools.These schools follow the regular curriculum but they recognise and cater to the needs of the foreign student,they promote tolerance and valorisation of the linguistic and cultural wealth of the migrant student and they promote the multicultural education in the local community. [note: in practice, school directors do not request that their school changes category. School directors generally do not wish to designate their schools as Intercultural Schools in order to avoid that the pupils of 'native' Greeks 'flee'  to other schools as it is assumed that the quality of education in Intercultural Schools is lower due mainly to the language problems/ difficulties of most migrant pupils]</t>
  </si>
  <si>
    <t>None. Only general measures (please specify).</t>
  </si>
  <si>
    <t>Measures to promote societal integration:
a. Measures to encourage schools with few migrant pupils to attract more migrant pupils and schools with many to attract more non-migrant pupils;
b. Measures to link schools with few migrant pupils and many migrant pupils (curricular or extra-curricular).</t>
  </si>
  <si>
    <t xml:space="preserve">Measures to counter segregation of migrant pupils and promote integration </t>
  </si>
  <si>
    <t>(2 a or b): It is optional ,thus implemented in a variety of modalities. [largely depends on the personal sensititivities of the school director/ teacher]</t>
  </si>
  <si>
    <t>No delivery in school or funding by state.</t>
  </si>
  <si>
    <t>Option on cultures of origin is delivered:          
a. In the regular school day (may involve missing other subjects);
b. Integrated into the school curriculum, which may be open to all students;
c. Outside school, with some state funding.</t>
  </si>
  <si>
    <t xml:space="preserve">b. Delivery of immigrant cultures </t>
  </si>
  <si>
    <t>56b</t>
  </si>
  <si>
    <t>Same as language,option to learn about the culture of origin is stated in the legal framework for intercultural education and the education of migrants.It may also be implemented in the programme of the Intercultural Schools. [In the case of Intercultural Schools this is certainly done]</t>
  </si>
  <si>
    <t>No provision. Only through private or community initiatives. (skip to question 57)</t>
  </si>
  <si>
    <t>Bilateral agreements or schemes financed by another country (please specify countries).</t>
  </si>
  <si>
    <t>State regulations / recommendations (please specify).</t>
  </si>
  <si>
    <t xml:space="preserve">Provision of option (in or outside school) to learn about migrant pupils' cultures and their / their parents' country of origin </t>
  </si>
  <si>
    <t xml:space="preserve">a. Option to learn immigrant cultures </t>
  </si>
  <si>
    <t>56a</t>
  </si>
  <si>
    <t>Support for teaching immigrant cultures (average)</t>
  </si>
  <si>
    <t>2c. An option as extra curricular activity after school hours</t>
  </si>
  <si>
    <t>Option on immigrant languages is delivered:          
a. In the regular school day (may involve missing other subjects);
b. As an adaptation of foreign-language courses in school, which may be open to all students (equal status as other languages);
c. Outside school, with some state funding.</t>
  </si>
  <si>
    <t xml:space="preserve">b. Delivery of immigrant languages </t>
  </si>
  <si>
    <t>55b</t>
  </si>
  <si>
    <t>The laws stated above open the possibility of instruction in the mother tongue of the country of origin in the form of additional extra-curricular student support activities and programmes. Specifically four hours of extracurricular tuition /week can be organized whenever there is demand from at least seven pupils and depending on availability of qualified teachers.</t>
  </si>
  <si>
    <t xml:space="preserve">No provision. Only through private or community initiatives. (skip to question 56a)   </t>
  </si>
  <si>
    <t>Bilateral agreements or schemes financed by another country (please specify countries and languages).</t>
  </si>
  <si>
    <t>Provision of option (in our outside school) to learn immigrant languages</t>
  </si>
  <si>
    <t xml:space="preserve">a. Option to learn immigrant languages </t>
  </si>
  <si>
    <t>55a</t>
  </si>
  <si>
    <t>Support for teaching immigrant languages (average)</t>
  </si>
  <si>
    <t>Do all pupils benefit from the new opportunities that immigration brings to schools like immigrant languages, cultures, diverse classrooms, and parental outreach?</t>
  </si>
  <si>
    <t xml:space="preserve"> NEW OPPORTUNITIES
</t>
  </si>
  <si>
    <t>(1 a b): a)Initial teacher education varies from University to University. In most places though, there are courses pertaining to migrants and their specific needs When a teacher is called to teach for the first time he/she goes through an induction training of 100 hours.In that training issues of intercultural education are included. b)In service professional development is decentralised and ad hoc implemented.Many initiatives from the Ministry or the local authorities address the need of inservice professional development re migrants' education, especially in places of heavy concertation of migrants.{note: IPODE and the University programmes noted in 46c that have worked on intercultural education &amp; migrant education programmes have emphasised the need for training for teachers and they have offered/ supported/ provided seminars for teachers on intercultural education]</t>
  </si>
  <si>
    <t>Teacher training and professional development programmes require courses that address migrant pupils' learning needs, teachers' expectations of migrant pupils, and specific teaching strategies to address this:
a. Topic required in pre-service training  in order to qualify as a teacher;
b. Topic required in obligatory in-service professional development training.</t>
  </si>
  <si>
    <t>Teacher training  to reflect migrants’ learning needs</t>
  </si>
  <si>
    <t xml:space="preserve">None. Migrants only benefit from general support. If there is targeted support for migrants, it is only through voluntary initiatives. </t>
  </si>
  <si>
    <t>Targeted policies to address educational situation of migrant groups: 
a. Systematic provision of guidance  (e.g. teaching assistance, homework support);
b. Systematic provision of financial resources.</t>
  </si>
  <si>
    <t xml:space="preserve">Measures to address educational situation of migrant groups </t>
  </si>
  <si>
    <t>None. Migrants are only included in  general categories for monitoring that apply to all students.</t>
  </si>
  <si>
    <t>System monitors migrants as a single aggregated group (please specify).</t>
  </si>
  <si>
    <t>System disaggregates migrants into various sub-groups, e.g. gender, country of origin (please specify).</t>
  </si>
  <si>
    <t>Policy on pupil monitoring targets migrants</t>
  </si>
  <si>
    <t>Migrant pupil monitoring</t>
  </si>
  <si>
    <t>1 a c: There are several books and material in Greek for teaching it as a second language, in use at schools.Books and material are selected according to the needs. Curricula, in general, are devised by state bodies,but in the case of intercultural education ,teams of Universities implemented programmes of researching the situation in migrants education, prepared books and other material and implemented programmes of in-service teacher training. In the case of intercultural educationThe Institute for Returning Ethnic Greeks and for Intercultural Education(IPODE) creates programmes and handbooks, didactic material, monitors and evaluates the implementation.The Institute is an advisory body of the Ministry of Education.</t>
  </si>
  <si>
    <t>None of these elements.</t>
  </si>
  <si>
    <t>At least one of these (please specify).</t>
  </si>
  <si>
    <t>Provision includes quality measures:
a. Requirement for courses to use established second-language learning standards;
b. Requirement for teachers to be specialised and certified in these standards;
c. Curriculum standards are monitored by a state body.</t>
  </si>
  <si>
    <t>c. Language instruction standards</t>
  </si>
  <si>
    <t>51c</t>
  </si>
  <si>
    <t>2a. In the Introduction Classes, the aim is the communicative literacy. Academic literacy is aquired in the regular class.</t>
  </si>
  <si>
    <t>Level/goals not specified or defined.</t>
  </si>
  <si>
    <t>Only one of these (please specify).</t>
  </si>
  <si>
    <t>Provision includes: 
a. Communicative literacy (general fluency in reading, writing, and communicating in the language);
b. Academic literacy (fluency in studying, researching, and communicating in the language in the school academic setting).</t>
  </si>
  <si>
    <t>b. Communicative/academic fluency</t>
  </si>
  <si>
    <t>51b</t>
  </si>
  <si>
    <r>
      <t>The requirement of intensive induction programme applies mainly to the pupils.When 9 or more pupils in a class are foreigners the Induction, parallel class is created and works as described  elsewhere.Otherwise,the intensive preparation is in the regular class(Guidelines of the Ministry of Education re the induction if migrants and minority students , 3-10-2008). ---- 2a: Provided in in compulsary education formally but in  pre-primary,  ONLY informally.</t>
    </r>
    <r>
      <rPr>
        <sz val="11"/>
        <color rgb="FF92D050"/>
        <rFont val="Calibri"/>
        <family val="2"/>
        <scheme val="minor"/>
      </rPr>
      <t/>
    </r>
  </si>
  <si>
    <t>No provision. Only through private or community initiatives. (skip to question 52)</t>
  </si>
  <si>
    <t>Provision of continuous and ongoing education support in language(s) of instruction for migrant pupils:
a. In compulsory education (both primary and secondary);
b. In pre-primary education.
Note: Migrant pupils may be placed in the mainstream classroom or a separate classroom for a transitional phase. This question relates to language support in either case.</t>
  </si>
  <si>
    <t xml:space="preserve">a. Language instruction </t>
  </si>
  <si>
    <t>51a</t>
  </si>
  <si>
    <t>Provision of support to learn language of instruction (average)</t>
  </si>
  <si>
    <t xml:space="preserve">The Greek authorities reported to the European Commission (Eurydice Network) in 2008 noted that written information on the school system was published, but only in English at central level. Teachers can act as interpreters, but only in the intercultural schools and they are not paid to do so. There are no resource persons; rather “priority” is given to assigning teaching personnel that can speak the mother tongue of the majority of immigrant students. </t>
  </si>
  <si>
    <t xml:space="preserve">Migrants only benefit from general support. If there is targeted support for migrants, it is only through non-governmental initiatives. </t>
  </si>
  <si>
    <t>One or two of these (please specify).</t>
  </si>
  <si>
    <t>Access to advice and guidance on system and choices at all levels of compulsory and non-compulsory education (pre-primary to higher):
a. Written information on educational system in migrant languages of origin;
b. Provision of resource persons/centres for orientation of migrant pupils;
c. Provision of interpretation services for families of migrant pupils for general educational advice and guidance at all levels.</t>
  </si>
  <si>
    <t>Educational guidance at all levels</t>
  </si>
  <si>
    <t>Are migrant children, parents, and their teachers entitled to have their specific needs addressed in school?</t>
  </si>
  <si>
    <t xml:space="preserve">TARGETING NEEDS
</t>
  </si>
  <si>
    <t>None. Migrants only benefit from general support for all students (and targeted non-governmental initiatives where provided).</t>
  </si>
  <si>
    <t>One of these (please specify content).</t>
  </si>
  <si>
    <t>Both of these (please specify content of a and b).</t>
  </si>
  <si>
    <t xml:space="preserve">Support to access to university education:                  
a. Targeted measures to increase migrant pupils' access to academic routes that lead to higher education.                                                                         b.Targeted measures to increase acceptance and successful participation of migrant pupils, e.g. admission targets, additional targeted language support, mentoring, campaigns, measures to address drop-outs.      </t>
  </si>
  <si>
    <t>Access to higher education</t>
  </si>
  <si>
    <t xml:space="preserve">None. Migrants only benefit from general support. If there is targeted support for migrants, it is only through non-governmental initiatives. </t>
  </si>
  <si>
    <t>Support to access and participate in vocational training:
Training through apprenticeships or other work-based learning:
a.  Measures to specifically increase migrant pupil participation in such schemes, e.g. incentives; 
b. Measures to increase employers' supply of such schemes to migrant pupils, e.g. campaigns, support and guidance.</t>
  </si>
  <si>
    <t>Access to vocational training</t>
  </si>
  <si>
    <t>The current legal framework for migrant education(L.2413/1996 for intercultural education,L.2790/2000 for reception and accommodation of ethnic Greeks coming from a third country and L. 2910/2001for the reception and accommodation of migrants from countries other than theEU) stipulates that all foreign children living in Greece are obliged to attend compulsary education schools(6-15) and have free access to all forms of school life. There is no special provision for pre-primary education, but implicitly the above apply to pre-primary. All categories of migrants have same legal access as nationals to vocational training  and higher education regardless of their residence status (includes undocumented).</t>
  </si>
  <si>
    <t>Restrictions in law on access for some categories of migrants (please specify).</t>
  </si>
  <si>
    <t>Certain categories of migrants do not have explicit access to certain levels (e.g. vocational training and apprenticeships). Please specify</t>
  </si>
  <si>
    <t>Explicit obligation in law for all categories of migrants to have  same access as nationals.</t>
  </si>
  <si>
    <t>Access to non-compulsory education (e.g. pre-primary, vocational training and university education): Access is a legal right for all categories of migrants in the country, regardless of their residence status (includes undocumented).</t>
  </si>
  <si>
    <t>Access to non-compulsory education</t>
  </si>
  <si>
    <t>Assesment for investigating the level of knowledge of Greek by the migrant child is performed at the school of attendance. The tool is devised by the Ministry of education and it is displayed in its site.The staff might have some in-service training related to the intercultural education.Pupils with very little or zero knowledge are required to attend Induction Class I and pupils with intermediate level attend Induction Class II. The content of the lessons there is Greek language mainly. These students are registered to and attend the mainstream classes along with the other children in art, sports, music ,foreign languages.</t>
  </si>
  <si>
    <t>Case-by-case assessment by school staff without standardised criteria or training.</t>
  </si>
  <si>
    <t>The assessment in compulsory education of migrants' prior learning and language qualifications obtained abroad:
a. Assessment with standardised quality criteria and tools;
b. Requirement to use trained staff.</t>
  </si>
  <si>
    <t>Assessment of prior learning</t>
  </si>
  <si>
    <t>All children of the age 6-15 are obliged to attend school (compulsary education) regardless of the situation of their parents.</t>
  </si>
  <si>
    <t xml:space="preserve">Restrictions in law on access for some categories of migrants (please specify).
</t>
  </si>
  <si>
    <t xml:space="preserve">Implicit obligation for all children (No impediment to equal access in law. e.g. No link between compulsory education and residence, or no category of migrant excluded. Please specify). 
</t>
  </si>
  <si>
    <t>Access to compulsory education:
Access is a legal right for all compulsory-age children in the country, regardless of their residence status (includes undocumented).
Note: Use definition of compulsory in your country (please specify)</t>
  </si>
  <si>
    <t xml:space="preserve">Compulsory education as a legal right </t>
  </si>
  <si>
    <t>The measures to facilitate the inclusion and success of foreign/ migrant children in education primary and secondary are : a) Induction class I, Induction Class II for students with limited knowledge of Greek. The attendance is parallel to the attendance of the regular class.The aim is to empower the foreign student to succeed in Greek education. b)Tutorials (frontistirion) for those who did not attend Inclusion classes or are still having difficulties in the regular class. The tutorials, unlike the reception classes which are implemented during the school hours, are outside the regular programme. Tutorials are mainly in language but not exclusively. Another measure is the creation, since 1996, of the Intercultural Schools including primary, lower and higher secondary schools in places of heavy concentration of migrants.These schools follow the curriculum but they enjoy a considerable measure of autonomy, regarding programme, books, specific educational material etc.They can also provide courses on the language and the culture of origin of foreign students up to 4 hours/week.They may also teach Greek to the students'parents, inform them about the Greek education system and encourage their participation in school activities. However, only 26 schools have been designated as Intercultural Schools across Greece so these of course do not cover the needs of the migrant student population that resides across the country. Targetted measures to increase migrant pupils' 'successful'  participation are insufficient.</t>
  </si>
  <si>
    <t>A: There are intercultural secondary schools with adjusted program for foreign pupils and also preparatory classes with Greek language courses in the common schools. There are no targeted measures for access to pre-primary education.</t>
  </si>
  <si>
    <t>Support to access pre-primary education and compulsory education:                                    
a. State-supported targeted measures (e.g. financial support, campaigns and other means) to increase participation of migrant pupils                                                                        b. Targeted measures to increase migrant pupils' successful completion of compulsory education (e.g. early school leaving/second chance programs);
Note: Use definition of pre-primary/compulsory in your country (please specify).</t>
  </si>
  <si>
    <t xml:space="preserve">Access to pre-primary education and compulsory education </t>
  </si>
  <si>
    <t>Do all children, with or without a legal status, have equal access to all levels of education?</t>
  </si>
  <si>
    <t xml:space="preserve"> ACCESS</t>
  </si>
  <si>
    <t>Are all the children of immigrants encouraged to achieve and develop in school like the children of nationals?</t>
  </si>
  <si>
    <t>EDUCATION</t>
  </si>
  <si>
    <t>Acess to housing schemes based on contributory system. But, as it was noted the public organisation - the Workers' Housing Organisation (OEK), responsible for the housing doesn't exist the last few years, so no one has access to those schemes.</t>
  </si>
  <si>
    <t xml:space="preserve">Other conditions apply (please specify) </t>
  </si>
  <si>
    <t>In the same way as the sponsor</t>
  </si>
  <si>
    <t>Access to  housing</t>
  </si>
  <si>
    <t>Access to social security rights/benefits based on contributory system.</t>
  </si>
  <si>
    <t xml:space="preserve">Access to social benefits </t>
  </si>
  <si>
    <t>According to art. 10 par. 1 b) of p.d. 131/2006 during the first 12 months the competent body decides according to the vacant jobs</t>
  </si>
  <si>
    <t>Art.43 of law n.3801/2009 provides to reunified familiy members full access to employment without any condition</t>
  </si>
  <si>
    <t xml:space="preserve"> Law 4251/2014, Article 75 with the rationale to simplify the procedures, the beneficiaries of stay permit for family reunion enjoy the general rights and obligations of the third country nationals according to the Code of migration. The article integrates the right of access to the labour market in the stay permit for family reunion, which is an important change which dismisses the necessity of decision on whether the stay permit holder could have access to the labour market or not.</t>
  </si>
  <si>
    <t>Access to employment and self-employment</t>
  </si>
  <si>
    <t>Access to education and training for adult family members</t>
  </si>
  <si>
    <t>Access  to education and training</t>
  </si>
  <si>
    <t>art. 11.2 describes other conditions under which a family member may apply for an autonomous residence permit: death of the sponsor (if family members have resided in Greece for at least one year prior to the sponsor's death) and in case of divorce or annulment of marriage or proven interruption of marital cohabitation if the following conditions are fulfilled: the marriage had lasted for at least three years prior to initiation of divorce proceedings, proceedings for annulment or proven interruption, out of which one year at least had been in Greece or if there are particularly harsh circumstances in the family such as one of the spouses being the victim of conjugal violence during the marriage.</t>
  </si>
  <si>
    <t>Yes but only on limited grounds or under certain conditions (e.g. after five years of residence or more)</t>
  </si>
  <si>
    <t>Yes automatically</t>
  </si>
  <si>
    <t>Right to autonomous residence permit in case of widowhood, divorce, separation, death, or physical or emotional violence</t>
  </si>
  <si>
    <t>Right to autonomous residence permit in case of widowhood, divorce, separation, death or violence</t>
  </si>
  <si>
    <t xml:space="preserve"> Law 4251/2014, Article 76. Also Article 79 extends the right to an autonomous residence permit to third country nationals, who reside permanently in Greece once they become adults. This Article is particularly important for children hosted in institutions, since before they had the rights of residence permit as minors, but they were used to be deprived of that right in adulthood, if they were failing to renew their residence permit for studies or work, and, as a result they were becoming economic migrants.</t>
  </si>
  <si>
    <t>After &gt; 5 years, upon certain conditions or no right (e.g. normal procedure for permanent residence)</t>
  </si>
  <si>
    <t>After &gt; 3 ≤ 5 years</t>
  </si>
  <si>
    <t>After ≤ 3 years</t>
  </si>
  <si>
    <r>
      <t xml:space="preserve">Right to autonomous residence permit  for partners and children at age of majority </t>
    </r>
    <r>
      <rPr>
        <sz val="11"/>
        <rFont val="Calibri"/>
        <family val="2"/>
      </rPr>
      <t>(permit is renewable and independent of sponsor)</t>
    </r>
  </si>
  <si>
    <t>Right to autonomous residence permit for partners and children</t>
  </si>
  <si>
    <t>Do family members have the same residence and socio-economic rights as their sponsor?</t>
  </si>
  <si>
    <t>RIGHTS ASSOCIATED WITH STATUS</t>
  </si>
  <si>
    <t>Legal guarantees and redress in case of refusal or withdrawal
a. reasoned decision
b. right to appeal
c. representation before an independent administrative authority and/or a court</t>
  </si>
  <si>
    <t xml:space="preserve">In practice refusal or withdrawal is easily issued regardless of reasons a,b and c.  Ground d is not explicitly included in the aliens act but it is provided as option by art.11.2.b.ii (which transposes art.15 of the EU directive) where victims of family violence may be granted individual residence permit. </t>
  </si>
  <si>
    <t>No elements</t>
  </si>
  <si>
    <t>Elements include any of these (or other) but not all</t>
  </si>
  <si>
    <t>All elements</t>
  </si>
  <si>
    <t>Before refusal or withdrawal, due account is taken of (regulated by law) :                                                                                                               a. Solidity of sponsor’s family relationship
b. Duration of sponsor’s residence in country
c. Existing links with country of origin
d. Physical or emotional violence</t>
  </si>
  <si>
    <t>Personal circumstances considered</t>
  </si>
  <si>
    <t xml:space="preserve">Name of new law/policy: Law 4251/2014 New Code of Immigration and Social Integration includes a, b and c as reasons to reject or refuse to renew of stay permit
Articles 71-75 define the procedure for granting residence permits of family members admitted for family reunification. Important reform is introduced with Article 74 which cancels the obligation of the head of the family to prove sufficient resources during the renewal of the residence permit of family members, but has covered hims/hers insurance obligations and taxes. The rationale is to protect the family unity if the patron does not have the necessary financial resources in the given timeframe.
</t>
  </si>
  <si>
    <t>Includes others like d (please specify)</t>
  </si>
  <si>
    <t>Grounds include a, b and c</t>
  </si>
  <si>
    <t xml:space="preserve">No other than a-b </t>
  </si>
  <si>
    <t>Grounds for rejecting, withdrawing or refusing to renew status:                      
a. Actual and serious threat to public policy or national security, 
b. Proven fraud in the acquisition of permit (inexistent relationship or misleading information).
c. Break-up of family relationship (before three years)
d. Original conditions are no longer satisfied (e.g. unemployment or economic resources)</t>
  </si>
  <si>
    <t>&lt; 1 year renewable permit or new application necessary</t>
  </si>
  <si>
    <t>Not equal to sponsor’s but ≥ 1 year renewable permit</t>
  </si>
  <si>
    <t>Equal to sponsor’s residence permit and renewable</t>
  </si>
  <si>
    <t xml:space="preserve">The limit for normal cases is 9 month but the maximum length is defined to 12 months for special cases(see common ministerial decision 131/2006, art. 6). In practice the procedure may take much more than the law provides for reunification cases especially for family members from Pakistan, India and Bangladesh, because of intense controls for local public documents authenticity.   </t>
  </si>
  <si>
    <t>450 euros (EMN)</t>
  </si>
  <si>
    <t xml:space="preserve">
Same as regular administrative fees and duties in the country (please specify amounts for each)</t>
  </si>
  <si>
    <t>Cost of application</t>
  </si>
  <si>
    <t>As described in article 53, law 3386/2005</t>
  </si>
  <si>
    <t>Further requirements (please specify)</t>
  </si>
  <si>
    <t>Appropriate accommodation meeting the general health and safety standards</t>
  </si>
  <si>
    <t>Accommodation requirement</t>
  </si>
  <si>
    <t>Accommodation</t>
  </si>
  <si>
    <t>g. In-country courses</t>
  </si>
  <si>
    <t>29g</t>
  </si>
  <si>
    <t>f. In-country support</t>
  </si>
  <si>
    <t>29f</t>
  </si>
  <si>
    <t>e. In-country cost</t>
  </si>
  <si>
    <t>29e</t>
  </si>
  <si>
    <t>d. In-country exemption</t>
  </si>
  <si>
    <t>29d</t>
  </si>
  <si>
    <t>Since 2000: Report on Integration Effort asked of Autonomous Communities for renewal of temporary residence permits. The certificate is required but not finding for the renewal decision.</t>
  </si>
  <si>
    <t>Form of integration requirement for sponsor and/or family member after arrival on territory e.g. not language but social/cultural (if no requirement, skip to question 30)</t>
  </si>
  <si>
    <t>c. In-country integration form</t>
  </si>
  <si>
    <t>29c</t>
  </si>
  <si>
    <t>b. In-country language level</t>
  </si>
  <si>
    <t>29b</t>
  </si>
  <si>
    <t>Form of language requirement for sponsor and/or family member after arrival on territory  (if no requirement, skip to question 29c)
Note: Can be test, interview, completion of course, or other for country of assessments.</t>
  </si>
  <si>
    <t>a. In-country language form</t>
  </si>
  <si>
    <t>29a</t>
  </si>
  <si>
    <t>Post-entry integration requirement (average)</t>
  </si>
  <si>
    <t>f. Pre-entry courses</t>
  </si>
  <si>
    <t>28f</t>
  </si>
  <si>
    <r>
      <t>Support to pass pre-departure requirement                                                     a. Assessment based on publicly available list of questions                                                                    b. Assessment based on</t>
    </r>
    <r>
      <rPr>
        <sz val="11"/>
        <rFont val="Calibri"/>
        <family val="2"/>
      </rPr>
      <t xml:space="preserve"> free/low-cost</t>
    </r>
    <r>
      <rPr>
        <sz val="11"/>
        <rFont val="Calibri"/>
        <family val="2"/>
        <scheme val="minor"/>
      </rPr>
      <t xml:space="preserve"> study guide</t>
    </r>
  </si>
  <si>
    <t>e. Pre-entry support</t>
  </si>
  <si>
    <t>28e</t>
  </si>
  <si>
    <t>d. Pre-entry cost</t>
  </si>
  <si>
    <t>28d</t>
  </si>
  <si>
    <t>Pre-departure requirement exemptions 
a. Takes into account individual abilities e.g. educational qualifications
b. Exemptions for vulnerable groups e.g. age, illiteracy, mental/physical disability</t>
  </si>
  <si>
    <t>c. Pre-entry exemption</t>
  </si>
  <si>
    <t>28c</t>
  </si>
  <si>
    <t>None OR voluntary information/course (please specify)</t>
  </si>
  <si>
    <t>Form of pre-departure integration measure for family member abroad, e.g. not language, but social/cultural (if no requirement, skip to question 29a)</t>
  </si>
  <si>
    <t>b. Pre-entry integration form</t>
  </si>
  <si>
    <t>28b</t>
  </si>
  <si>
    <t>Form of pre-departure language measure for family member abroad (if no requirement, skip to question 28c)</t>
  </si>
  <si>
    <t>a. Pre-entry language form</t>
  </si>
  <si>
    <t>28a</t>
  </si>
  <si>
    <t>Pre-entry integration requirement (average)</t>
  </si>
  <si>
    <t>Do foreign citizen applicants for family reunion have to fulfil the same basic conditions in society (e.g. like EU nationals)?</t>
  </si>
  <si>
    <t>CONDITIONS FOR ACQUISITION OF STATUS</t>
  </si>
  <si>
    <t xml:space="preserve">Allowed on conditions for TCN adult children  who are married to Greek or EU nationals </t>
  </si>
  <si>
    <t>Not allowed or by discretion/exception</t>
  </si>
  <si>
    <t>Restrictive definition of dependency (e.g. only one ground e.g. poor health or income or no access to social benefits)</t>
  </si>
  <si>
    <t>Allowed for all dependent adult children</t>
  </si>
  <si>
    <t>Eligibility for dependent adult children</t>
  </si>
  <si>
    <t>Dependent adult children</t>
  </si>
  <si>
    <t>Allowed on conditions for TCN parents who are married to Greek or EU nationals</t>
  </si>
  <si>
    <t>Allowed for all dependent ascendants</t>
  </si>
  <si>
    <t xml:space="preserve">Eligibility for dependent relatives in the ascending line </t>
  </si>
  <si>
    <t>Dependent parents/grandparents</t>
  </si>
  <si>
    <t>Children must enter into the country and apply for a stay permit before they reach the age of 18.</t>
  </si>
  <si>
    <t>According to the competent authorities if a written permission is given by the other parent the reunification is possible. The law requires that the sponsor has the child's custody by court decision. In Greece shared custody is 1 on 100 divorce cases. I doubt there are TCNs with shared custody cases. It is administrative practice to accept such letters for allowing taking the child, but it is certainly not provided by law or other policy document.</t>
  </si>
  <si>
    <t>Limitations on A or B limitations e.g. age limits &lt;18 years (please specify)</t>
  </si>
  <si>
    <t>Only a and b</t>
  </si>
  <si>
    <t>Eligibility for minor children (&lt;18 years)
a. Minor children
b. Adopted children
c. Children for whom custody is shared</t>
  </si>
  <si>
    <t>Minor children</t>
  </si>
  <si>
    <t>≥  21 years  (please specify age)</t>
  </si>
  <si>
    <t>18 years&lt;  , &lt; 21 years  (please specify age)</t>
  </si>
  <si>
    <t>≤ Age of majority in country (18 years)</t>
  </si>
  <si>
    <t>Age limits for sponsors and spouses</t>
  </si>
  <si>
    <t>b. Age limits</t>
  </si>
  <si>
    <t>24b</t>
  </si>
  <si>
    <t>Neither. Only spouses.</t>
  </si>
  <si>
    <t>Only one or certain groups of B (i.e. not all types of couples legally recognised in national family law)</t>
  </si>
  <si>
    <t>Both</t>
  </si>
  <si>
    <t>Eligibility for partners other than spouses: 
a. Stable long-term relationship
b. Registered partnership or same-sex couples (as legally recognised in national family law)</t>
  </si>
  <si>
    <t>a. Partners</t>
  </si>
  <si>
    <t>24a</t>
  </si>
  <si>
    <t>Eligibility for spouses and partners (average)</t>
  </si>
  <si>
    <t>Permanent residence 
permit, explicit 'prospects for permanent residence' required or discretion in eligibility</t>
  </si>
  <si>
    <t>Certain short-term residence permits 
excluded</t>
  </si>
  <si>
    <t>Any residence permit</t>
  </si>
  <si>
    <t>Documents taken into account to be eligible for family reunion</t>
  </si>
  <si>
    <t>The sponsor must have been at least for the past two years in Greece with stay permit.</t>
  </si>
  <si>
    <t>Permit for &gt; 1 year (please specify)</t>
  </si>
  <si>
    <t>Permit for 1 year (please specify)</t>
  </si>
  <si>
    <t>Residence permit for &lt;1 year (please specify)</t>
  </si>
  <si>
    <t>Permit duration required (sponsor)</t>
  </si>
  <si>
    <t>Permit duration required</t>
  </si>
  <si>
    <t xml:space="preserve">Art. 53, law 3386/2005, cites "legal permit after two years of residence". No residence permits are excluded from the process, although due to administrative delays TCNs (mostly from the Indian subcontinent) are more likely to reach a permanent residence permit before they attain a family reunification. </t>
  </si>
  <si>
    <t>&gt;1 year</t>
  </si>
  <si>
    <t>≤  1 year</t>
  </si>
  <si>
    <t xml:space="preserve">No residence requirement </t>
  </si>
  <si>
    <t>Residence requirement for ordinary legal residents (sponsor)</t>
  </si>
  <si>
    <t>Can all legally resident foreign citizens apply to sponsor their whole family (e.g. like EU nationals)?</t>
  </si>
  <si>
    <t>ELIGIBILITY</t>
  </si>
  <si>
    <r>
      <t xml:space="preserve">Do </t>
    </r>
    <r>
      <rPr>
        <sz val="11"/>
        <rFont val="Calibri"/>
        <family val="2"/>
      </rPr>
      <t>legally resident foreign citizens</t>
    </r>
    <r>
      <rPr>
        <sz val="11"/>
        <rFont val="Calibri"/>
        <family val="2"/>
        <scheme val="minor"/>
      </rPr>
      <t xml:space="preserve"> have a facilitated right to reunite in their families (e.g. like nationals or EU citizens who move from one Member State to another)?</t>
    </r>
  </si>
  <si>
    <t>FAMILY REUNION FOR FOREIGN CITIZENS</t>
  </si>
  <si>
    <t>No equal treatment in more than one area (please specify)</t>
  </si>
  <si>
    <t>No equal treatment in at least one area (please specify)</t>
  </si>
  <si>
    <t>Equal treatment with nationals in all areas</t>
  </si>
  <si>
    <t>Equal working conditions:
Do TCNs have guaranteed equal working conditions? (safe and healthy working conditions, treatment in case of job termination or dismissal, payment/wages, taxation)</t>
  </si>
  <si>
    <t>Working conditions</t>
  </si>
  <si>
    <t xml:space="preserve">Residents on family reunion permits do not have access to financing schemes of housing, only the sponsor do have that right. But the public organisation which was responsible for those projects eitherway has been closed a few years ago. So, in other words, neither the migrants, neither the Greeks have access to public housing or schemes of financing. </t>
  </si>
  <si>
    <t>Only A or None</t>
  </si>
  <si>
    <t>A and (C or certain categories of B)</t>
  </si>
  <si>
    <t>All of them</t>
  </si>
  <si>
    <r>
      <t xml:space="preserve">What categories of TCNs have equal access to housing </t>
    </r>
    <r>
      <rPr>
        <sz val="11"/>
        <rFont val="Calibri"/>
        <family val="2"/>
      </rPr>
      <t xml:space="preserve">benefits? (e.g., </t>
    </r>
    <r>
      <rPr>
        <sz val="11"/>
        <rFont val="Calibri"/>
        <family val="2"/>
        <scheme val="minor"/>
      </rPr>
      <t xml:space="preserve">public/social housing, participation in housing financing schemes)                                                                                             a. Long-term residents
b. Residents on temporary work permits (excluding seasonal)
c. Residents on family reunion permits (same as sponsor)
</t>
    </r>
  </si>
  <si>
    <t>All people employed within the Greek territory, regardless of their nationality, are subject to the benefits provided for by corresponding legislation, as far as they fulfill their responsibilities and pay their contributions.</t>
  </si>
  <si>
    <t>Although unemployment agencies, through internal regulations deny benefits  if TCNs stay out of Greece for a certain period of time, eg. more than a week, since it is supposed that they are not using this time to seek a new employment in this country. This is not the case for Greek and EU nationals.</t>
  </si>
  <si>
    <t xml:space="preserve">What categories of TCNs have equal access to social security? (unemployment benefits, old age pension, invalidity benefits, maternity leave, family benefits, social assistance)
a. Long-term residents
b. Residents on temporary work permits (excluding seasonal)
c. Residents on family reunion permits (same as sponsor)
</t>
  </si>
  <si>
    <t>Access to social security</t>
  </si>
  <si>
    <t>Other restrictions apply</t>
  </si>
  <si>
    <t>Restricted access to elected positions</t>
  </si>
  <si>
    <t xml:space="preserve">Membership of and participation in trade unions associations and work-related negotiation bodies </t>
  </si>
  <si>
    <t xml:space="preserve">Membership in trade unions </t>
  </si>
  <si>
    <t xml:space="preserve">Do legal migrants have the same work and social security rights like EU nationals/nationals?
</t>
  </si>
  <si>
    <t>WORKERS' RIGHTS</t>
  </si>
  <si>
    <t>Active policy of information on rights of migrant workers at national level (or regional in federal states)</t>
  </si>
  <si>
    <t>Active information policy</t>
  </si>
  <si>
    <t>None. Only ad hoc (mainly trough projects implemented by NGOs)</t>
  </si>
  <si>
    <t>One (please specify)</t>
  </si>
  <si>
    <t>Both (please specify)</t>
  </si>
  <si>
    <t>Support to access public employment services
a) Right to resource person, mentor, coach linked to public employment service is part of integration policy for newcomers
b) Training required of public employment service staff on specific needs of migrants</t>
  </si>
  <si>
    <t>Support to access public employment services</t>
  </si>
  <si>
    <t xml:space="preserve">a) Elementary steps on this direction. b)Possibiity to participate under the same conditions as nationals to certain vocational or reduce unemployment programmes. </t>
  </si>
  <si>
    <t>Only ad hoc (mainly through projects implemented by NGOs)</t>
  </si>
  <si>
    <t>One of these (please specify content)</t>
  </si>
  <si>
    <t>Both (please specify content)</t>
  </si>
  <si>
    <t>Targeted measures to further the integration of TCNs into the labour market
a. National programmes to address labour market situation of migrant youth
b. National programmes  to address labour market situation of migrant women</t>
  </si>
  <si>
    <t xml:space="preserve">Economic integration measures of youth and women </t>
  </si>
  <si>
    <t>Ad hoc training programmes through ESF and EIF projects,  e.g. http://www.eye-ekt.gr/%28S%28snbhfx2fspmra rmfkrho3w55%29%29/eye/StaticPage.aspx?pagenb=51587 and http://ec.europa.eu/ewsi/en/practice/details.cfm?ID_ITEMS=23280</t>
  </si>
  <si>
    <t>A or b (please specify content)</t>
  </si>
  <si>
    <t>A and b (please specify content)</t>
  </si>
  <si>
    <t xml:space="preserve">Do all TCNs have access to: 
a. Targeted training for TCNs other than generic language training (e.g. bridging courses, job specific language training, etc.)
b. Programmes to encourage hiring of TCNs (e.g. employer incentives, work placements, public sector commitments, etc.)
</t>
  </si>
  <si>
    <t xml:space="preserve">Economic integration measures of TCNs </t>
  </si>
  <si>
    <t xml:space="preserve">The «Hellenic National Academic Recognition and Information Center» (see www.doatap.gr.) should be providing these services at least as regards professional skills deriving from academic qualifications,  by law 3328/2005. However this service is admittedly understaffed and overwhelmed with workload.   </t>
  </si>
  <si>
    <t>Only one</t>
  </si>
  <si>
    <t xml:space="preserve">State facilitation of recognition of qualifications obtained abroad:
a) existence of one-stop-shop for TCN applicants to submit application for recognition of qualifications
b) national guidelines on fair procedures, timelines and fees for assessments by professional, governmental, and non-governmental organisations
</t>
  </si>
  <si>
    <t xml:space="preserve">State facilitation of recognition of qualifications </t>
  </si>
  <si>
    <t>Can legal migrants have their specific needs addressed as workers born and trained abroad?</t>
  </si>
  <si>
    <t>TARGETED SUPPORT</t>
  </si>
  <si>
    <t>EOPPEP is the National Organisation for the Certification of Qualifications and Vocational Guidance was created in 2011 as an all-encompassing statutory body including to develop and implement comprehensive national systems for the accreditation of non-formal &amp; informal learning     http://www.eoppep.gr/index.php/en/</t>
  </si>
  <si>
    <t>Ad hoc/No procedure for validation of skills for certain TCN residents or certain professional fields</t>
  </si>
  <si>
    <t>Different procedure than for nationals (e.g. more documents and/or higher fees are required)</t>
  </si>
  <si>
    <t xml:space="preserve">Single procedure and fees for foreigners and for nationals </t>
  </si>
  <si>
    <t>Single procedure for validation of skills/competences acquired abroad</t>
  </si>
  <si>
    <t xml:space="preserve">Validation of skills </t>
  </si>
  <si>
    <t>More documents depending on the profession - e.g. a residence and work permit and a certificate of reciprocity from the Ministry of Foreign Affairs.</t>
  </si>
  <si>
    <t>Ad hoc/No procedure for recognition of titles for certain TCN residents or certain fields of study (e.g. recognition depending on mutual recognition agreements)</t>
  </si>
  <si>
    <t xml:space="preserve">Same procedures and fees as for nationals </t>
  </si>
  <si>
    <t xml:space="preserve">Recognition of professional qualifications in regulated professions acquired abroad (e.g. law, medicine, architecture)                                          </t>
  </si>
  <si>
    <t xml:space="preserve">Recognition of professional qualifications </t>
  </si>
  <si>
    <t>Although procedures are the same for immigrants and EEA nationals, titles acquired in non EU countries often are downgraded or non recognised, however this goes also for nationals.</t>
  </si>
  <si>
    <t>Recognition of academic qualifications acquired abroad</t>
  </si>
  <si>
    <t xml:space="preserve">Recognition of academic qualifications </t>
  </si>
  <si>
    <t>Equal access to study grants for regularly residing immigrants. Usually in the conditions to apply for study grants, the state of permit is not pre-defined. The grants could be provided by the state or by private fundations. There are two categories of grants - for foreigners and for nationals. The State Scholarships Foundation (I.K.Y.) grants scholarships for postgraduate or postdoctoral studies in Greece to all foreigners as well as scholarships for the attendance of the Modern Greek Language and Culture (http://www.iky.gr/en/scholarships/welcome).</t>
  </si>
  <si>
    <t>Equality of access to study grants:
What categories of TCNs have equal access?
a. Long-term residents
b. Residents on temporary work permits (excluding seasonal)
c. Residents on family reunion permits (same as sponsor)</t>
  </si>
  <si>
    <t>Study grants</t>
  </si>
  <si>
    <t>Equal treatment in education and vocational training for regularly residing immigrants</t>
  </si>
  <si>
    <t>Equality of access to higher education and vocational training:
What categories of foreign resident adults have equal access?
a. Permanent residents
b. Residents on temporary work permits (excluding seasonal)
c. Residents on family reunion permits (same as sponsor)</t>
  </si>
  <si>
    <t xml:space="preserve">Education and vocational training </t>
  </si>
  <si>
    <t>Access to public employment services:
What categories of foreign residents have equal access?
a. Permanent residents
b. Residents on temporary work permits (excluding seasonal)
c. Residents on family reunion permits (same as sponsor)</t>
  </si>
  <si>
    <t>Public employment services</t>
  </si>
  <si>
    <t>Can legal migrant workers and their families improve their skills and qualifications like nationals?</t>
  </si>
  <si>
    <t>ACCESS TO GENERAL SUPPORT</t>
  </si>
  <si>
    <t>TCNs in order to apply for self-employed activity must submit a business and viability plan proving that such activity would contribute to the development of Greek national economy, must deposit 60.000€ in a recognised bank, while some professions are reserved solely for nationals by law(i.e. open market sellers)</t>
  </si>
  <si>
    <t xml:space="preserve">Law 4251/2014 New Code of Immigration and Social Integration  (Date of adoption &amp; date of entry into force: 1 April 2014): Significant innovation is Article 15, paragraph 6 which integrates the residence permit for dependent employment and independent work, at the renewal of the original stay permit. Paragraph 7 is considered important, according to which the holder of a residence permit for dependent employment may exercise, under the specific provisions of this Code, an independent economic activity only if they obtain a long-term residence permit.
</t>
  </si>
  <si>
    <t>Certain sectors and activities solely for nationals (please specify)</t>
  </si>
  <si>
    <t>Other limiting conditions that apply to foreign residents, e.g. linguistic testing (please specify)</t>
  </si>
  <si>
    <t>Yes. There are no additional restrictions than those based on type of permit mentioned in 14</t>
  </si>
  <si>
    <t>Access to self-employment
Are foreign residents able to take up self-employed activity under equal conditions as nationals?</t>
  </si>
  <si>
    <t>Access to self employment</t>
  </si>
  <si>
    <t>Family reunion permit holders have equal access as sponsor only after 1st year. Access to the labour market of TCNs is limited to same sector. Free change of employment status and stay permit scope (i.e. from dependent to self-employed working activity and viceversa) may occur only after 3 years of regular working stay in the country and only at the permit renewal phase from one year to another.</t>
  </si>
  <si>
    <t>Law 4251/2014 New Code of Immigration and Social Integration: 1 April 2014: Significant innovation is Article 15, paragraph 6 which integrates the residence permit for dependent employment and independent work, at the renewal of the original stay permit. Paragraph 7 is considered important, according to which the holder of a residence permit for dependent employment may exercise, under the specific provisions of this Code, an independent economic activity only if they obtain a long-term residence permit.</t>
  </si>
  <si>
    <t>Immediate access to self-employment: 
What categories of foreign residents have equal access to self-employment as nationals?
a. Permanent residents
b. Residents on temporary work permits (excluding seasonal) within period of ≤ 1 year
c. Residents on family reunion permits (same as sponsor)</t>
  </si>
  <si>
    <t>Immediate access to self employment</t>
  </si>
  <si>
    <t>Only for nationals</t>
  </si>
  <si>
    <t>Other restrictions (please specify)</t>
  </si>
  <si>
    <t>Yes. Only restriction is exercise of public authority and safeguard general state interest</t>
  </si>
  <si>
    <t>Access to public sector (activities serving the needs of the public. Not restricted to certain types of employment or private or public law):
Are foreign residents able to accept any public-sector employment under equal conditions as nationals?                                                   (excluding exercise of public authority e.g. police, defence, heads of units/divisions but not excluding civil servants and permanent staff)</t>
  </si>
  <si>
    <t xml:space="preserve"> Access to public sector </t>
  </si>
  <si>
    <t xml:space="preserve">Yes. There are no additional restrictions than those based on type of permit mentioned in 1 </t>
  </si>
  <si>
    <t>Access to private sector:
Are foreign residents able to accept any private-sector employment under equal conditions as nationals?</t>
  </si>
  <si>
    <t>Access to private sector</t>
  </si>
  <si>
    <t>Non-EU migrants with the right to work can sign an employment contract with another employer during the validity of the initial residence permit under the condition that this does not affect the professional specialisation for which this permit was issued or the social security organisation. They can work in another Regional unit one year after the issuance of the initial residence permit. This is also the case for change of professional specialisation.</t>
  </si>
  <si>
    <r>
      <t xml:space="preserve">Immediate access to labour market:
What categories of foreign residents have equal access to employment as nationals?
a. Permanent residents
b. Residents on temporary work permits  (excluding seasonal) within period of </t>
    </r>
    <r>
      <rPr>
        <sz val="11"/>
        <rFont val="Calibri"/>
        <family val="2"/>
      </rPr>
      <t>≤ 1 year
c. Residents on family reunion permits (same as sponsor)</t>
    </r>
  </si>
  <si>
    <t>Immediate access to labour market</t>
  </si>
  <si>
    <t>Can legal migrant workers and their families access and change jobs in all sectors like nationals?</t>
  </si>
  <si>
    <t>ACCESS</t>
  </si>
  <si>
    <t xml:space="preserve">Do legally-resident foreign citizens have comparable workers’ rights and opportunities like nationals to access jobs and improve their skills?
</t>
  </si>
  <si>
    <t>LABOUR MARKET MOBILITY</t>
  </si>
  <si>
    <t>SCORE 2007-2014 (WITHOUT EDUCATION)</t>
  </si>
  <si>
    <t>OVERALL SCORE (WITH HEALTH)</t>
  </si>
  <si>
    <t>OVERALL SCORE</t>
  </si>
  <si>
    <t xml:space="preserve">2007 MIPEX Comments </t>
  </si>
  <si>
    <t xml:space="preserve">2007 MIPEX Score </t>
  </si>
  <si>
    <t xml:space="preserve">2008 MIPEX Comments </t>
  </si>
  <si>
    <t xml:space="preserve">2008 MIPEX Score </t>
  </si>
  <si>
    <t xml:space="preserve">2009 MIPEX Comments </t>
  </si>
  <si>
    <t xml:space="preserve">2009 MIPEX Score </t>
  </si>
  <si>
    <t xml:space="preserve">2010 MIPEX Comments </t>
  </si>
  <si>
    <t xml:space="preserve">2010 MIPEX Score </t>
  </si>
  <si>
    <t xml:space="preserve">2011 MIPEX Comments </t>
  </si>
  <si>
    <t xml:space="preserve">2011 MIPEX Score </t>
  </si>
  <si>
    <t xml:space="preserve">2012 MIPEX Comments </t>
  </si>
  <si>
    <t xml:space="preserve">2012 MIPEX Score </t>
  </si>
  <si>
    <t xml:space="preserve">2013 MIPEX Comments </t>
  </si>
  <si>
    <t xml:space="preserve">2013 MIPEX Score </t>
  </si>
  <si>
    <t xml:space="preserve">2014 MIPEX Comments </t>
  </si>
  <si>
    <t xml:space="preserve">2014 MIPEX Score </t>
  </si>
  <si>
    <t>Option 3 (0)</t>
  </si>
  <si>
    <t xml:space="preserve">Option 2 (50) </t>
  </si>
  <si>
    <t xml:space="preserve">Option 1 (100) </t>
  </si>
  <si>
    <t>Description</t>
  </si>
  <si>
    <t xml:space="preserve">Sub-indicators - short name </t>
  </si>
  <si>
    <t xml:space="preserve">Indicators - short name </t>
  </si>
  <si>
    <t xml:space="preserve">Policy Dimensions </t>
  </si>
  <si>
    <t xml:space="preserve">Policy Strands </t>
  </si>
  <si>
    <t>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</si>
</sst>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sz val="11"/>
      <name val="Calibri"/>
      <family val="2"/>
      <scheme val="minor"/>
    </font>
    <font>
      <sz val="10"/>
      <name val="Arial"/>
      <family val="2"/>
    </font>
    <font>
      <sz val="8"/>
      <name val="Calibri"/>
      <family val="2"/>
    </font>
    <font>
      <b/>
      <sz val="13"/>
      <name val="Calibri"/>
      <family val="2"/>
      <scheme val="minor"/>
    </font>
    <font>
      <sz val="13"/>
      <name val="Calibri"/>
      <family val="2"/>
      <scheme val="minor"/>
    </font>
    <font>
      <b/>
      <sz val="11"/>
      <name val="Calibri"/>
      <family val="2"/>
      <scheme val="minor"/>
    </font>
    <font>
      <sz val="10"/>
      <name val="Calibri"/>
      <family val="2"/>
    </font>
    <font>
      <sz val="9"/>
      <name val="Arial"/>
      <family val="2"/>
    </font>
    <font>
      <sz val="12"/>
      <name val="Arial"/>
      <family val="2"/>
    </font>
    <font>
      <strike/>
      <sz val="8"/>
      <name val="Arial"/>
      <family val="2"/>
    </font>
    <font>
      <sz val="8"/>
      <name val="Arial"/>
      <family val="2"/>
    </font>
    <font>
      <sz val="11"/>
      <name val="Calibri"/>
      <family val="2"/>
    </font>
    <font>
      <u/>
      <sz val="10"/>
      <color theme="10"/>
      <name val="Arial"/>
      <family val="2"/>
    </font>
    <font>
      <b/>
      <i/>
      <sz val="8"/>
      <name val="Arial"/>
      <family val="2"/>
    </font>
    <font>
      <sz val="11"/>
      <name val="Arial"/>
      <family val="2"/>
    </font>
    <font>
      <sz val="11"/>
      <color rgb="FF92D050"/>
      <name val="Calibri"/>
      <family val="2"/>
      <scheme val="minor"/>
    </font>
    <font>
      <sz val="10"/>
      <name val="Arial"/>
      <family val="2"/>
      <charset val="238"/>
    </font>
    <font>
      <b/>
      <sz val="12"/>
      <name val="Arial"/>
      <family val="2"/>
    </font>
    <font>
      <u/>
      <sz val="11"/>
      <color theme="10"/>
      <name val="Calibri"/>
      <family val="2"/>
      <scheme val="minor"/>
    </font>
  </fonts>
  <fills count="14">
    <fill>
      <patternFill patternType="none"/>
    </fill>
    <fill>
      <patternFill patternType="gray125"/>
    </fill>
    <fill>
      <patternFill patternType="solid">
        <fgColor rgb="FFFF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indexed="53"/>
        <bgColor indexed="64"/>
      </patternFill>
    </fill>
    <fill>
      <patternFill patternType="solid">
        <fgColor rgb="FFFFA20D"/>
        <bgColor indexed="64"/>
      </patternFill>
    </fill>
    <fill>
      <patternFill patternType="solid">
        <fgColor rgb="FF7030A0"/>
        <bgColor indexed="64"/>
      </patternFill>
    </fill>
    <fill>
      <patternFill patternType="solid">
        <fgColor indexed="62"/>
        <bgColor indexed="64"/>
      </patternFill>
    </fill>
    <fill>
      <patternFill patternType="solid">
        <fgColor indexed="40"/>
        <bgColor indexed="64"/>
      </patternFill>
    </fill>
    <fill>
      <patternFill patternType="solid">
        <fgColor rgb="FF92D050"/>
        <bgColor indexed="64"/>
      </patternFill>
    </fill>
    <fill>
      <patternFill patternType="solid">
        <fgColor indexed="34"/>
        <bgColor indexed="64"/>
      </patternFill>
    </fill>
    <fill>
      <patternFill patternType="solid">
        <fgColor indexed="1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100">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applyNumberFormat="0" applyFill="0" applyBorder="0" applyAlignment="0" applyProtection="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86">
    <xf numFmtId="0" fontId="0" fillId="0" borderId="0" xfId="0"/>
    <xf numFmtId="0" fontId="1" fillId="0" borderId="0" xfId="0" applyFont="1"/>
    <xf numFmtId="0" fontId="1" fillId="0" borderId="0" xfId="0" applyFont="1" applyAlignment="1">
      <alignment wrapText="1"/>
    </xf>
    <xf numFmtId="1" fontId="1" fillId="0" borderId="0" xfId="0" applyNumberFormat="1" applyFont="1"/>
    <xf numFmtId="0" fontId="1" fillId="0" borderId="1" xfId="0" applyFont="1" applyBorder="1" applyAlignment="1">
      <alignment wrapText="1"/>
    </xf>
    <xf numFmtId="0" fontId="1" fillId="0" borderId="1" xfId="0" applyFont="1" applyBorder="1" applyAlignment="1">
      <alignment horizontal="center" vertical="center" wrapText="1"/>
    </xf>
    <xf numFmtId="0" fontId="3" fillId="0" borderId="1" xfId="1"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1" fillId="2" borderId="0" xfId="0" applyFont="1" applyFill="1" applyAlignment="1">
      <alignment wrapText="1"/>
    </xf>
    <xf numFmtId="0" fontId="4" fillId="0" borderId="1" xfId="0" applyFont="1" applyBorder="1" applyAlignment="1">
      <alignment vertical="center" wrapText="1" readingOrder="1"/>
    </xf>
    <xf numFmtId="0" fontId="1" fillId="2" borderId="1" xfId="0"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5" fillId="2" borderId="1" xfId="0" applyFont="1" applyFill="1" applyBorder="1" applyAlignment="1">
      <alignment vertical="center" wrapText="1" readingOrder="1"/>
    </xf>
    <xf numFmtId="0" fontId="4" fillId="2" borderId="1" xfId="0" applyFont="1" applyFill="1" applyBorder="1" applyAlignment="1">
      <alignment vertical="center" wrapText="1" readingOrder="1"/>
    </xf>
    <xf numFmtId="0" fontId="1" fillId="2" borderId="1" xfId="0" applyFont="1" applyFill="1" applyBorder="1" applyAlignment="1">
      <alignment wrapText="1"/>
    </xf>
    <xf numFmtId="0" fontId="1" fillId="3" borderId="0" xfId="0" applyFont="1" applyFill="1" applyAlignment="1">
      <alignment wrapText="1"/>
    </xf>
    <xf numFmtId="0" fontId="1" fillId="3" borderId="1" xfId="0" applyFont="1" applyFill="1" applyBorder="1" applyAlignment="1">
      <alignment horizontal="center" vertical="center" wrapText="1"/>
    </xf>
    <xf numFmtId="1" fontId="1" fillId="3" borderId="1" xfId="0" applyNumberFormat="1" applyFont="1" applyFill="1" applyBorder="1" applyAlignment="1">
      <alignment horizontal="center" vertical="center" wrapText="1"/>
    </xf>
    <xf numFmtId="0" fontId="1" fillId="3" borderId="1" xfId="0" applyFont="1" applyFill="1" applyBorder="1" applyAlignment="1">
      <alignment wrapText="1"/>
    </xf>
    <xf numFmtId="0" fontId="4" fillId="3" borderId="1" xfId="0" applyFont="1" applyFill="1" applyBorder="1" applyAlignment="1">
      <alignment vertical="center" wrapText="1" readingOrder="1"/>
    </xf>
    <xf numFmtId="0" fontId="1"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4" fillId="2" borderId="2" xfId="0" applyFont="1" applyFill="1" applyBorder="1" applyAlignment="1">
      <alignment vertical="center" wrapText="1" readingOrder="1"/>
    </xf>
    <xf numFmtId="0" fontId="7" fillId="0" borderId="0" xfId="0" applyFont="1" applyAlignment="1">
      <alignment wrapText="1"/>
    </xf>
    <xf numFmtId="0" fontId="1" fillId="4" borderId="1" xfId="0" applyFont="1" applyFill="1" applyBorder="1" applyAlignment="1">
      <alignment horizontal="center" vertical="center" wrapText="1"/>
    </xf>
    <xf numFmtId="1" fontId="1" fillId="4" borderId="1" xfId="0" applyNumberFormat="1" applyFont="1" applyFill="1" applyBorder="1" applyAlignment="1">
      <alignment horizontal="center" vertical="center" wrapText="1"/>
    </xf>
    <xf numFmtId="0" fontId="8" fillId="0" borderId="1" xfId="0" applyFont="1" applyBorder="1" applyAlignment="1">
      <alignment vertical="center" wrapText="1"/>
    </xf>
    <xf numFmtId="0" fontId="1" fillId="0" borderId="3" xfId="0" applyFont="1" applyBorder="1" applyAlignment="1">
      <alignment wrapText="1"/>
    </xf>
    <xf numFmtId="0" fontId="1" fillId="0" borderId="1" xfId="0" applyFont="1" applyBorder="1" applyAlignment="1">
      <alignment horizontal="center" vertical="center"/>
    </xf>
    <xf numFmtId="0" fontId="1" fillId="0" borderId="1" xfId="1" applyNumberFormat="1" applyFont="1" applyFill="1" applyBorder="1" applyAlignment="1">
      <alignment horizontal="center" vertical="center" wrapText="1"/>
    </xf>
    <xf numFmtId="0" fontId="4" fillId="0" borderId="1" xfId="0" applyFont="1" applyBorder="1" applyAlignment="1">
      <alignment horizontal="left" vertical="center" wrapText="1" readingOrder="1"/>
    </xf>
    <xf numFmtId="0" fontId="9" fillId="0" borderId="0" xfId="0" applyFont="1" applyAlignment="1">
      <alignment vertical="center"/>
    </xf>
    <xf numFmtId="0" fontId="1" fillId="0" borderId="1" xfId="0" applyFont="1" applyFill="1" applyBorder="1" applyAlignment="1">
      <alignment horizontal="center" vertical="center"/>
    </xf>
    <xf numFmtId="0" fontId="1" fillId="0" borderId="1" xfId="2" applyNumberFormat="1" applyFont="1" applyFill="1" applyBorder="1" applyAlignment="1" applyProtection="1">
      <alignment horizontal="center" vertical="center" wrapText="1"/>
    </xf>
    <xf numFmtId="0" fontId="1" fillId="4" borderId="1" xfId="0" applyFont="1" applyFill="1" applyBorder="1" applyAlignment="1">
      <alignment wrapText="1"/>
    </xf>
    <xf numFmtId="0" fontId="1" fillId="4" borderId="0" xfId="0" applyFont="1" applyFill="1"/>
    <xf numFmtId="0" fontId="1" fillId="0" borderId="1" xfId="3" applyNumberFormat="1" applyFont="1" applyFill="1" applyBorder="1" applyAlignment="1" applyProtection="1">
      <alignment horizontal="center" vertical="center" wrapText="1"/>
    </xf>
    <xf numFmtId="0" fontId="1" fillId="4" borderId="1" xfId="0" applyFont="1" applyFill="1" applyBorder="1" applyAlignment="1">
      <alignment horizontal="left" vertical="center" wrapText="1"/>
    </xf>
    <xf numFmtId="0" fontId="4" fillId="4" borderId="1" xfId="0" applyFont="1" applyFill="1" applyBorder="1" applyAlignment="1">
      <alignment horizontal="left" vertical="center" wrapText="1" readingOrder="1"/>
    </xf>
    <xf numFmtId="0" fontId="1" fillId="5" borderId="0" xfId="0" applyFont="1" applyFill="1"/>
    <xf numFmtId="0" fontId="1" fillId="5" borderId="1" xfId="0" applyFont="1" applyFill="1" applyBorder="1" applyAlignment="1">
      <alignment horizontal="center" vertical="center" wrapText="1"/>
    </xf>
    <xf numFmtId="1" fontId="1" fillId="5" borderId="1" xfId="0" applyNumberFormat="1" applyFont="1" applyFill="1" applyBorder="1" applyAlignment="1">
      <alignment horizontal="center" vertical="center"/>
    </xf>
    <xf numFmtId="0" fontId="1" fillId="5" borderId="1" xfId="0" applyFont="1" applyFill="1" applyBorder="1" applyAlignment="1">
      <alignment horizontal="center" vertical="center"/>
    </xf>
    <xf numFmtId="0" fontId="1" fillId="5" borderId="1" xfId="1" applyNumberFormat="1"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2" xfId="0" applyFont="1" applyFill="1" applyBorder="1" applyAlignment="1">
      <alignment horizontal="left" vertical="center" wrapText="1"/>
    </xf>
    <xf numFmtId="0" fontId="1" fillId="5" borderId="2" xfId="0" applyFont="1" applyFill="1" applyBorder="1" applyAlignment="1">
      <alignment wrapText="1"/>
    </xf>
    <xf numFmtId="0" fontId="1" fillId="5" borderId="1" xfId="0" applyFont="1" applyFill="1" applyBorder="1" applyAlignment="1">
      <alignment wrapText="1"/>
    </xf>
    <xf numFmtId="0" fontId="4" fillId="5" borderId="1" xfId="0" applyFont="1" applyFill="1" applyBorder="1" applyAlignment="1">
      <alignment vertical="center" wrapText="1" readingOrder="1"/>
    </xf>
    <xf numFmtId="0" fontId="1" fillId="0" borderId="1" xfId="4" applyNumberFormat="1" applyFont="1" applyFill="1" applyBorder="1" applyAlignment="1" applyProtection="1">
      <alignment horizontal="center" vertical="center" wrapText="1"/>
    </xf>
    <xf numFmtId="0" fontId="1" fillId="0" borderId="1" xfId="5" applyNumberFormat="1" applyFont="1" applyFill="1" applyBorder="1" applyAlignment="1" applyProtection="1">
      <alignment horizontal="center" vertical="center" wrapText="1"/>
    </xf>
    <xf numFmtId="0" fontId="1" fillId="3" borderId="0" xfId="0" applyFont="1" applyFill="1"/>
    <xf numFmtId="0" fontId="1" fillId="3" borderId="1" xfId="0" applyFont="1" applyFill="1" applyBorder="1" applyAlignment="1">
      <alignment horizontal="center" vertical="center"/>
    </xf>
    <xf numFmtId="1" fontId="1" fillId="3" borderId="1" xfId="0" applyNumberFormat="1" applyFont="1" applyFill="1" applyBorder="1" applyAlignment="1">
      <alignment horizontal="center" vertical="center"/>
    </xf>
    <xf numFmtId="0" fontId="1" fillId="3" borderId="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2" xfId="0" applyFont="1" applyFill="1" applyBorder="1" applyAlignment="1">
      <alignment wrapText="1"/>
    </xf>
    <xf numFmtId="1" fontId="1" fillId="0" borderId="1" xfId="0" applyNumberFormat="1" applyFont="1" applyBorder="1" applyAlignment="1">
      <alignment horizontal="center" vertical="center"/>
    </xf>
    <xf numFmtId="0" fontId="1" fillId="0" borderId="1" xfId="6" applyNumberFormat="1" applyFont="1" applyFill="1" applyBorder="1" applyAlignment="1" applyProtection="1">
      <alignment horizontal="center" vertical="center" wrapText="1"/>
    </xf>
    <xf numFmtId="0" fontId="1" fillId="0" borderId="0" xfId="7" applyFont="1" applyFill="1" applyAlignment="1">
      <alignment horizontal="center" vertical="center" wrapText="1"/>
    </xf>
    <xf numFmtId="0" fontId="1" fillId="0" borderId="1" xfId="7" applyNumberFormat="1" applyFont="1" applyFill="1" applyBorder="1" applyAlignment="1" applyProtection="1">
      <alignment horizontal="center" vertical="center" wrapText="1"/>
    </xf>
    <xf numFmtId="0" fontId="1" fillId="0" borderId="1" xfId="0" applyFont="1" applyBorder="1" applyAlignment="1">
      <alignment vertical="center" wrapText="1"/>
    </xf>
    <xf numFmtId="1" fontId="1" fillId="3" borderId="1" xfId="0" applyNumberFormat="1" applyFont="1" applyFill="1" applyBorder="1"/>
    <xf numFmtId="0" fontId="1" fillId="4" borderId="1" xfId="0" applyFont="1" applyFill="1" applyBorder="1" applyAlignment="1">
      <alignment horizontal="center" vertical="center"/>
    </xf>
    <xf numFmtId="0" fontId="1" fillId="0" borderId="1" xfId="8" applyFont="1" applyFill="1" applyBorder="1" applyAlignment="1">
      <alignment horizontal="center" vertical="center" wrapText="1"/>
    </xf>
    <xf numFmtId="1" fontId="1" fillId="4"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2" borderId="0" xfId="0" applyFont="1" applyFill="1"/>
    <xf numFmtId="0" fontId="1" fillId="2" borderId="1" xfId="0" applyFont="1" applyFill="1" applyBorder="1" applyAlignment="1">
      <alignment horizontal="center" vertical="center"/>
    </xf>
    <xf numFmtId="1" fontId="1" fillId="2" borderId="1" xfId="0" applyNumberFormat="1" applyFont="1" applyFill="1" applyBorder="1" applyAlignment="1">
      <alignment horizontal="center" vertical="center"/>
    </xf>
    <xf numFmtId="0" fontId="4" fillId="2" borderId="2" xfId="0" applyFont="1" applyFill="1" applyBorder="1" applyAlignment="1">
      <alignment horizontal="left" vertical="center" wrapText="1"/>
    </xf>
    <xf numFmtId="0" fontId="4" fillId="0" borderId="1" xfId="0" applyFont="1" applyBorder="1" applyAlignment="1">
      <alignment wrapText="1"/>
    </xf>
    <xf numFmtId="0" fontId="1" fillId="0" borderId="4" xfId="0" applyFont="1" applyBorder="1" applyAlignment="1">
      <alignment horizontal="left" vertical="center" wrapText="1"/>
    </xf>
    <xf numFmtId="0" fontId="1" fillId="2" borderId="4" xfId="0" applyFont="1" applyFill="1" applyBorder="1" applyAlignment="1">
      <alignment horizontal="left" vertical="center" wrapText="1"/>
    </xf>
    <xf numFmtId="0" fontId="4" fillId="2" borderId="1" xfId="0" applyFont="1" applyFill="1" applyBorder="1" applyAlignment="1">
      <alignment horizontal="left" vertical="center" wrapText="1"/>
    </xf>
    <xf numFmtId="0" fontId="1" fillId="0" borderId="1" xfId="9" applyFont="1" applyFill="1" applyBorder="1" applyAlignment="1">
      <alignment horizontal="center" vertical="center" wrapText="1"/>
    </xf>
    <xf numFmtId="0" fontId="1" fillId="0" borderId="0" xfId="0" applyFont="1" applyFill="1"/>
    <xf numFmtId="0" fontId="1" fillId="0" borderId="1" xfId="10" applyFont="1" applyFill="1" applyBorder="1" applyAlignment="1">
      <alignment horizontal="center" vertical="center" wrapText="1"/>
    </xf>
    <xf numFmtId="0" fontId="1" fillId="0" borderId="1" xfId="0" applyFont="1" applyFill="1" applyBorder="1" applyAlignment="1">
      <alignment horizontal="left" vertical="center" wrapText="1"/>
    </xf>
    <xf numFmtId="0" fontId="4" fillId="0" borderId="1" xfId="0" applyFont="1" applyFill="1" applyBorder="1" applyAlignment="1">
      <alignment vertical="center" wrapText="1" readingOrder="1"/>
    </xf>
    <xf numFmtId="0" fontId="1" fillId="0" borderId="1" xfId="0" applyFont="1" applyFill="1" applyBorder="1" applyAlignment="1">
      <alignment wrapText="1"/>
    </xf>
    <xf numFmtId="0" fontId="1" fillId="0" borderId="1" xfId="11" applyFont="1" applyFill="1" applyBorder="1" applyAlignment="1">
      <alignment horizontal="center" vertical="center" wrapText="1"/>
    </xf>
    <xf numFmtId="0" fontId="12" fillId="0" borderId="1" xfId="12" applyNumberFormat="1" applyFont="1" applyFill="1" applyBorder="1" applyAlignment="1" applyProtection="1">
      <alignment horizontal="center" vertical="center" wrapText="1"/>
    </xf>
    <xf numFmtId="0" fontId="1" fillId="0" borderId="1" xfId="11" applyNumberFormat="1" applyFont="1" applyFill="1" applyBorder="1" applyAlignment="1" applyProtection="1">
      <alignment horizontal="center" vertical="center" wrapText="1"/>
    </xf>
    <xf numFmtId="0" fontId="1" fillId="0" borderId="1" xfId="13" applyNumberFormat="1" applyFont="1" applyFill="1" applyBorder="1" applyAlignment="1" applyProtection="1">
      <alignment horizontal="center" vertical="center" wrapText="1"/>
    </xf>
    <xf numFmtId="0" fontId="3" fillId="0" borderId="1" xfId="13" applyNumberFormat="1" applyFont="1" applyFill="1" applyBorder="1" applyAlignment="1" applyProtection="1">
      <alignment horizontal="center" vertical="center" wrapText="1"/>
    </xf>
    <xf numFmtId="1" fontId="1" fillId="0" borderId="1" xfId="0" applyNumberFormat="1" applyFont="1" applyFill="1" applyBorder="1" applyAlignment="1">
      <alignment horizontal="center" vertical="center"/>
    </xf>
    <xf numFmtId="0" fontId="1" fillId="0" borderId="1" xfId="14" applyNumberFormat="1" applyFont="1" applyFill="1" applyBorder="1" applyAlignment="1" applyProtection="1">
      <alignment horizontal="center" vertical="center" wrapText="1"/>
    </xf>
    <xf numFmtId="0" fontId="1" fillId="0" borderId="3" xfId="15" applyFont="1" applyFill="1" applyBorder="1" applyAlignment="1">
      <alignment horizontal="center" vertical="center" wrapText="1"/>
    </xf>
    <xf numFmtId="0" fontId="1" fillId="0" borderId="1" xfId="16" applyFont="1" applyFill="1" applyBorder="1" applyAlignment="1">
      <alignment horizontal="center" vertical="center" wrapText="1"/>
    </xf>
    <xf numFmtId="0" fontId="1" fillId="0" borderId="1" xfId="17" applyFont="1" applyFill="1" applyBorder="1" applyAlignment="1">
      <alignment horizontal="center" vertical="center" wrapText="1"/>
    </xf>
    <xf numFmtId="0" fontId="12" fillId="0" borderId="1" xfId="18" applyNumberFormat="1" applyFont="1" applyFill="1" applyBorder="1" applyAlignment="1">
      <alignment horizontal="center" vertical="center" wrapText="1"/>
    </xf>
    <xf numFmtId="0" fontId="1" fillId="0" borderId="3" xfId="17" applyFont="1" applyFill="1" applyBorder="1" applyAlignment="1">
      <alignment horizontal="center" vertical="center" wrapText="1"/>
    </xf>
    <xf numFmtId="0" fontId="1" fillId="4" borderId="1" xfId="0" applyNumberFormat="1" applyFont="1" applyFill="1" applyBorder="1" applyAlignment="1">
      <alignment horizontal="center" vertical="center" wrapText="1"/>
    </xf>
    <xf numFmtId="0" fontId="1" fillId="0" borderId="1" xfId="19" applyNumberFormat="1" applyFont="1" applyFill="1" applyBorder="1" applyAlignment="1" applyProtection="1">
      <alignment horizontal="center" vertical="center" wrapText="1"/>
    </xf>
    <xf numFmtId="0" fontId="1" fillId="0" borderId="1" xfId="20" applyNumberFormat="1" applyFont="1" applyFill="1" applyBorder="1" applyAlignment="1" applyProtection="1">
      <alignment horizontal="center" vertical="center" wrapText="1"/>
    </xf>
    <xf numFmtId="0" fontId="1" fillId="0" borderId="1" xfId="19" applyNumberFormat="1" applyFont="1" applyFill="1" applyBorder="1" applyAlignment="1">
      <alignment horizontal="center" vertical="center" wrapText="1"/>
    </xf>
    <xf numFmtId="0" fontId="1" fillId="0" borderId="1" xfId="21" applyNumberFormat="1" applyFont="1" applyFill="1" applyBorder="1" applyAlignment="1" applyProtection="1">
      <alignment horizontal="center" vertical="center" wrapText="1"/>
    </xf>
    <xf numFmtId="0" fontId="7" fillId="0" borderId="1" xfId="22" applyNumberFormat="1" applyFont="1" applyFill="1" applyBorder="1" applyAlignment="1" applyProtection="1">
      <alignment horizontal="center" vertical="center" wrapText="1"/>
    </xf>
    <xf numFmtId="0" fontId="1" fillId="0" borderId="1" xfId="23" applyNumberFormat="1" applyFont="1" applyFill="1" applyBorder="1" applyAlignment="1" applyProtection="1">
      <alignment horizontal="center" vertical="center" wrapText="1"/>
    </xf>
    <xf numFmtId="0" fontId="1" fillId="0" borderId="1" xfId="24" applyFont="1" applyFill="1" applyBorder="1" applyAlignment="1">
      <alignment horizontal="center" vertical="center" wrapText="1"/>
    </xf>
    <xf numFmtId="0" fontId="12" fillId="0" borderId="1" xfId="25"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1" fillId="0" borderId="1" xfId="26" applyNumberFormat="1" applyFont="1" applyFill="1" applyBorder="1" applyAlignment="1" applyProtection="1">
      <alignment horizontal="center" vertical="center" wrapText="1"/>
    </xf>
    <xf numFmtId="0" fontId="1" fillId="3" borderId="1" xfId="0" applyNumberFormat="1" applyFont="1" applyFill="1" applyBorder="1" applyAlignment="1">
      <alignment horizontal="center" vertical="center" wrapText="1"/>
    </xf>
    <xf numFmtId="0" fontId="1" fillId="0" borderId="1" xfId="27" applyNumberFormat="1" applyFont="1" applyFill="1" applyBorder="1" applyAlignment="1" applyProtection="1">
      <alignment horizontal="center" vertical="center" wrapText="1"/>
    </xf>
    <xf numFmtId="0" fontId="3" fillId="0" borderId="1" xfId="28" applyNumberFormat="1" applyFont="1" applyFill="1" applyBorder="1" applyAlignment="1" applyProtection="1">
      <alignment horizontal="center" vertical="center" wrapText="1"/>
    </xf>
    <xf numFmtId="0" fontId="1" fillId="0" borderId="1" xfId="28" applyNumberFormat="1" applyFont="1" applyFill="1" applyBorder="1" applyAlignment="1" applyProtection="1">
      <alignment horizontal="center" vertical="center" wrapText="1"/>
    </xf>
    <xf numFmtId="0" fontId="3" fillId="0" borderId="1" xfId="29" applyNumberFormat="1" applyFont="1" applyFill="1" applyBorder="1" applyAlignment="1" applyProtection="1">
      <alignment horizontal="center" vertical="center" wrapText="1"/>
    </xf>
    <xf numFmtId="0" fontId="1" fillId="0" borderId="1" xfId="29" applyNumberFormat="1" applyFont="1" applyFill="1" applyBorder="1" applyAlignment="1" applyProtection="1">
      <alignment horizontal="center" vertical="center" wrapText="1"/>
    </xf>
    <xf numFmtId="0" fontId="3" fillId="0" borderId="1"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5" xfId="27" applyNumberFormat="1" applyFont="1" applyFill="1" applyBorder="1" applyAlignment="1" applyProtection="1">
      <alignment horizontal="center" vertical="center" wrapText="1"/>
    </xf>
    <xf numFmtId="0" fontId="1" fillId="0" borderId="6" xfId="27" applyNumberFormat="1" applyFont="1" applyFill="1" applyBorder="1" applyAlignment="1" applyProtection="1">
      <alignment horizontal="center" vertical="center" wrapText="1"/>
    </xf>
    <xf numFmtId="0" fontId="1" fillId="0" borderId="1" xfId="30" applyNumberFormat="1" applyFont="1" applyFill="1" applyBorder="1" applyAlignment="1" applyProtection="1">
      <alignment horizontal="center" vertical="center" wrapText="1"/>
    </xf>
    <xf numFmtId="0" fontId="14" fillId="3" borderId="1" xfId="0" applyNumberFormat="1" applyFont="1" applyFill="1" applyBorder="1" applyAlignment="1">
      <alignment vertical="top" wrapText="1"/>
    </xf>
    <xf numFmtId="0" fontId="15" fillId="3" borderId="1" xfId="0" applyNumberFormat="1" applyFont="1" applyFill="1" applyBorder="1" applyAlignment="1">
      <alignment wrapText="1"/>
    </xf>
    <xf numFmtId="0" fontId="2" fillId="4" borderId="1" xfId="0" applyNumberFormat="1" applyFont="1" applyFill="1" applyBorder="1" applyAlignment="1" applyProtection="1">
      <alignment horizontal="center" vertical="center" wrapText="1"/>
    </xf>
    <xf numFmtId="164" fontId="1" fillId="0" borderId="1" xfId="31" applyNumberFormat="1" applyFont="1" applyFill="1" applyBorder="1" applyAlignment="1">
      <alignment horizontal="center" vertical="center" wrapText="1"/>
    </xf>
    <xf numFmtId="0" fontId="15" fillId="0" borderId="1" xfId="0" applyNumberFormat="1" applyFont="1" applyFill="1" applyBorder="1" applyAlignment="1" applyProtection="1">
      <alignment horizontal="center" vertical="center" wrapText="1"/>
    </xf>
    <xf numFmtId="0" fontId="1" fillId="0" borderId="1" xfId="32" applyFont="1" applyFill="1" applyBorder="1" applyAlignment="1">
      <alignment horizontal="center" vertical="center" wrapText="1"/>
    </xf>
    <xf numFmtId="0" fontId="1" fillId="4" borderId="1" xfId="0" applyNumberFormat="1" applyFont="1" applyFill="1" applyBorder="1" applyAlignment="1" applyProtection="1">
      <alignment horizontal="center" vertical="center" wrapText="1"/>
    </xf>
    <xf numFmtId="0" fontId="1" fillId="0" borderId="1" xfId="33" applyFont="1" applyFill="1" applyBorder="1" applyAlignment="1">
      <alignment horizontal="center" vertical="center" wrapText="1"/>
    </xf>
    <xf numFmtId="0" fontId="1" fillId="0" borderId="1" xfId="34" applyNumberFormat="1" applyFont="1" applyFill="1" applyBorder="1" applyAlignment="1">
      <alignment horizontal="center" vertical="center" wrapText="1"/>
    </xf>
    <xf numFmtId="0" fontId="12" fillId="3" borderId="0" xfId="0" applyFont="1" applyFill="1" applyAlignment="1">
      <alignment vertical="center" wrapText="1"/>
    </xf>
    <xf numFmtId="0" fontId="1" fillId="3" borderId="0" xfId="0" applyFont="1" applyFill="1" applyBorder="1" applyAlignment="1">
      <alignment wrapText="1"/>
    </xf>
    <xf numFmtId="0" fontId="1" fillId="0" borderId="1" xfId="13" applyNumberFormat="1" applyFont="1" applyFill="1" applyBorder="1" applyAlignment="1">
      <alignment horizontal="center" vertical="center" wrapText="1"/>
    </xf>
    <xf numFmtId="0" fontId="1" fillId="0" borderId="5" xfId="20" applyNumberFormat="1" applyFont="1" applyFill="1" applyBorder="1" applyAlignment="1" applyProtection="1">
      <alignment horizontal="center" vertical="center" wrapText="1"/>
    </xf>
    <xf numFmtId="0" fontId="1" fillId="0" borderId="5" xfId="35" applyNumberFormat="1" applyFont="1" applyFill="1" applyBorder="1" applyAlignment="1" applyProtection="1">
      <alignment horizontal="center" vertical="center" wrapText="1"/>
    </xf>
    <xf numFmtId="0" fontId="1" fillId="0" borderId="5" xfId="36" applyNumberFormat="1" applyFont="1" applyFill="1" applyBorder="1" applyAlignment="1" applyProtection="1">
      <alignment horizontal="center" vertical="center" wrapText="1"/>
    </xf>
    <xf numFmtId="0" fontId="1" fillId="0" borderId="5" xfId="37" applyNumberFormat="1" applyFont="1" applyFill="1" applyBorder="1" applyAlignment="1" applyProtection="1">
      <alignment horizontal="center" vertical="center" wrapText="1"/>
    </xf>
    <xf numFmtId="0" fontId="1" fillId="0" borderId="5" xfId="38" applyNumberFormat="1" applyFont="1" applyFill="1" applyBorder="1" applyAlignment="1" applyProtection="1">
      <alignment horizontal="center" vertical="center" wrapText="1"/>
    </xf>
    <xf numFmtId="0" fontId="1" fillId="0" borderId="5" xfId="39" applyNumberFormat="1" applyFont="1" applyFill="1" applyBorder="1" applyAlignment="1" applyProtection="1">
      <alignment horizontal="center" vertical="center" wrapText="1"/>
    </xf>
    <xf numFmtId="0" fontId="1" fillId="0" borderId="1" xfId="39" applyNumberFormat="1" applyFont="1" applyFill="1" applyBorder="1" applyAlignment="1" applyProtection="1">
      <alignment horizontal="center" vertical="center" wrapText="1"/>
    </xf>
    <xf numFmtId="0" fontId="1" fillId="0" borderId="5" xfId="40" applyNumberFormat="1" applyFont="1" applyFill="1" applyBorder="1" applyAlignment="1" applyProtection="1">
      <alignment horizontal="center" vertical="center" wrapText="1"/>
    </xf>
    <xf numFmtId="0" fontId="1" fillId="0" borderId="5" xfId="41" applyNumberFormat="1" applyFont="1" applyFill="1" applyBorder="1" applyAlignment="1" applyProtection="1">
      <alignment horizontal="center" vertical="center" wrapText="1"/>
    </xf>
    <xf numFmtId="0" fontId="1" fillId="0" borderId="5" xfId="42" applyNumberFormat="1" applyFont="1" applyFill="1" applyBorder="1" applyAlignment="1" applyProtection="1">
      <alignment horizontal="center" vertical="center" wrapText="1"/>
    </xf>
    <xf numFmtId="0" fontId="1" fillId="0" borderId="5" xfId="43" applyNumberFormat="1" applyFont="1" applyFill="1" applyBorder="1" applyAlignment="1" applyProtection="1">
      <alignment horizontal="center" vertical="center" wrapText="1"/>
    </xf>
    <xf numFmtId="0" fontId="1" fillId="4" borderId="5" xfId="44" applyNumberFormat="1" applyFont="1" applyFill="1" applyBorder="1" applyAlignment="1" applyProtection="1">
      <alignment horizontal="center" vertical="center" wrapText="1"/>
    </xf>
    <xf numFmtId="0" fontId="1" fillId="0" borderId="5" xfId="29" applyNumberFormat="1" applyFont="1" applyFill="1" applyBorder="1" applyAlignment="1" applyProtection="1">
      <alignment horizontal="center" vertical="center" wrapText="1"/>
    </xf>
    <xf numFmtId="0" fontId="1" fillId="4" borderId="5" xfId="45" applyNumberFormat="1" applyFont="1" applyFill="1" applyBorder="1" applyAlignment="1" applyProtection="1">
      <alignment horizontal="center" vertical="center" wrapText="1"/>
    </xf>
    <xf numFmtId="0" fontId="1" fillId="3" borderId="3" xfId="0" applyFont="1" applyFill="1" applyBorder="1" applyAlignment="1">
      <alignment wrapText="1"/>
    </xf>
    <xf numFmtId="0" fontId="7" fillId="0" borderId="1" xfId="46" applyNumberFormat="1" applyFont="1" applyFill="1" applyBorder="1" applyAlignment="1" applyProtection="1">
      <alignment horizontal="center" vertical="center" wrapText="1"/>
    </xf>
    <xf numFmtId="0" fontId="1" fillId="0" borderId="1" xfId="47" applyFont="1" applyFill="1" applyBorder="1" applyAlignment="1">
      <alignment horizontal="center" vertical="center" wrapText="1"/>
    </xf>
    <xf numFmtId="0" fontId="1" fillId="0" borderId="1" xfId="48" applyFont="1" applyFill="1" applyBorder="1" applyAlignment="1">
      <alignment horizontal="center" vertical="center" wrapText="1"/>
    </xf>
    <xf numFmtId="0" fontId="1" fillId="0" borderId="1" xfId="49" applyFont="1" applyFill="1" applyBorder="1" applyAlignment="1">
      <alignment horizontal="center" vertical="center" wrapText="1"/>
    </xf>
    <xf numFmtId="0" fontId="1" fillId="0" borderId="1" xfId="49" applyNumberFormat="1" applyFont="1" applyFill="1" applyBorder="1" applyAlignment="1" applyProtection="1">
      <alignment horizontal="center" vertical="center" wrapText="1"/>
    </xf>
    <xf numFmtId="0" fontId="17" fillId="4" borderId="1" xfId="0" applyFont="1" applyFill="1" applyBorder="1" applyAlignment="1">
      <alignment horizontal="center" vertical="center" wrapText="1"/>
    </xf>
    <xf numFmtId="0" fontId="1" fillId="0" borderId="1" xfId="50" applyFont="1" applyFill="1" applyBorder="1" applyAlignment="1">
      <alignment horizontal="center" vertical="center" wrapText="1"/>
    </xf>
    <xf numFmtId="0" fontId="4" fillId="2" borderId="1" xfId="0" applyFont="1" applyFill="1" applyBorder="1" applyAlignment="1">
      <alignment wrapText="1"/>
    </xf>
    <xf numFmtId="0" fontId="7" fillId="0" borderId="1" xfId="51" applyNumberFormat="1" applyFont="1" applyFill="1" applyBorder="1" applyAlignment="1" applyProtection="1">
      <alignment horizontal="center" vertical="center" wrapText="1"/>
    </xf>
    <xf numFmtId="0" fontId="1" fillId="0" borderId="1" xfId="52" applyFont="1" applyFill="1" applyBorder="1" applyAlignment="1">
      <alignment horizontal="center" vertical="center" wrapText="1"/>
    </xf>
    <xf numFmtId="0" fontId="1" fillId="0" borderId="1" xfId="53" applyFont="1" applyFill="1" applyBorder="1" applyAlignment="1">
      <alignment horizontal="center" vertical="center" wrapText="1"/>
    </xf>
    <xf numFmtId="0" fontId="7" fillId="0" borderId="1" xfId="54" applyNumberFormat="1" applyFont="1" applyFill="1" applyBorder="1" applyAlignment="1" applyProtection="1">
      <alignment horizontal="center" vertical="center" wrapText="1"/>
    </xf>
    <xf numFmtId="0" fontId="1" fillId="0" borderId="1" xfId="55" applyFont="1" applyFill="1" applyBorder="1" applyAlignment="1">
      <alignment horizontal="center" vertical="center" wrapText="1"/>
    </xf>
    <xf numFmtId="0" fontId="1" fillId="0" borderId="1" xfId="56" applyNumberFormat="1" applyFont="1" applyFill="1" applyBorder="1" applyAlignment="1" applyProtection="1">
      <alignment horizontal="center" vertical="center" wrapText="1"/>
    </xf>
    <xf numFmtId="0" fontId="1" fillId="4" borderId="1" xfId="57" applyNumberFormat="1" applyFont="1" applyFill="1" applyBorder="1" applyAlignment="1" applyProtection="1">
      <alignment horizontal="center" vertical="center" wrapText="1"/>
    </xf>
    <xf numFmtId="0" fontId="1" fillId="0" borderId="0" xfId="0" applyFont="1" applyFill="1" applyAlignment="1">
      <alignment horizontal="center" vertical="center" wrapText="1"/>
    </xf>
    <xf numFmtId="1" fontId="2" fillId="4" borderId="1" xfId="0" applyNumberFormat="1" applyFont="1" applyFill="1" applyBorder="1" applyAlignment="1">
      <alignment horizontal="center" vertical="center" wrapText="1"/>
    </xf>
    <xf numFmtId="0" fontId="1" fillId="4" borderId="1" xfId="27" applyNumberFormat="1" applyFont="1" applyFill="1" applyBorder="1" applyAlignment="1" applyProtection="1">
      <alignment horizontal="center" vertical="center" wrapText="1"/>
    </xf>
    <xf numFmtId="0" fontId="1" fillId="3" borderId="6" xfId="0" applyFont="1" applyFill="1" applyBorder="1" applyAlignment="1">
      <alignment wrapText="1"/>
    </xf>
    <xf numFmtId="0" fontId="7" fillId="0" borderId="1" xfId="58" applyNumberFormat="1" applyFont="1" applyFill="1" applyBorder="1" applyAlignment="1" applyProtection="1">
      <alignment horizontal="center" vertical="center" wrapText="1"/>
    </xf>
    <xf numFmtId="0" fontId="1" fillId="0" borderId="6" xfId="0" applyFont="1" applyBorder="1" applyAlignment="1">
      <alignment wrapText="1"/>
    </xf>
    <xf numFmtId="0" fontId="12" fillId="0" borderId="1" xfId="58" applyNumberFormat="1" applyFont="1" applyFill="1" applyBorder="1" applyAlignment="1" applyProtection="1">
      <alignment horizontal="center" vertical="center" wrapText="1"/>
    </xf>
    <xf numFmtId="0" fontId="1" fillId="0" borderId="0" xfId="0" applyFont="1" applyFill="1" applyAlignment="1">
      <alignment horizontal="justify" vertical="center"/>
    </xf>
    <xf numFmtId="0" fontId="12" fillId="0" borderId="1" xfId="59" applyNumberFormat="1" applyFont="1" applyFill="1" applyBorder="1" applyAlignment="1" applyProtection="1">
      <alignment horizontal="center" vertical="center" wrapText="1"/>
    </xf>
    <xf numFmtId="0" fontId="1" fillId="0" borderId="0" xfId="0" applyFont="1" applyAlignment="1">
      <alignment horizontal="center" vertical="center" wrapText="1"/>
    </xf>
    <xf numFmtId="0" fontId="6" fillId="3" borderId="6" xfId="0" applyFont="1" applyFill="1" applyBorder="1" applyAlignment="1">
      <alignment horizontal="center" vertical="center" wrapText="1"/>
    </xf>
    <xf numFmtId="0" fontId="18" fillId="2" borderId="1" xfId="0" applyNumberFormat="1" applyFont="1" applyFill="1" applyBorder="1" applyAlignment="1">
      <alignment horizontal="center" vertical="center" wrapText="1"/>
    </xf>
    <xf numFmtId="1" fontId="18" fillId="2" borderId="1" xfId="0" applyNumberFormat="1" applyFont="1" applyFill="1" applyBorder="1" applyAlignment="1">
      <alignment horizontal="center" vertical="center" wrapText="1"/>
    </xf>
    <xf numFmtId="0" fontId="6" fillId="2" borderId="1" xfId="0" applyFont="1" applyFill="1" applyBorder="1" applyAlignment="1">
      <alignment wrapText="1"/>
    </xf>
    <xf numFmtId="0" fontId="1" fillId="2" borderId="6" xfId="0" applyFont="1" applyFill="1" applyBorder="1" applyAlignment="1">
      <alignment wrapText="1"/>
    </xf>
    <xf numFmtId="0" fontId="6" fillId="2" borderId="6" xfId="0" applyFont="1" applyFill="1" applyBorder="1" applyAlignment="1">
      <alignment wrapText="1"/>
    </xf>
    <xf numFmtId="0" fontId="18" fillId="6" borderId="1" xfId="0" applyNumberFormat="1" applyFont="1" applyFill="1" applyBorder="1" applyAlignment="1">
      <alignment vertical="top" wrapText="1"/>
    </xf>
    <xf numFmtId="0" fontId="18" fillId="7" borderId="1" xfId="0" applyNumberFormat="1" applyFont="1" applyFill="1" applyBorder="1" applyAlignment="1">
      <alignment vertical="top" wrapText="1"/>
    </xf>
    <xf numFmtId="0" fontId="18" fillId="8" borderId="1" xfId="0" applyNumberFormat="1" applyFont="1" applyFill="1" applyBorder="1" applyAlignment="1">
      <alignment vertical="top" wrapText="1"/>
    </xf>
    <xf numFmtId="0" fontId="18" fillId="9" borderId="1" xfId="0" applyNumberFormat="1" applyFont="1" applyFill="1" applyBorder="1" applyAlignment="1">
      <alignment vertical="top" wrapText="1"/>
    </xf>
    <xf numFmtId="0" fontId="18" fillId="10" borderId="1" xfId="0" applyNumberFormat="1" applyFont="1" applyFill="1" applyBorder="1" applyAlignment="1">
      <alignment vertical="top" wrapText="1"/>
    </xf>
    <xf numFmtId="0" fontId="18" fillId="11" borderId="1" xfId="0" applyNumberFormat="1" applyFont="1" applyFill="1" applyBorder="1" applyAlignment="1">
      <alignment vertical="top" wrapText="1"/>
    </xf>
    <xf numFmtId="0" fontId="18" fillId="12" borderId="5" xfId="0" applyNumberFormat="1" applyFont="1" applyFill="1" applyBorder="1" applyAlignment="1">
      <alignment vertical="top" wrapText="1"/>
    </xf>
    <xf numFmtId="0" fontId="18" fillId="12" borderId="1" xfId="0" applyNumberFormat="1" applyFont="1" applyFill="1" applyBorder="1" applyAlignment="1">
      <alignment vertical="top" wrapText="1"/>
    </xf>
    <xf numFmtId="0" fontId="18" fillId="13" borderId="6" xfId="0" applyNumberFormat="1" applyFont="1" applyFill="1" applyBorder="1" applyAlignment="1">
      <alignment vertical="top" wrapText="1"/>
    </xf>
    <xf numFmtId="1" fontId="18" fillId="13" borderId="6" xfId="0" applyNumberFormat="1" applyFont="1" applyFill="1" applyBorder="1" applyAlignment="1">
      <alignment vertical="top" wrapText="1"/>
    </xf>
    <xf numFmtId="0" fontId="6" fillId="0" borderId="1" xfId="0" applyFont="1" applyBorder="1" applyAlignment="1">
      <alignment wrapText="1"/>
    </xf>
    <xf numFmtId="0" fontId="6" fillId="0" borderId="6" xfId="0" applyFont="1" applyBorder="1" applyAlignment="1">
      <alignment wrapText="1"/>
    </xf>
  </cellXfs>
  <cellStyles count="100">
    <cellStyle name="Hipervínculo" xfId="24" builtinId="8"/>
    <cellStyle name="Hyperlink 2" xfId="60"/>
    <cellStyle name="Normal" xfId="0" builtinId="0"/>
    <cellStyle name="Normal 10" xfId="51"/>
    <cellStyle name="Normal 11" xfId="61"/>
    <cellStyle name="Normal 12" xfId="46"/>
    <cellStyle name="Normal 13" xfId="62"/>
    <cellStyle name="Normal 14" xfId="63"/>
    <cellStyle name="Normal 15" xfId="64"/>
    <cellStyle name="Normal 16" xfId="65"/>
    <cellStyle name="Normal 17" xfId="25"/>
    <cellStyle name="Normal 18" xfId="22"/>
    <cellStyle name="Normal 19" xfId="21"/>
    <cellStyle name="Normal 2" xfId="27"/>
    <cellStyle name="Normal 20" xfId="18"/>
    <cellStyle name="Normal 21" xfId="14"/>
    <cellStyle name="Normal 22" xfId="12"/>
    <cellStyle name="Normal 23" xfId="66"/>
    <cellStyle name="Normal 24" xfId="67"/>
    <cellStyle name="Normal 25" xfId="68"/>
    <cellStyle name="Normal 26" xfId="69"/>
    <cellStyle name="Normal 27" xfId="57"/>
    <cellStyle name="Normal 28" xfId="55"/>
    <cellStyle name="Normal 29" xfId="53"/>
    <cellStyle name="Normal 3" xfId="1"/>
    <cellStyle name="Normal 30" xfId="52"/>
    <cellStyle name="Normal 31" xfId="50"/>
    <cellStyle name="Normal 32" xfId="49"/>
    <cellStyle name="Normal 33" xfId="48"/>
    <cellStyle name="Normal 34" xfId="47"/>
    <cellStyle name="Normal 35" xfId="45"/>
    <cellStyle name="Normal 36" xfId="44"/>
    <cellStyle name="Normal 37" xfId="29"/>
    <cellStyle name="Normal 38" xfId="28"/>
    <cellStyle name="Normal 39" xfId="70"/>
    <cellStyle name="Normal 4" xfId="59"/>
    <cellStyle name="Normal 40" xfId="43"/>
    <cellStyle name="Normal 41" xfId="42"/>
    <cellStyle name="Normal 42" xfId="39"/>
    <cellStyle name="Normal 43" xfId="35"/>
    <cellStyle name="Normal 44" xfId="20"/>
    <cellStyle name="Normal 45" xfId="13"/>
    <cellStyle name="Normal 46" xfId="34"/>
    <cellStyle name="Normal 47" xfId="33"/>
    <cellStyle name="Normal 48" xfId="32"/>
    <cellStyle name="Normal 49" xfId="31"/>
    <cellStyle name="Normal 5" xfId="58"/>
    <cellStyle name="Normal 50" xfId="30"/>
    <cellStyle name="Normal 51" xfId="71"/>
    <cellStyle name="Normal 52" xfId="72"/>
    <cellStyle name="Normal 53" xfId="73"/>
    <cellStyle name="Normal 54" xfId="26"/>
    <cellStyle name="Normal 55" xfId="23"/>
    <cellStyle name="Normal 56" xfId="19"/>
    <cellStyle name="Normal 57" xfId="11"/>
    <cellStyle name="Normal 58" xfId="10"/>
    <cellStyle name="Normal 59" xfId="9"/>
    <cellStyle name="Normal 6" xfId="74"/>
    <cellStyle name="Normal 60" xfId="8"/>
    <cellStyle name="Normal 61" xfId="7"/>
    <cellStyle name="Normal 62" xfId="6"/>
    <cellStyle name="Normal 63" xfId="75"/>
    <cellStyle name="Normal 64" xfId="5"/>
    <cellStyle name="Normal 65" xfId="4"/>
    <cellStyle name="Normal 66" xfId="3"/>
    <cellStyle name="Normal 67" xfId="2"/>
    <cellStyle name="Normal 68" xfId="40"/>
    <cellStyle name="Normal 69" xfId="41"/>
    <cellStyle name="Normal 7" xfId="76"/>
    <cellStyle name="Normal 70" xfId="77"/>
    <cellStyle name="Normal 71" xfId="78"/>
    <cellStyle name="Normal 72" xfId="38"/>
    <cellStyle name="Normal 73" xfId="37"/>
    <cellStyle name="Normal 74" xfId="36"/>
    <cellStyle name="Normal 75" xfId="79"/>
    <cellStyle name="Normal 76" xfId="80"/>
    <cellStyle name="Normal 77" xfId="17"/>
    <cellStyle name="Normal 78" xfId="16"/>
    <cellStyle name="Normal 79" xfId="15"/>
    <cellStyle name="Normal 8" xfId="56"/>
    <cellStyle name="Normal 80" xfId="81"/>
    <cellStyle name="Normal 81" xfId="82"/>
    <cellStyle name="Normal 82" xfId="83"/>
    <cellStyle name="Normal 83" xfId="84"/>
    <cellStyle name="Normal 84" xfId="85"/>
    <cellStyle name="Normal 85" xfId="86"/>
    <cellStyle name="Normal 86" xfId="87"/>
    <cellStyle name="Normal 87" xfId="88"/>
    <cellStyle name="Normal 88" xfId="89"/>
    <cellStyle name="Normal 89" xfId="90"/>
    <cellStyle name="Normal 9" xfId="54"/>
    <cellStyle name="Normal 90" xfId="91"/>
    <cellStyle name="Normal 91" xfId="92"/>
    <cellStyle name="Normal 92" xfId="93"/>
    <cellStyle name="Normal 93" xfId="94"/>
    <cellStyle name="Normal 95" xfId="95"/>
    <cellStyle name="Normal 96" xfId="96"/>
    <cellStyle name="Normal 97" xfId="97"/>
    <cellStyle name="Normal 98" xfId="98"/>
    <cellStyle name="Normal 99" xfId="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04"/>
  <sheetViews>
    <sheetView tabSelected="1" zoomScale="50" zoomScaleNormal="50" workbookViewId="0"/>
  </sheetViews>
  <sheetFormatPr baseColWidth="10" defaultColWidth="9.140625" defaultRowHeight="15" x14ac:dyDescent="0.25"/>
  <cols>
    <col min="1" max="1" width="8.5703125" style="4" customWidth="1"/>
    <col min="2" max="2" width="27.7109375" style="2" customWidth="1"/>
    <col min="3" max="5" width="21.42578125" style="2" customWidth="1"/>
    <col min="6" max="6" width="35.7109375" style="2" customWidth="1"/>
    <col min="7" max="9" width="21.42578125" style="2" customWidth="1"/>
    <col min="10" max="10" width="16.140625" style="3" customWidth="1"/>
    <col min="11" max="11" width="39.7109375" style="1" customWidth="1"/>
    <col min="12" max="12" width="11.5703125" style="1" customWidth="1"/>
    <col min="13" max="13" width="21.7109375" style="1" customWidth="1"/>
    <col min="14" max="14" width="13" style="1" customWidth="1"/>
    <col min="15" max="15" width="21.7109375" style="1" customWidth="1"/>
    <col min="16" max="16" width="13.85546875" style="1" customWidth="1"/>
    <col min="17" max="17" width="21.7109375" style="1" customWidth="1"/>
    <col min="18" max="18" width="15.28515625" style="1" customWidth="1"/>
    <col min="19" max="19" width="21.7109375" style="1" customWidth="1"/>
    <col min="20" max="20" width="15.28515625" style="1" customWidth="1"/>
    <col min="21" max="21" width="21.7109375" style="1" customWidth="1"/>
    <col min="22" max="22" width="18.85546875" style="1" customWidth="1"/>
    <col min="23" max="23" width="21.7109375" style="2" customWidth="1"/>
    <col min="24" max="24" width="18.85546875" style="1" customWidth="1"/>
    <col min="25" max="25" width="21.7109375" style="1" customWidth="1"/>
    <col min="26" max="16384" width="9.140625" style="1"/>
  </cols>
  <sheetData>
    <row r="1" spans="1:25" ht="66.75" customHeight="1" x14ac:dyDescent="0.25">
      <c r="A1" s="185" t="s">
        <v>1160</v>
      </c>
      <c r="B1" s="185" t="s">
        <v>1159</v>
      </c>
      <c r="C1" s="184" t="s">
        <v>1158</v>
      </c>
      <c r="D1" s="184" t="s">
        <v>1157</v>
      </c>
      <c r="E1" s="184" t="s">
        <v>1156</v>
      </c>
      <c r="F1" s="184" t="s">
        <v>1155</v>
      </c>
      <c r="G1" s="184" t="s">
        <v>1154</v>
      </c>
      <c r="H1" s="184" t="s">
        <v>1153</v>
      </c>
      <c r="I1" s="184" t="s">
        <v>1152</v>
      </c>
      <c r="J1" s="183" t="s">
        <v>1151</v>
      </c>
      <c r="K1" s="182" t="s">
        <v>1150</v>
      </c>
      <c r="L1" s="181" t="s">
        <v>1149</v>
      </c>
      <c r="M1" s="180" t="s">
        <v>1148</v>
      </c>
      <c r="N1" s="179" t="s">
        <v>1147</v>
      </c>
      <c r="O1" s="179" t="s">
        <v>1146</v>
      </c>
      <c r="P1" s="178" t="s">
        <v>1145</v>
      </c>
      <c r="Q1" s="178" t="s">
        <v>1144</v>
      </c>
      <c r="R1" s="177" t="s">
        <v>1143</v>
      </c>
      <c r="S1" s="177" t="s">
        <v>1142</v>
      </c>
      <c r="T1" s="176" t="s">
        <v>1141</v>
      </c>
      <c r="U1" s="176" t="s">
        <v>1140</v>
      </c>
      <c r="V1" s="175" t="s">
        <v>1139</v>
      </c>
      <c r="W1" s="175" t="s">
        <v>1138</v>
      </c>
      <c r="X1" s="174" t="s">
        <v>1137</v>
      </c>
      <c r="Y1" s="174" t="s">
        <v>1136</v>
      </c>
    </row>
    <row r="2" spans="1:25" s="68" customFormat="1" ht="66.75" customHeight="1" x14ac:dyDescent="0.25">
      <c r="A2" s="173"/>
      <c r="B2" s="173" t="s">
        <v>1135</v>
      </c>
      <c r="C2" s="171"/>
      <c r="D2" s="171"/>
      <c r="E2" s="171"/>
      <c r="F2" s="171"/>
      <c r="G2" s="171"/>
      <c r="H2" s="171"/>
      <c r="I2" s="171"/>
      <c r="J2" s="170">
        <f>AVERAGE(J5,J30,J73,J106,J146,J176,J217)</f>
        <v>46.20181405895692</v>
      </c>
      <c r="K2" s="169"/>
      <c r="L2" s="170">
        <f>AVERAGE(L5,L30,L73,L106,L146,L176,L217)</f>
        <v>43.742205215419503</v>
      </c>
      <c r="M2" s="169"/>
      <c r="N2" s="170">
        <f>AVERAGE(N5,N30,N73,N106,N146,N176,N217)</f>
        <v>48.266014739229021</v>
      </c>
      <c r="O2" s="169"/>
      <c r="P2" s="170">
        <f>AVERAGE(P5,P30,P73,P106,P146,P176,P217)</f>
        <v>48.266014739229021</v>
      </c>
      <c r="Q2" s="169"/>
      <c r="R2" s="170">
        <f>AVERAGE(R5,R30,R73,R106,R146,R176,R217)</f>
        <v>47.670776643990926</v>
      </c>
      <c r="S2" s="169"/>
      <c r="T2" s="170"/>
      <c r="U2" s="169"/>
      <c r="V2" s="170"/>
      <c r="W2" s="169"/>
      <c r="X2" s="170"/>
      <c r="Y2" s="169"/>
    </row>
    <row r="3" spans="1:25" s="8" customFormat="1" ht="66.75" customHeight="1" x14ac:dyDescent="0.25">
      <c r="A3" s="173"/>
      <c r="B3" s="172" t="s">
        <v>1134</v>
      </c>
      <c r="C3" s="171"/>
      <c r="D3" s="171"/>
      <c r="E3" s="171"/>
      <c r="F3" s="171"/>
      <c r="G3" s="171"/>
      <c r="H3" s="171"/>
      <c r="I3" s="171"/>
      <c r="J3" s="170">
        <f>AVERAGE(J5,J30,J73,J106,J146,J176,J217,J250)</f>
        <v>43.742559523809526</v>
      </c>
      <c r="K3" s="169"/>
      <c r="L3" s="170"/>
      <c r="M3" s="169"/>
      <c r="N3" s="170"/>
      <c r="O3" s="169"/>
      <c r="P3" s="170"/>
      <c r="Q3" s="169"/>
      <c r="R3" s="170"/>
      <c r="S3" s="169"/>
      <c r="T3" s="170"/>
      <c r="U3" s="169"/>
      <c r="V3" s="170"/>
      <c r="W3" s="169"/>
      <c r="X3" s="170"/>
      <c r="Y3" s="169"/>
    </row>
    <row r="4" spans="1:25" s="68" customFormat="1" ht="66.75" customHeight="1" x14ac:dyDescent="0.25">
      <c r="A4" s="173"/>
      <c r="B4" s="172" t="s">
        <v>1133</v>
      </c>
      <c r="C4" s="171"/>
      <c r="D4" s="15"/>
      <c r="E4" s="15"/>
      <c r="F4" s="171"/>
      <c r="G4" s="171"/>
      <c r="H4" s="171"/>
      <c r="I4" s="171"/>
      <c r="J4" s="170">
        <f>AVERAGE(J5,J30,J106,J146,J176,J217)</f>
        <v>47.929894179894184</v>
      </c>
      <c r="K4" s="169"/>
      <c r="L4" s="170">
        <f>AVERAGE(L5,L30,L106,L146,L176,L217)</f>
        <v>45.060350529100525</v>
      </c>
      <c r="M4" s="169"/>
      <c r="N4" s="170">
        <f>AVERAGE(N5,N30,N106,N146,N176,N217)</f>
        <v>50.338128306878311</v>
      </c>
      <c r="O4" s="169"/>
      <c r="P4" s="170">
        <f>AVERAGE(P5,P30,P106,P146,P176,P217)</f>
        <v>50.338128306878311</v>
      </c>
      <c r="Q4" s="169"/>
      <c r="R4" s="170">
        <f>AVERAGE(R5,R30,R106,R146,R176,R217)</f>
        <v>49.643683862433853</v>
      </c>
      <c r="S4" s="169"/>
      <c r="T4" s="170">
        <f>AVERAGE(T5,T30,T106,T146,T176,T217)</f>
        <v>40.754794973544968</v>
      </c>
      <c r="U4" s="169"/>
      <c r="V4" s="170">
        <f>AVERAGE(V5,V30,V106,V146,V176,V217)</f>
        <v>39.990906084656082</v>
      </c>
      <c r="W4" s="169"/>
      <c r="X4" s="170">
        <f>AVERAGE(X5,X30,X106,X146,X176,X217)</f>
        <v>39.891699735449741</v>
      </c>
      <c r="Y4" s="169"/>
    </row>
    <row r="5" spans="1:25" s="52" customFormat="1" ht="104.25" customHeight="1" x14ac:dyDescent="0.25">
      <c r="A5" s="19"/>
      <c r="B5" s="20" t="s">
        <v>1132</v>
      </c>
      <c r="C5" s="19"/>
      <c r="D5" s="19"/>
      <c r="E5" s="19"/>
      <c r="F5" s="55" t="s">
        <v>1131</v>
      </c>
      <c r="G5" s="19"/>
      <c r="H5" s="19"/>
      <c r="I5" s="19"/>
      <c r="J5" s="54">
        <f>AVERAGE(J6,J12,J19,J25)</f>
        <v>55</v>
      </c>
      <c r="K5" s="53"/>
      <c r="L5" s="54">
        <f>AVERAGE(L6,L12,L19,L25)</f>
        <v>47.5</v>
      </c>
      <c r="M5" s="53"/>
      <c r="N5" s="54">
        <f>AVERAGE(N6,N12,N19,N25)</f>
        <v>47.5</v>
      </c>
      <c r="O5" s="53"/>
      <c r="P5" s="54">
        <f>AVERAGE(P6,P12,P19,P25)</f>
        <v>47.5</v>
      </c>
      <c r="Q5" s="53"/>
      <c r="R5" s="54">
        <f>AVERAGE(R6,R12,R19,R25)</f>
        <v>43.333333333333336</v>
      </c>
      <c r="S5" s="53"/>
      <c r="T5" s="54">
        <f>AVERAGE(T6,T12,T19,T25)</f>
        <v>43.333333333333336</v>
      </c>
      <c r="U5" s="53"/>
      <c r="V5" s="54">
        <f>AVERAGE(V6,V12,V19,V25)</f>
        <v>40.833333333333336</v>
      </c>
      <c r="W5" s="17"/>
      <c r="X5" s="54">
        <f>AVERAGE(X6,X12,X19,X25)</f>
        <v>40.833333333333336</v>
      </c>
      <c r="Y5" s="53"/>
    </row>
    <row r="6" spans="1:25" s="52" customFormat="1" ht="104.25" customHeight="1" x14ac:dyDescent="0.25">
      <c r="A6" s="19"/>
      <c r="B6" s="168"/>
      <c r="C6" s="20" t="s">
        <v>1130</v>
      </c>
      <c r="D6" s="19"/>
      <c r="E6" s="19"/>
      <c r="F6" s="55" t="s">
        <v>1129</v>
      </c>
      <c r="G6" s="19"/>
      <c r="H6" s="19"/>
      <c r="I6" s="19"/>
      <c r="J6" s="54">
        <f>AVERAGE(J7:J11)</f>
        <v>70</v>
      </c>
      <c r="K6" s="53"/>
      <c r="L6" s="53">
        <f>AVERAGE(L7:L11)</f>
        <v>40</v>
      </c>
      <c r="M6" s="53"/>
      <c r="N6" s="53">
        <f>AVERAGE(N7:N11)</f>
        <v>40</v>
      </c>
      <c r="O6" s="53"/>
      <c r="P6" s="53">
        <f>AVERAGE(P7:P11)</f>
        <v>40</v>
      </c>
      <c r="Q6" s="53"/>
      <c r="R6" s="53">
        <f>AVERAGE(R7:R11)</f>
        <v>40</v>
      </c>
      <c r="S6" s="53"/>
      <c r="T6" s="53">
        <f>AVERAGE(T7:T11)</f>
        <v>40</v>
      </c>
      <c r="U6" s="53"/>
      <c r="V6" s="53">
        <f>AVERAGE(V7:V11)</f>
        <v>30</v>
      </c>
      <c r="W6" s="17"/>
      <c r="X6" s="53">
        <f>AVERAGE(X7:X11)</f>
        <v>30</v>
      </c>
      <c r="Y6" s="53"/>
    </row>
    <row r="7" spans="1:25" ht="284.25" customHeight="1" x14ac:dyDescent="0.25">
      <c r="A7" s="4">
        <v>1</v>
      </c>
      <c r="B7" s="163"/>
      <c r="C7" s="4"/>
      <c r="D7" s="9" t="s">
        <v>1128</v>
      </c>
      <c r="E7" s="9"/>
      <c r="F7" s="7" t="s">
        <v>1127</v>
      </c>
      <c r="G7" s="7" t="s">
        <v>1047</v>
      </c>
      <c r="H7" s="7" t="s">
        <v>1046</v>
      </c>
      <c r="I7" s="7" t="s">
        <v>1045</v>
      </c>
      <c r="J7" s="58">
        <v>100</v>
      </c>
      <c r="K7" s="167" t="s">
        <v>1126</v>
      </c>
      <c r="L7" s="58">
        <v>100</v>
      </c>
      <c r="M7" s="5"/>
      <c r="N7" s="58">
        <v>100</v>
      </c>
      <c r="O7" s="5"/>
      <c r="P7" s="58">
        <v>100</v>
      </c>
      <c r="Q7" s="5"/>
      <c r="R7" s="58">
        <v>100</v>
      </c>
      <c r="S7" s="5"/>
      <c r="T7" s="58">
        <v>100</v>
      </c>
      <c r="U7" s="144" t="s">
        <v>911</v>
      </c>
      <c r="V7" s="87">
        <v>50</v>
      </c>
      <c r="W7" s="5"/>
      <c r="X7" s="87">
        <v>50</v>
      </c>
      <c r="Y7" s="166" t="s">
        <v>1114</v>
      </c>
    </row>
    <row r="8" spans="1:25" ht="75" x14ac:dyDescent="0.25">
      <c r="A8" s="4">
        <v>2</v>
      </c>
      <c r="B8" s="163"/>
      <c r="C8" s="4"/>
      <c r="D8" s="9" t="s">
        <v>1125</v>
      </c>
      <c r="E8" s="9"/>
      <c r="F8" s="7" t="s">
        <v>1124</v>
      </c>
      <c r="G8" s="7" t="s">
        <v>1123</v>
      </c>
      <c r="H8" s="7" t="s">
        <v>1110</v>
      </c>
      <c r="I8" s="7" t="s">
        <v>1109</v>
      </c>
      <c r="J8" s="66">
        <v>100</v>
      </c>
      <c r="K8" s="25"/>
      <c r="L8" s="66">
        <v>100</v>
      </c>
      <c r="M8" s="25"/>
      <c r="N8" s="66">
        <v>100</v>
      </c>
      <c r="O8" s="25"/>
      <c r="P8" s="66">
        <v>100</v>
      </c>
      <c r="Q8" s="25"/>
      <c r="R8" s="66">
        <v>100</v>
      </c>
      <c r="S8" s="25"/>
      <c r="T8" s="66">
        <v>100</v>
      </c>
      <c r="U8" s="25"/>
      <c r="V8" s="66">
        <v>100</v>
      </c>
      <c r="W8" s="25"/>
      <c r="X8" s="66">
        <v>100</v>
      </c>
      <c r="Y8" s="25"/>
    </row>
    <row r="9" spans="1:25" ht="180" x14ac:dyDescent="0.25">
      <c r="A9" s="4">
        <v>3</v>
      </c>
      <c r="B9" s="163"/>
      <c r="C9" s="4"/>
      <c r="D9" s="9" t="s">
        <v>1122</v>
      </c>
      <c r="E9" s="9"/>
      <c r="F9" s="7" t="s">
        <v>1121</v>
      </c>
      <c r="G9" s="7" t="s">
        <v>1120</v>
      </c>
      <c r="H9" s="7" t="s">
        <v>1119</v>
      </c>
      <c r="I9" s="7" t="s">
        <v>1118</v>
      </c>
      <c r="J9" s="58">
        <v>0</v>
      </c>
      <c r="K9" s="5"/>
      <c r="L9" s="58">
        <v>0</v>
      </c>
      <c r="M9" s="5"/>
      <c r="N9" s="58">
        <v>0</v>
      </c>
      <c r="O9" s="5"/>
      <c r="P9" s="58">
        <v>0</v>
      </c>
      <c r="Q9" s="5"/>
      <c r="R9" s="58">
        <v>0</v>
      </c>
      <c r="S9" s="5"/>
      <c r="T9" s="58">
        <v>0</v>
      </c>
      <c r="U9" s="5"/>
      <c r="V9" s="58">
        <v>0</v>
      </c>
      <c r="W9" s="5"/>
      <c r="X9" s="58">
        <v>0</v>
      </c>
      <c r="Y9" s="5"/>
    </row>
    <row r="10" spans="1:25" s="77" customFormat="1" ht="300" x14ac:dyDescent="0.25">
      <c r="A10" s="4">
        <v>4</v>
      </c>
      <c r="B10" s="163"/>
      <c r="C10" s="4"/>
      <c r="D10" s="9" t="s">
        <v>1117</v>
      </c>
      <c r="E10" s="9"/>
      <c r="F10" s="7" t="s">
        <v>1116</v>
      </c>
      <c r="G10" s="79" t="s">
        <v>1047</v>
      </c>
      <c r="H10" s="79" t="s">
        <v>1046</v>
      </c>
      <c r="I10" s="79" t="s">
        <v>1045</v>
      </c>
      <c r="J10" s="33">
        <v>50</v>
      </c>
      <c r="K10" s="165" t="s">
        <v>1115</v>
      </c>
      <c r="L10" s="33">
        <v>0</v>
      </c>
      <c r="M10" s="33"/>
      <c r="N10" s="33">
        <v>0</v>
      </c>
      <c r="O10" s="33"/>
      <c r="P10" s="33">
        <v>0</v>
      </c>
      <c r="Q10" s="33"/>
      <c r="R10" s="33">
        <v>0</v>
      </c>
      <c r="S10" s="33"/>
      <c r="T10" s="33">
        <v>0</v>
      </c>
      <c r="U10" s="33"/>
      <c r="V10" s="33">
        <v>0</v>
      </c>
      <c r="W10" s="67"/>
      <c r="X10" s="33">
        <v>0</v>
      </c>
      <c r="Y10" s="164" t="s">
        <v>1114</v>
      </c>
    </row>
    <row r="11" spans="1:25" ht="225" x14ac:dyDescent="0.25">
      <c r="A11" s="4">
        <v>5</v>
      </c>
      <c r="B11" s="163"/>
      <c r="C11" s="4"/>
      <c r="D11" s="9" t="s">
        <v>1113</v>
      </c>
      <c r="E11" s="9"/>
      <c r="F11" s="7" t="s">
        <v>1112</v>
      </c>
      <c r="G11" s="7" t="s">
        <v>1111</v>
      </c>
      <c r="H11" s="7" t="s">
        <v>1110</v>
      </c>
      <c r="I11" s="7" t="s">
        <v>1109</v>
      </c>
      <c r="J11" s="58">
        <v>100</v>
      </c>
      <c r="K11" s="5" t="s">
        <v>1108</v>
      </c>
      <c r="L11" s="58">
        <v>0</v>
      </c>
      <c r="M11" s="162" t="s">
        <v>1107</v>
      </c>
      <c r="N11" s="58">
        <v>0</v>
      </c>
      <c r="O11" s="5"/>
      <c r="P11" s="58">
        <v>0</v>
      </c>
      <c r="Q11" s="5"/>
      <c r="R11" s="58">
        <v>0</v>
      </c>
      <c r="S11" s="106"/>
      <c r="T11" s="58">
        <v>0</v>
      </c>
      <c r="U11" s="5"/>
      <c r="V11" s="58">
        <v>0</v>
      </c>
      <c r="W11" s="5"/>
      <c r="X11" s="58">
        <v>0</v>
      </c>
      <c r="Y11" s="162"/>
    </row>
    <row r="12" spans="1:25" s="52" customFormat="1" ht="45" x14ac:dyDescent="0.25">
      <c r="A12" s="19"/>
      <c r="B12" s="161"/>
      <c r="C12" s="20" t="s">
        <v>1106</v>
      </c>
      <c r="D12" s="20"/>
      <c r="E12" s="20"/>
      <c r="F12" s="55" t="s">
        <v>1105</v>
      </c>
      <c r="G12" s="55"/>
      <c r="H12" s="55"/>
      <c r="I12" s="55"/>
      <c r="J12" s="54">
        <f>AVERAGE(J13:J18)</f>
        <v>75</v>
      </c>
      <c r="K12" s="53"/>
      <c r="L12" s="54">
        <f>AVERAGE(L13:L18)</f>
        <v>75</v>
      </c>
      <c r="M12" s="53"/>
      <c r="N12" s="54">
        <f>AVERAGE(N13:N18)</f>
        <v>75</v>
      </c>
      <c r="O12" s="53"/>
      <c r="P12" s="54">
        <f>AVERAGE(P13:P18)</f>
        <v>75</v>
      </c>
      <c r="Q12" s="53"/>
      <c r="R12" s="54">
        <f>AVERAGE(R13:R18)</f>
        <v>58.333333333333336</v>
      </c>
      <c r="S12" s="53"/>
      <c r="T12" s="54">
        <f>AVERAGE(T13:T18)</f>
        <v>58.333333333333336</v>
      </c>
      <c r="U12" s="53"/>
      <c r="V12" s="54">
        <f>AVERAGE(V13:V18)</f>
        <v>58.333333333333336</v>
      </c>
      <c r="W12" s="17"/>
      <c r="X12" s="54">
        <f>AVERAGE(X13:X18)</f>
        <v>58.333333333333336</v>
      </c>
      <c r="Y12" s="53"/>
    </row>
    <row r="13" spans="1:25" ht="120" x14ac:dyDescent="0.25">
      <c r="A13" s="4">
        <v>6</v>
      </c>
      <c r="B13" s="4"/>
      <c r="C13" s="4"/>
      <c r="D13" s="9" t="s">
        <v>1104</v>
      </c>
      <c r="E13" s="9"/>
      <c r="F13" s="7" t="s">
        <v>1103</v>
      </c>
      <c r="G13" s="7" t="s">
        <v>1047</v>
      </c>
      <c r="H13" s="7" t="s">
        <v>1046</v>
      </c>
      <c r="I13" s="7" t="s">
        <v>1045</v>
      </c>
      <c r="J13" s="66">
        <v>100</v>
      </c>
      <c r="K13" s="5"/>
      <c r="L13" s="66">
        <v>100</v>
      </c>
      <c r="M13" s="5"/>
      <c r="N13" s="66">
        <v>100</v>
      </c>
      <c r="O13" s="5"/>
      <c r="P13" s="66">
        <v>100</v>
      </c>
      <c r="Q13" s="5"/>
      <c r="R13" s="66">
        <v>100</v>
      </c>
      <c r="S13" s="5"/>
      <c r="T13" s="66">
        <v>100</v>
      </c>
      <c r="U13" s="5"/>
      <c r="V13" s="66">
        <v>100</v>
      </c>
      <c r="W13" s="67"/>
      <c r="X13" s="66">
        <v>100</v>
      </c>
      <c r="Y13" s="5"/>
    </row>
    <row r="14" spans="1:25" ht="135" x14ac:dyDescent="0.25">
      <c r="A14" s="4">
        <v>7</v>
      </c>
      <c r="B14" s="4"/>
      <c r="C14" s="4"/>
      <c r="D14" s="9" t="s">
        <v>1102</v>
      </c>
      <c r="E14" s="9"/>
      <c r="F14" s="7" t="s">
        <v>1101</v>
      </c>
      <c r="G14" s="7" t="s">
        <v>1047</v>
      </c>
      <c r="H14" s="7" t="s">
        <v>1046</v>
      </c>
      <c r="I14" s="7" t="s">
        <v>1045</v>
      </c>
      <c r="J14" s="66">
        <v>100</v>
      </c>
      <c r="K14" s="160" t="s">
        <v>1100</v>
      </c>
      <c r="L14" s="66">
        <v>100</v>
      </c>
      <c r="M14" s="5"/>
      <c r="N14" s="66">
        <v>100</v>
      </c>
      <c r="O14" s="5"/>
      <c r="P14" s="66">
        <v>100</v>
      </c>
      <c r="Q14" s="5"/>
      <c r="R14" s="66">
        <v>100</v>
      </c>
      <c r="S14" s="5"/>
      <c r="T14" s="66">
        <v>100</v>
      </c>
      <c r="U14" s="5"/>
      <c r="V14" s="66">
        <v>100</v>
      </c>
      <c r="W14" s="25"/>
      <c r="X14" s="66">
        <v>100</v>
      </c>
      <c r="Y14" s="5"/>
    </row>
    <row r="15" spans="1:25" ht="225" x14ac:dyDescent="0.25">
      <c r="A15" s="4">
        <v>8</v>
      </c>
      <c r="B15" s="4"/>
      <c r="C15" s="4"/>
      <c r="D15" s="9" t="s">
        <v>1099</v>
      </c>
      <c r="E15" s="9"/>
      <c r="F15" s="7" t="s">
        <v>1098</v>
      </c>
      <c r="G15" s="7" t="s">
        <v>1047</v>
      </c>
      <c r="H15" s="7" t="s">
        <v>1046</v>
      </c>
      <c r="I15" s="7" t="s">
        <v>1045</v>
      </c>
      <c r="J15" s="66">
        <v>100</v>
      </c>
      <c r="K15" s="25" t="s">
        <v>1097</v>
      </c>
      <c r="L15" s="66">
        <v>100</v>
      </c>
      <c r="M15" s="26"/>
      <c r="N15" s="66">
        <v>100</v>
      </c>
      <c r="O15" s="26"/>
      <c r="P15" s="66">
        <v>100</v>
      </c>
      <c r="Q15" s="26"/>
      <c r="R15" s="66">
        <v>100</v>
      </c>
      <c r="S15" s="26"/>
      <c r="T15" s="66">
        <v>100</v>
      </c>
      <c r="U15" s="26"/>
      <c r="V15" s="66">
        <v>100</v>
      </c>
      <c r="W15" s="25"/>
      <c r="X15" s="66">
        <v>100</v>
      </c>
      <c r="Y15" s="159"/>
    </row>
    <row r="16" spans="1:25" ht="135" x14ac:dyDescent="0.25">
      <c r="A16" s="4">
        <v>9</v>
      </c>
      <c r="B16" s="4"/>
      <c r="C16" s="4"/>
      <c r="D16" s="9" t="s">
        <v>1096</v>
      </c>
      <c r="E16" s="9"/>
      <c r="F16" s="7" t="s">
        <v>1095</v>
      </c>
      <c r="G16" s="7" t="s">
        <v>1091</v>
      </c>
      <c r="H16" s="7" t="s">
        <v>1085</v>
      </c>
      <c r="I16" s="7" t="s">
        <v>1090</v>
      </c>
      <c r="J16" s="66">
        <v>0</v>
      </c>
      <c r="K16" s="106" t="s">
        <v>1094</v>
      </c>
      <c r="L16" s="66">
        <v>0</v>
      </c>
      <c r="M16" s="26"/>
      <c r="N16" s="66">
        <v>0</v>
      </c>
      <c r="O16" s="26"/>
      <c r="P16" s="66">
        <v>0</v>
      </c>
      <c r="Q16" s="26"/>
      <c r="R16" s="66">
        <v>0</v>
      </c>
      <c r="S16" s="26"/>
      <c r="T16" s="66">
        <v>0</v>
      </c>
      <c r="U16" s="26"/>
      <c r="V16" s="66">
        <v>0</v>
      </c>
      <c r="W16" s="25"/>
      <c r="X16" s="66">
        <v>0</v>
      </c>
      <c r="Y16" s="159"/>
    </row>
    <row r="17" spans="1:25" ht="135" x14ac:dyDescent="0.25">
      <c r="A17" s="4">
        <v>10</v>
      </c>
      <c r="B17" s="4"/>
      <c r="C17" s="4"/>
      <c r="D17" s="9" t="s">
        <v>1093</v>
      </c>
      <c r="E17" s="9"/>
      <c r="F17" s="7" t="s">
        <v>1092</v>
      </c>
      <c r="G17" s="7" t="s">
        <v>1091</v>
      </c>
      <c r="H17" s="7" t="s">
        <v>1085</v>
      </c>
      <c r="I17" s="7" t="s">
        <v>1090</v>
      </c>
      <c r="J17" s="66">
        <v>50</v>
      </c>
      <c r="K17" s="25" t="s">
        <v>1089</v>
      </c>
      <c r="L17" s="66">
        <v>50</v>
      </c>
      <c r="M17" s="25"/>
      <c r="N17" s="66">
        <v>50</v>
      </c>
      <c r="O17" s="25"/>
      <c r="P17" s="66">
        <v>50</v>
      </c>
      <c r="Q17" s="25"/>
      <c r="R17" s="66">
        <v>50</v>
      </c>
      <c r="S17" s="25"/>
      <c r="T17" s="66">
        <v>50</v>
      </c>
      <c r="U17" s="25"/>
      <c r="V17" s="66">
        <v>50</v>
      </c>
      <c r="W17" s="25"/>
      <c r="X17" s="66">
        <v>50</v>
      </c>
      <c r="Y17" s="25"/>
    </row>
    <row r="18" spans="1:25" s="77" customFormat="1" ht="255" x14ac:dyDescent="0.25">
      <c r="A18" s="4">
        <v>11</v>
      </c>
      <c r="B18" s="4"/>
      <c r="C18" s="4"/>
      <c r="D18" s="9" t="s">
        <v>1088</v>
      </c>
      <c r="E18" s="9"/>
      <c r="F18" s="7" t="s">
        <v>1087</v>
      </c>
      <c r="G18" s="7" t="s">
        <v>1086</v>
      </c>
      <c r="H18" s="7" t="s">
        <v>1085</v>
      </c>
      <c r="I18" s="7" t="s">
        <v>1084</v>
      </c>
      <c r="J18" s="87">
        <v>100</v>
      </c>
      <c r="K18" s="158" t="s">
        <v>1083</v>
      </c>
      <c r="L18" s="87">
        <v>100</v>
      </c>
      <c r="M18" s="33"/>
      <c r="N18" s="87">
        <v>100</v>
      </c>
      <c r="O18" s="33"/>
      <c r="P18" s="87">
        <v>100</v>
      </c>
      <c r="Q18" s="158" t="s">
        <v>1083</v>
      </c>
      <c r="R18" s="87">
        <v>0</v>
      </c>
      <c r="S18" s="33"/>
      <c r="T18" s="87">
        <v>0</v>
      </c>
      <c r="U18" s="33"/>
      <c r="V18" s="87">
        <v>0</v>
      </c>
      <c r="W18" s="25"/>
      <c r="X18" s="87">
        <v>0</v>
      </c>
      <c r="Y18" s="33"/>
    </row>
    <row r="19" spans="1:25" s="52" customFormat="1" ht="87" customHeight="1" x14ac:dyDescent="0.25">
      <c r="A19" s="19"/>
      <c r="B19" s="19"/>
      <c r="C19" s="20" t="s">
        <v>1082</v>
      </c>
      <c r="D19" s="20"/>
      <c r="E19" s="20"/>
      <c r="F19" s="55" t="s">
        <v>1081</v>
      </c>
      <c r="G19" s="55"/>
      <c r="H19" s="55"/>
      <c r="I19" s="55"/>
      <c r="J19" s="54">
        <f>AVERAGE(J20:J24)</f>
        <v>0</v>
      </c>
      <c r="K19" s="53"/>
      <c r="L19" s="54">
        <f>AVERAGE(L20:L24)</f>
        <v>0</v>
      </c>
      <c r="M19" s="53"/>
      <c r="N19" s="54">
        <f>AVERAGE(N20:N24)</f>
        <v>0</v>
      </c>
      <c r="O19" s="53"/>
      <c r="P19" s="54">
        <f>AVERAGE(P20:P24)</f>
        <v>0</v>
      </c>
      <c r="Q19" s="53"/>
      <c r="R19" s="54">
        <f>AVERAGE(R20:R24)</f>
        <v>0</v>
      </c>
      <c r="S19" s="53"/>
      <c r="T19" s="54">
        <f>AVERAGE(T20:T24)</f>
        <v>0</v>
      </c>
      <c r="U19" s="53"/>
      <c r="V19" s="53">
        <f>AVERAGE(V20:V24)</f>
        <v>0</v>
      </c>
      <c r="W19" s="17"/>
      <c r="X19" s="53">
        <f>AVERAGE(X20:X24)</f>
        <v>0</v>
      </c>
      <c r="Y19" s="53"/>
    </row>
    <row r="20" spans="1:25" ht="165" x14ac:dyDescent="0.25">
      <c r="A20" s="4">
        <v>12</v>
      </c>
      <c r="B20" s="4"/>
      <c r="D20" s="9" t="s">
        <v>1080</v>
      </c>
      <c r="E20" s="9"/>
      <c r="F20" s="7" t="s">
        <v>1079</v>
      </c>
      <c r="G20" s="7" t="s">
        <v>214</v>
      </c>
      <c r="H20" s="7" t="s">
        <v>1078</v>
      </c>
      <c r="I20" s="7" t="s">
        <v>53</v>
      </c>
      <c r="J20" s="26">
        <v>0</v>
      </c>
      <c r="K20" s="157" t="s">
        <v>1077</v>
      </c>
      <c r="L20" s="26">
        <v>0</v>
      </c>
      <c r="M20" s="25"/>
      <c r="N20" s="26">
        <v>0</v>
      </c>
      <c r="O20" s="25"/>
      <c r="P20" s="26">
        <v>0</v>
      </c>
      <c r="Q20" s="25"/>
      <c r="R20" s="26">
        <v>0</v>
      </c>
      <c r="S20" s="25"/>
      <c r="T20" s="26">
        <v>0</v>
      </c>
      <c r="U20" s="25"/>
      <c r="V20" s="26">
        <v>0</v>
      </c>
      <c r="W20" s="25"/>
      <c r="X20" s="26">
        <v>0</v>
      </c>
      <c r="Y20" s="25"/>
    </row>
    <row r="21" spans="1:25" ht="165" x14ac:dyDescent="0.25">
      <c r="A21" s="4">
        <v>13</v>
      </c>
      <c r="B21" s="4"/>
      <c r="C21" s="4"/>
      <c r="D21" s="9" t="s">
        <v>1076</v>
      </c>
      <c r="E21" s="9"/>
      <c r="F21" s="7" t="s">
        <v>1075</v>
      </c>
      <c r="G21" s="7" t="s">
        <v>1074</v>
      </c>
      <c r="H21" s="7" t="s">
        <v>1073</v>
      </c>
      <c r="I21" s="7" t="s">
        <v>1067</v>
      </c>
      <c r="J21" s="87">
        <v>0</v>
      </c>
      <c r="K21" s="67" t="s">
        <v>1072</v>
      </c>
      <c r="L21" s="87">
        <v>0</v>
      </c>
      <c r="M21" s="33"/>
      <c r="N21" s="87">
        <v>0</v>
      </c>
      <c r="O21" s="33"/>
      <c r="P21" s="87">
        <v>0</v>
      </c>
      <c r="Q21" s="87"/>
      <c r="R21" s="66">
        <v>0</v>
      </c>
      <c r="S21" s="64"/>
      <c r="T21" s="66">
        <v>0</v>
      </c>
      <c r="U21" s="64"/>
      <c r="V21" s="66">
        <v>0</v>
      </c>
      <c r="W21" s="25"/>
      <c r="X21" s="66">
        <v>0</v>
      </c>
      <c r="Y21" s="64"/>
    </row>
    <row r="22" spans="1:25" ht="135" x14ac:dyDescent="0.25">
      <c r="A22" s="4">
        <v>14</v>
      </c>
      <c r="B22" s="4"/>
      <c r="C22" s="4"/>
      <c r="D22" s="9" t="s">
        <v>1071</v>
      </c>
      <c r="E22" s="9"/>
      <c r="F22" s="7" t="s">
        <v>1070</v>
      </c>
      <c r="G22" s="7" t="s">
        <v>1069</v>
      </c>
      <c r="H22" s="7" t="s">
        <v>1068</v>
      </c>
      <c r="I22" s="7" t="s">
        <v>1067</v>
      </c>
      <c r="J22" s="66">
        <v>0</v>
      </c>
      <c r="K22" s="156" t="s">
        <v>1066</v>
      </c>
      <c r="L22" s="66">
        <v>0</v>
      </c>
      <c r="M22" s="25"/>
      <c r="N22" s="66">
        <v>0</v>
      </c>
      <c r="O22" s="25"/>
      <c r="P22" s="66">
        <v>0</v>
      </c>
      <c r="Q22" s="25"/>
      <c r="R22" s="66">
        <v>0</v>
      </c>
      <c r="S22" s="25"/>
      <c r="T22" s="66">
        <v>0</v>
      </c>
      <c r="U22" s="25"/>
      <c r="V22" s="66">
        <v>0</v>
      </c>
      <c r="W22" s="25"/>
      <c r="X22" s="66">
        <v>0</v>
      </c>
      <c r="Y22" s="25"/>
    </row>
    <row r="23" spans="1:25" ht="135" x14ac:dyDescent="0.25">
      <c r="A23" s="4">
        <v>15</v>
      </c>
      <c r="B23" s="4"/>
      <c r="C23" s="4"/>
      <c r="D23" s="9" t="s">
        <v>1065</v>
      </c>
      <c r="E23" s="9"/>
      <c r="F23" s="7" t="s">
        <v>1064</v>
      </c>
      <c r="G23" s="7" t="s">
        <v>1063</v>
      </c>
      <c r="H23" s="7" t="s">
        <v>1062</v>
      </c>
      <c r="I23" s="7" t="s">
        <v>1061</v>
      </c>
      <c r="J23" s="66">
        <v>0</v>
      </c>
      <c r="K23" s="25"/>
      <c r="L23" s="66">
        <v>0</v>
      </c>
      <c r="M23" s="25"/>
      <c r="N23" s="66">
        <v>0</v>
      </c>
      <c r="O23" s="25"/>
      <c r="P23" s="66">
        <v>0</v>
      </c>
      <c r="Q23" s="25"/>
      <c r="R23" s="66">
        <v>0</v>
      </c>
      <c r="S23" s="25"/>
      <c r="T23" s="66">
        <v>0</v>
      </c>
      <c r="U23" s="25"/>
      <c r="V23" s="66">
        <v>0</v>
      </c>
      <c r="W23" s="25"/>
      <c r="X23" s="66">
        <v>0</v>
      </c>
      <c r="Y23" s="25"/>
    </row>
    <row r="24" spans="1:25" ht="135" x14ac:dyDescent="0.25">
      <c r="A24" s="4">
        <v>16</v>
      </c>
      <c r="B24" s="4"/>
      <c r="C24" s="4"/>
      <c r="D24" s="9" t="s">
        <v>1060</v>
      </c>
      <c r="E24" s="9"/>
      <c r="F24" s="7" t="s">
        <v>1059</v>
      </c>
      <c r="G24" s="7" t="s">
        <v>647</v>
      </c>
      <c r="H24" s="7" t="s">
        <v>646</v>
      </c>
      <c r="I24" s="7" t="s">
        <v>645</v>
      </c>
      <c r="J24" s="66">
        <v>0</v>
      </c>
      <c r="K24" s="25"/>
      <c r="L24" s="66">
        <v>0</v>
      </c>
      <c r="M24" s="25"/>
      <c r="N24" s="66">
        <v>0</v>
      </c>
      <c r="O24" s="25"/>
      <c r="P24" s="66">
        <v>0</v>
      </c>
      <c r="Q24" s="25"/>
      <c r="R24" s="66">
        <v>0</v>
      </c>
      <c r="S24" s="25"/>
      <c r="T24" s="66">
        <v>0</v>
      </c>
      <c r="U24" s="25"/>
      <c r="V24" s="66">
        <v>0</v>
      </c>
      <c r="W24" s="25"/>
      <c r="X24" s="66">
        <v>0</v>
      </c>
      <c r="Y24" s="25"/>
    </row>
    <row r="25" spans="1:25" s="52" customFormat="1" ht="60" x14ac:dyDescent="0.25">
      <c r="A25" s="19"/>
      <c r="B25" s="19"/>
      <c r="C25" s="20" t="s">
        <v>1058</v>
      </c>
      <c r="D25" s="20"/>
      <c r="E25" s="20"/>
      <c r="F25" s="55" t="s">
        <v>1057</v>
      </c>
      <c r="G25" s="55"/>
      <c r="H25" s="55"/>
      <c r="I25" s="55"/>
      <c r="J25" s="54">
        <f>AVERAGE(J26:J29)</f>
        <v>75</v>
      </c>
      <c r="K25" s="53"/>
      <c r="L25" s="54">
        <f>AVERAGE(L26:L29)</f>
        <v>75</v>
      </c>
      <c r="M25" s="53"/>
      <c r="N25" s="54">
        <f>AVERAGE(N26:N29)</f>
        <v>75</v>
      </c>
      <c r="O25" s="53"/>
      <c r="P25" s="54">
        <f>AVERAGE(P26:P29)</f>
        <v>75</v>
      </c>
      <c r="Q25" s="53"/>
      <c r="R25" s="54">
        <f>AVERAGE(R26:R29)</f>
        <v>75</v>
      </c>
      <c r="S25" s="53"/>
      <c r="T25" s="54">
        <f>AVERAGE(T26:T29)</f>
        <v>75</v>
      </c>
      <c r="U25" s="53"/>
      <c r="V25" s="54">
        <f>AVERAGE(V26:V29)</f>
        <v>75</v>
      </c>
      <c r="W25" s="17"/>
      <c r="X25" s="54">
        <f>AVERAGE(X26:X29)</f>
        <v>75</v>
      </c>
      <c r="Y25" s="53"/>
    </row>
    <row r="26" spans="1:25" ht="45" x14ac:dyDescent="0.25">
      <c r="A26" s="4">
        <v>17</v>
      </c>
      <c r="B26" s="4"/>
      <c r="C26" s="4"/>
      <c r="D26" s="9" t="s">
        <v>1056</v>
      </c>
      <c r="E26" s="9"/>
      <c r="F26" s="7" t="s">
        <v>1055</v>
      </c>
      <c r="G26" s="7" t="s">
        <v>512</v>
      </c>
      <c r="H26" s="7" t="s">
        <v>1054</v>
      </c>
      <c r="I26" s="7" t="s">
        <v>1053</v>
      </c>
      <c r="J26" s="66">
        <v>100</v>
      </c>
      <c r="K26" s="25"/>
      <c r="L26" s="66">
        <v>100</v>
      </c>
      <c r="M26" s="25"/>
      <c r="N26" s="66">
        <v>100</v>
      </c>
      <c r="O26" s="25"/>
      <c r="P26" s="66">
        <v>100</v>
      </c>
      <c r="Q26" s="25"/>
      <c r="R26" s="66">
        <v>100</v>
      </c>
      <c r="S26" s="25"/>
      <c r="T26" s="66">
        <v>100</v>
      </c>
      <c r="U26" s="25"/>
      <c r="V26" s="66">
        <v>100</v>
      </c>
      <c r="W26" s="25"/>
      <c r="X26" s="66">
        <v>100</v>
      </c>
      <c r="Y26" s="25"/>
    </row>
    <row r="27" spans="1:25" ht="180" x14ac:dyDescent="0.25">
      <c r="A27" s="4">
        <v>18</v>
      </c>
      <c r="B27" s="4"/>
      <c r="C27" s="4"/>
      <c r="D27" s="9" t="s">
        <v>1052</v>
      </c>
      <c r="E27" s="9"/>
      <c r="F27" s="7" t="s">
        <v>1051</v>
      </c>
      <c r="G27" s="7" t="s">
        <v>1047</v>
      </c>
      <c r="H27" s="7" t="s">
        <v>1046</v>
      </c>
      <c r="I27" s="7" t="s">
        <v>1045</v>
      </c>
      <c r="J27" s="66">
        <v>100</v>
      </c>
      <c r="K27" s="155" t="s">
        <v>1050</v>
      </c>
      <c r="L27" s="66">
        <v>100</v>
      </c>
      <c r="M27" s="25"/>
      <c r="N27" s="66">
        <v>100</v>
      </c>
      <c r="O27" s="25"/>
      <c r="P27" s="66">
        <v>100</v>
      </c>
      <c r="Q27" s="25"/>
      <c r="R27" s="66">
        <v>100</v>
      </c>
      <c r="S27" s="25"/>
      <c r="T27" s="66">
        <v>100</v>
      </c>
      <c r="U27" s="25"/>
      <c r="V27" s="66">
        <v>100</v>
      </c>
      <c r="W27" s="25"/>
      <c r="X27" s="66">
        <v>100</v>
      </c>
      <c r="Y27" s="154" t="s">
        <v>1049</v>
      </c>
    </row>
    <row r="28" spans="1:25" s="77" customFormat="1" ht="150" x14ac:dyDescent="0.25">
      <c r="A28" s="4">
        <v>19</v>
      </c>
      <c r="B28" s="4"/>
      <c r="C28" s="4"/>
      <c r="D28" s="9" t="s">
        <v>514</v>
      </c>
      <c r="E28" s="9"/>
      <c r="F28" s="7" t="s">
        <v>1048</v>
      </c>
      <c r="G28" s="79" t="s">
        <v>1047</v>
      </c>
      <c r="H28" s="79" t="s">
        <v>1046</v>
      </c>
      <c r="I28" s="79" t="s">
        <v>1045</v>
      </c>
      <c r="J28" s="87">
        <v>0</v>
      </c>
      <c r="K28" s="67" t="s">
        <v>1044</v>
      </c>
      <c r="L28" s="87">
        <v>0</v>
      </c>
      <c r="M28" s="33"/>
      <c r="N28" s="87">
        <v>0</v>
      </c>
      <c r="O28" s="33"/>
      <c r="P28" s="87">
        <v>0</v>
      </c>
      <c r="Q28" s="33"/>
      <c r="R28" s="87">
        <v>0</v>
      </c>
      <c r="S28" s="67"/>
      <c r="T28" s="87">
        <v>0</v>
      </c>
      <c r="U28" s="67"/>
      <c r="V28" s="87">
        <v>0</v>
      </c>
      <c r="W28" s="67"/>
      <c r="X28" s="87">
        <v>0</v>
      </c>
      <c r="Y28" s="67"/>
    </row>
    <row r="29" spans="1:25" ht="105" x14ac:dyDescent="0.25">
      <c r="A29" s="4">
        <v>20</v>
      </c>
      <c r="B29" s="4"/>
      <c r="C29" s="4"/>
      <c r="D29" s="9" t="s">
        <v>1043</v>
      </c>
      <c r="E29" s="9"/>
      <c r="F29" s="7" t="s">
        <v>1042</v>
      </c>
      <c r="G29" s="7" t="s">
        <v>1041</v>
      </c>
      <c r="H29" s="7" t="s">
        <v>1040</v>
      </c>
      <c r="I29" s="7" t="s">
        <v>1039</v>
      </c>
      <c r="J29" s="66">
        <v>100</v>
      </c>
      <c r="K29" s="25"/>
      <c r="L29" s="66">
        <v>100</v>
      </c>
      <c r="M29" s="25"/>
      <c r="N29" s="66">
        <v>100</v>
      </c>
      <c r="O29" s="25"/>
      <c r="P29" s="66">
        <v>100</v>
      </c>
      <c r="Q29" s="25"/>
      <c r="R29" s="66">
        <v>100</v>
      </c>
      <c r="S29" s="25"/>
      <c r="T29" s="66">
        <v>100</v>
      </c>
      <c r="U29" s="25"/>
      <c r="V29" s="66">
        <v>100</v>
      </c>
      <c r="W29" s="25"/>
      <c r="X29" s="66">
        <v>100</v>
      </c>
      <c r="Y29" s="25"/>
    </row>
    <row r="30" spans="1:25" s="52" customFormat="1" ht="108.75" customHeight="1" x14ac:dyDescent="0.25">
      <c r="A30" s="19"/>
      <c r="B30" s="20" t="s">
        <v>1038</v>
      </c>
      <c r="C30" s="19"/>
      <c r="D30" s="19"/>
      <c r="E30" s="19"/>
      <c r="F30" s="19" t="s">
        <v>1037</v>
      </c>
      <c r="G30" s="19"/>
      <c r="H30" s="19"/>
      <c r="I30" s="19"/>
      <c r="J30" s="54">
        <f>AVERAGE(J31,J41,J60,J66)</f>
        <v>55.178571428571431</v>
      </c>
      <c r="K30" s="53"/>
      <c r="L30" s="54">
        <f>AVERAGE(L31,L41,L60,L66)</f>
        <v>52.678571428571431</v>
      </c>
      <c r="M30" s="53"/>
      <c r="N30" s="54">
        <f>AVERAGE(N31,N41,N60,N66)</f>
        <v>52.678571428571431</v>
      </c>
      <c r="O30" s="53"/>
      <c r="P30" s="54">
        <f>AVERAGE(P31,P41,P60,P66)</f>
        <v>52.678571428571431</v>
      </c>
      <c r="Q30" s="53"/>
      <c r="R30" s="54">
        <f>AVERAGE(R31,R41,R60,R66)</f>
        <v>52.678571428571431</v>
      </c>
      <c r="S30" s="53"/>
      <c r="T30" s="54">
        <f>AVERAGE(T31,T41,T60,T66)</f>
        <v>52.678571428571431</v>
      </c>
      <c r="U30" s="53"/>
      <c r="V30" s="54">
        <f>AVERAGE(V31,V41,V60,V66)</f>
        <v>50.595238095238102</v>
      </c>
      <c r="W30" s="17"/>
      <c r="X30" s="54">
        <f>AVERAGE(X31,X41,X60,X66)</f>
        <v>50.595238095238102</v>
      </c>
      <c r="Y30" s="53"/>
    </row>
    <row r="31" spans="1:25" s="52" customFormat="1" ht="97.5" customHeight="1" x14ac:dyDescent="0.25">
      <c r="A31" s="19"/>
      <c r="B31" s="19"/>
      <c r="C31" s="20" t="s">
        <v>1036</v>
      </c>
      <c r="D31" s="19"/>
      <c r="E31" s="19"/>
      <c r="F31" s="19" t="s">
        <v>1035</v>
      </c>
      <c r="G31" s="19"/>
      <c r="H31" s="19"/>
      <c r="I31" s="19"/>
      <c r="J31" s="54">
        <f>AVERAGE(J32:J35,J38:J40)</f>
        <v>35.714285714285715</v>
      </c>
      <c r="K31" s="53"/>
      <c r="L31" s="54">
        <f>AVERAGE(L32:L35,L38:L40)</f>
        <v>35.714285714285715</v>
      </c>
      <c r="M31" s="53"/>
      <c r="N31" s="54">
        <f>AVERAGE(N32:N35,N38:N40)</f>
        <v>35.714285714285715</v>
      </c>
      <c r="O31" s="53"/>
      <c r="P31" s="54">
        <f>AVERAGE(P32:P35,P38:P40)</f>
        <v>35.714285714285715</v>
      </c>
      <c r="Q31" s="53"/>
      <c r="R31" s="54">
        <f>AVERAGE(R32:R35,R38:R40)</f>
        <v>35.714285714285715</v>
      </c>
      <c r="S31" s="53"/>
      <c r="T31" s="54">
        <f>AVERAGE(T32:T35,T38:T40)</f>
        <v>35.714285714285715</v>
      </c>
      <c r="U31" s="53"/>
      <c r="V31" s="54">
        <f>AVERAGE(V32:V35,V38:V40)</f>
        <v>35.714285714285715</v>
      </c>
      <c r="W31" s="17"/>
      <c r="X31" s="54">
        <f>AVERAGE(X32:X35,X38:X40)</f>
        <v>35.714285714285715</v>
      </c>
      <c r="Y31" s="53"/>
    </row>
    <row r="32" spans="1:25" ht="117.75" customHeight="1" x14ac:dyDescent="0.25">
      <c r="A32" s="4">
        <v>21</v>
      </c>
      <c r="B32" s="4"/>
      <c r="C32" s="4"/>
      <c r="D32" s="9" t="s">
        <v>505</v>
      </c>
      <c r="E32" s="9"/>
      <c r="F32" s="7" t="s">
        <v>1034</v>
      </c>
      <c r="G32" s="7" t="s">
        <v>1033</v>
      </c>
      <c r="H32" s="7" t="s">
        <v>1032</v>
      </c>
      <c r="I32" s="7" t="s">
        <v>1031</v>
      </c>
      <c r="J32" s="66">
        <v>0</v>
      </c>
      <c r="K32" s="153" t="s">
        <v>1030</v>
      </c>
      <c r="L32" s="66">
        <v>0</v>
      </c>
      <c r="M32" s="5"/>
      <c r="N32" s="66">
        <v>0</v>
      </c>
      <c r="O32" s="5"/>
      <c r="P32" s="66">
        <v>0</v>
      </c>
      <c r="Q32" s="5"/>
      <c r="R32" s="66">
        <v>0</v>
      </c>
      <c r="S32" s="5"/>
      <c r="T32" s="66">
        <v>0</v>
      </c>
      <c r="U32" s="5"/>
      <c r="V32" s="66">
        <v>0</v>
      </c>
      <c r="W32" s="5"/>
      <c r="X32" s="66">
        <v>0</v>
      </c>
      <c r="Y32" s="5"/>
    </row>
    <row r="33" spans="1:25" ht="45" x14ac:dyDescent="0.25">
      <c r="A33" s="4">
        <v>22</v>
      </c>
      <c r="B33" s="4"/>
      <c r="C33" s="4"/>
      <c r="D33" s="9" t="s">
        <v>1029</v>
      </c>
      <c r="E33" s="9"/>
      <c r="F33" s="7" t="s">
        <v>1028</v>
      </c>
      <c r="G33" s="7" t="s">
        <v>1027</v>
      </c>
      <c r="H33" s="7" t="s">
        <v>1026</v>
      </c>
      <c r="I33" s="7" t="s">
        <v>1025</v>
      </c>
      <c r="J33" s="26">
        <v>50</v>
      </c>
      <c r="K33" s="25" t="s">
        <v>1024</v>
      </c>
      <c r="L33" s="26">
        <v>50</v>
      </c>
      <c r="M33" s="5"/>
      <c r="N33" s="26">
        <v>50</v>
      </c>
      <c r="O33" s="5"/>
      <c r="P33" s="26">
        <v>50</v>
      </c>
      <c r="Q33" s="5"/>
      <c r="R33" s="26">
        <v>50</v>
      </c>
      <c r="S33" s="5"/>
      <c r="T33" s="26">
        <v>50</v>
      </c>
      <c r="U33" s="5"/>
      <c r="V33" s="26">
        <v>50</v>
      </c>
      <c r="W33" s="25"/>
      <c r="X33" s="26">
        <v>50</v>
      </c>
      <c r="Y33" s="5"/>
    </row>
    <row r="34" spans="1:25" ht="90" x14ac:dyDescent="0.25">
      <c r="A34" s="4">
        <v>23</v>
      </c>
      <c r="B34" s="4"/>
      <c r="C34" s="4"/>
      <c r="D34" s="9" t="s">
        <v>497</v>
      </c>
      <c r="E34" s="9"/>
      <c r="F34" s="7" t="s">
        <v>1023</v>
      </c>
      <c r="G34" s="7" t="s">
        <v>1022</v>
      </c>
      <c r="H34" s="7" t="s">
        <v>1021</v>
      </c>
      <c r="I34" s="7" t="s">
        <v>1020</v>
      </c>
      <c r="J34" s="66">
        <v>100</v>
      </c>
      <c r="K34" s="5"/>
      <c r="L34" s="66">
        <v>100</v>
      </c>
      <c r="M34" s="5"/>
      <c r="N34" s="66">
        <v>100</v>
      </c>
      <c r="O34" s="5"/>
      <c r="P34" s="66">
        <v>100</v>
      </c>
      <c r="Q34" s="5"/>
      <c r="R34" s="66">
        <v>100</v>
      </c>
      <c r="S34" s="5"/>
      <c r="T34" s="66">
        <v>100</v>
      </c>
      <c r="U34" s="5"/>
      <c r="V34" s="66">
        <v>100</v>
      </c>
      <c r="W34" s="25"/>
      <c r="X34" s="66">
        <v>100</v>
      </c>
      <c r="Y34" s="5"/>
    </row>
    <row r="35" spans="1:25" s="68" customFormat="1" ht="51.75" x14ac:dyDescent="0.25">
      <c r="A35" s="15">
        <v>24</v>
      </c>
      <c r="B35" s="15"/>
      <c r="C35" s="15"/>
      <c r="D35" s="75" t="s">
        <v>1019</v>
      </c>
      <c r="E35" s="75"/>
      <c r="F35" s="12" t="s">
        <v>1019</v>
      </c>
      <c r="G35" s="12"/>
      <c r="H35" s="12"/>
      <c r="I35" s="12"/>
      <c r="J35" s="70">
        <f>AVERAGE(J36:J37)</f>
        <v>50</v>
      </c>
      <c r="K35" s="10"/>
      <c r="L35" s="70">
        <f>AVERAGE(L36:L37)</f>
        <v>50</v>
      </c>
      <c r="M35" s="69"/>
      <c r="N35" s="70">
        <f>AVERAGE(N36:N37)</f>
        <v>50</v>
      </c>
      <c r="O35" s="69"/>
      <c r="P35" s="70">
        <f>AVERAGE(P36:P37)</f>
        <v>50</v>
      </c>
      <c r="Q35" s="69"/>
      <c r="R35" s="70">
        <f>AVERAGE(R36:R37)</f>
        <v>50</v>
      </c>
      <c r="S35" s="10"/>
      <c r="T35" s="70">
        <f>AVERAGE(T36:T37)</f>
        <v>50</v>
      </c>
      <c r="U35" s="10"/>
      <c r="V35" s="70">
        <f>AVERAGE(V36:V37)</f>
        <v>50</v>
      </c>
      <c r="W35" s="10"/>
      <c r="X35" s="70">
        <f>AVERAGE(X36:X37)</f>
        <v>50</v>
      </c>
      <c r="Y35" s="69"/>
    </row>
    <row r="36" spans="1:25" ht="90" x14ac:dyDescent="0.25">
      <c r="A36" s="4" t="s">
        <v>1018</v>
      </c>
      <c r="B36" s="4"/>
      <c r="C36" s="4"/>
      <c r="D36" s="9"/>
      <c r="E36" s="9" t="s">
        <v>1017</v>
      </c>
      <c r="F36" s="7" t="s">
        <v>1016</v>
      </c>
      <c r="G36" s="7" t="s">
        <v>1015</v>
      </c>
      <c r="H36" s="7" t="s">
        <v>1014</v>
      </c>
      <c r="I36" s="7" t="s">
        <v>1013</v>
      </c>
      <c r="J36" s="66">
        <v>0</v>
      </c>
      <c r="K36" s="5"/>
      <c r="L36" s="66">
        <v>0</v>
      </c>
      <c r="M36" s="5"/>
      <c r="N36" s="66">
        <v>0</v>
      </c>
      <c r="O36" s="5"/>
      <c r="P36" s="66">
        <v>0</v>
      </c>
      <c r="Q36" s="5"/>
      <c r="R36" s="66">
        <v>0</v>
      </c>
      <c r="S36" s="5"/>
      <c r="T36" s="66">
        <v>0</v>
      </c>
      <c r="U36" s="5"/>
      <c r="V36" s="66">
        <v>0</v>
      </c>
      <c r="W36" s="25"/>
      <c r="X36" s="66">
        <v>0</v>
      </c>
      <c r="Y36" s="5"/>
    </row>
    <row r="37" spans="1:25" ht="30" x14ac:dyDescent="0.25">
      <c r="A37" s="4" t="s">
        <v>1012</v>
      </c>
      <c r="B37" s="4"/>
      <c r="C37" s="4"/>
      <c r="D37" s="9"/>
      <c r="E37" s="9" t="s">
        <v>1011</v>
      </c>
      <c r="F37" s="7" t="s">
        <v>1010</v>
      </c>
      <c r="G37" s="7" t="s">
        <v>1009</v>
      </c>
      <c r="H37" s="7" t="s">
        <v>1008</v>
      </c>
      <c r="I37" s="7" t="s">
        <v>1007</v>
      </c>
      <c r="J37" s="66">
        <v>100</v>
      </c>
      <c r="K37" s="5"/>
      <c r="L37" s="66">
        <v>100</v>
      </c>
      <c r="M37" s="5"/>
      <c r="N37" s="66">
        <v>100</v>
      </c>
      <c r="O37" s="5"/>
      <c r="P37" s="66">
        <v>100</v>
      </c>
      <c r="Q37" s="5"/>
      <c r="R37" s="66">
        <v>100</v>
      </c>
      <c r="S37" s="5"/>
      <c r="T37" s="66">
        <v>100</v>
      </c>
      <c r="U37" s="5"/>
      <c r="V37" s="66">
        <v>100</v>
      </c>
      <c r="W37" s="25"/>
      <c r="X37" s="66">
        <v>100</v>
      </c>
      <c r="Y37" s="5"/>
    </row>
    <row r="38" spans="1:25" ht="165" x14ac:dyDescent="0.25">
      <c r="A38" s="4">
        <v>25</v>
      </c>
      <c r="B38" s="4"/>
      <c r="C38" s="4"/>
      <c r="D38" s="9" t="s">
        <v>1006</v>
      </c>
      <c r="E38" s="9"/>
      <c r="F38" s="7" t="s">
        <v>1005</v>
      </c>
      <c r="G38" s="7" t="s">
        <v>209</v>
      </c>
      <c r="H38" s="7" t="s">
        <v>1004</v>
      </c>
      <c r="I38" s="7" t="s">
        <v>1003</v>
      </c>
      <c r="J38" s="26">
        <v>50</v>
      </c>
      <c r="K38" s="152" t="s">
        <v>1002</v>
      </c>
      <c r="L38" s="26">
        <v>50</v>
      </c>
      <c r="M38" s="25"/>
      <c r="N38" s="26">
        <v>50</v>
      </c>
      <c r="O38" s="25"/>
      <c r="P38" s="26">
        <v>50</v>
      </c>
      <c r="Q38" s="25"/>
      <c r="R38" s="26">
        <v>50</v>
      </c>
      <c r="S38" s="25"/>
      <c r="T38" s="26">
        <v>50</v>
      </c>
      <c r="U38" s="25"/>
      <c r="V38" s="26">
        <v>50</v>
      </c>
      <c r="W38" s="25"/>
      <c r="X38" s="26">
        <v>50</v>
      </c>
      <c r="Y38" s="151" t="s">
        <v>1001</v>
      </c>
    </row>
    <row r="39" spans="1:25" ht="90" x14ac:dyDescent="0.25">
      <c r="A39" s="4">
        <v>26</v>
      </c>
      <c r="B39" s="4"/>
      <c r="C39" s="4"/>
      <c r="D39" s="9" t="s">
        <v>1000</v>
      </c>
      <c r="E39" s="9"/>
      <c r="F39" s="7" t="s">
        <v>999</v>
      </c>
      <c r="G39" s="7" t="s">
        <v>998</v>
      </c>
      <c r="H39" s="7" t="s">
        <v>993</v>
      </c>
      <c r="I39" s="7" t="s">
        <v>992</v>
      </c>
      <c r="J39" s="66">
        <v>0</v>
      </c>
      <c r="K39" s="106" t="s">
        <v>997</v>
      </c>
      <c r="L39" s="66">
        <v>0</v>
      </c>
      <c r="M39" s="5"/>
      <c r="N39" s="66">
        <v>0</v>
      </c>
      <c r="O39" s="5"/>
      <c r="P39" s="66">
        <v>0</v>
      </c>
      <c r="Q39" s="5"/>
      <c r="R39" s="66">
        <v>0</v>
      </c>
      <c r="S39" s="5"/>
      <c r="T39" s="66">
        <v>0</v>
      </c>
      <c r="U39" s="5"/>
      <c r="V39" s="66">
        <v>0</v>
      </c>
      <c r="W39" s="25"/>
      <c r="X39" s="66">
        <v>0</v>
      </c>
      <c r="Y39" s="5"/>
    </row>
    <row r="40" spans="1:25" ht="90" x14ac:dyDescent="0.25">
      <c r="A40" s="4">
        <v>27</v>
      </c>
      <c r="B40" s="4"/>
      <c r="C40" s="4"/>
      <c r="D40" s="9" t="s">
        <v>996</v>
      </c>
      <c r="E40" s="9"/>
      <c r="F40" s="7" t="s">
        <v>995</v>
      </c>
      <c r="G40" s="7" t="s">
        <v>994</v>
      </c>
      <c r="H40" s="7" t="s">
        <v>993</v>
      </c>
      <c r="I40" s="7" t="s">
        <v>992</v>
      </c>
      <c r="J40" s="66">
        <v>0</v>
      </c>
      <c r="K40" s="106" t="s">
        <v>991</v>
      </c>
      <c r="L40" s="66">
        <v>0</v>
      </c>
      <c r="M40" s="5"/>
      <c r="N40" s="66">
        <v>0</v>
      </c>
      <c r="O40" s="5"/>
      <c r="P40" s="66">
        <v>0</v>
      </c>
      <c r="Q40" s="5"/>
      <c r="R40" s="66">
        <v>0</v>
      </c>
      <c r="S40" s="5"/>
      <c r="T40" s="66">
        <v>0</v>
      </c>
      <c r="U40" s="5"/>
      <c r="V40" s="66">
        <v>0</v>
      </c>
      <c r="W40" s="25"/>
      <c r="X40" s="66">
        <v>0</v>
      </c>
      <c r="Y40" s="5"/>
    </row>
    <row r="41" spans="1:25" s="52" customFormat="1" ht="148.5" customHeight="1" x14ac:dyDescent="0.25">
      <c r="A41" s="19"/>
      <c r="B41" s="19"/>
      <c r="C41" s="20" t="s">
        <v>990</v>
      </c>
      <c r="D41" s="19"/>
      <c r="E41" s="19"/>
      <c r="F41" s="19" t="s">
        <v>989</v>
      </c>
      <c r="G41" s="19"/>
      <c r="H41" s="19"/>
      <c r="I41" s="19"/>
      <c r="J41" s="54">
        <f>AVERAGE(J42,J49,J57:J59)</f>
        <v>50</v>
      </c>
      <c r="K41" s="17"/>
      <c r="L41" s="54">
        <f>AVERAGE(L42,L49,L57:L59)</f>
        <v>50</v>
      </c>
      <c r="M41" s="53"/>
      <c r="N41" s="54">
        <f>AVERAGE(N42,N49,N57:N59)</f>
        <v>50</v>
      </c>
      <c r="O41" s="53"/>
      <c r="P41" s="54">
        <f>AVERAGE(P42,P49,P57:P59)</f>
        <v>50</v>
      </c>
      <c r="Q41" s="53"/>
      <c r="R41" s="54">
        <f>AVERAGE(R42,R49,R57:R59)</f>
        <v>50</v>
      </c>
      <c r="S41" s="53"/>
      <c r="T41" s="54">
        <f>AVERAGE(T42,T49,T57:T59)</f>
        <v>50</v>
      </c>
      <c r="U41" s="53"/>
      <c r="V41" s="54">
        <f>AVERAGE(V42,V49,V57:V59)</f>
        <v>50</v>
      </c>
      <c r="W41" s="17"/>
      <c r="X41" s="54">
        <f>AVERAGE(X42,X49,X57:X59)</f>
        <v>50</v>
      </c>
      <c r="Y41" s="53"/>
    </row>
    <row r="42" spans="1:25" s="68" customFormat="1" ht="148.5" customHeight="1" x14ac:dyDescent="0.3">
      <c r="A42" s="15">
        <v>28</v>
      </c>
      <c r="B42" s="15"/>
      <c r="C42" s="14"/>
      <c r="D42" s="150" t="s">
        <v>988</v>
      </c>
      <c r="E42" s="150"/>
      <c r="F42" s="15" t="s">
        <v>988</v>
      </c>
      <c r="G42" s="15"/>
      <c r="H42" s="15"/>
      <c r="I42" s="15"/>
      <c r="J42" s="70">
        <f>AVERAGE(J43:J48)</f>
        <v>100</v>
      </c>
      <c r="K42" s="10"/>
      <c r="L42" s="70">
        <f>AVERAGE(L43:L48)</f>
        <v>100</v>
      </c>
      <c r="M42" s="69"/>
      <c r="N42" s="70">
        <f>AVERAGE(N43:N48)</f>
        <v>100</v>
      </c>
      <c r="O42" s="69"/>
      <c r="P42" s="70">
        <f>AVERAGE(P43:P48)</f>
        <v>100</v>
      </c>
      <c r="Q42" s="69"/>
      <c r="R42" s="70">
        <f>AVERAGE(R43:R48)</f>
        <v>100</v>
      </c>
      <c r="S42" s="69"/>
      <c r="T42" s="70">
        <f>AVERAGE(T43:T48)</f>
        <v>100</v>
      </c>
      <c r="U42" s="69"/>
      <c r="V42" s="70">
        <f>AVERAGE(V43:V48)</f>
        <v>100</v>
      </c>
      <c r="W42" s="10"/>
      <c r="X42" s="70">
        <f>AVERAGE(X43:X48)</f>
        <v>100</v>
      </c>
      <c r="Y42" s="69"/>
    </row>
    <row r="43" spans="1:25" ht="60" x14ac:dyDescent="0.25">
      <c r="A43" s="4" t="s">
        <v>987</v>
      </c>
      <c r="B43" s="4"/>
      <c r="C43" s="4"/>
      <c r="D43" s="4"/>
      <c r="E43" s="9" t="s">
        <v>986</v>
      </c>
      <c r="F43" s="7" t="s">
        <v>985</v>
      </c>
      <c r="G43" s="7" t="s">
        <v>588</v>
      </c>
      <c r="H43" s="7" t="s">
        <v>601</v>
      </c>
      <c r="I43" s="7" t="s">
        <v>600</v>
      </c>
      <c r="J43" s="66">
        <v>100</v>
      </c>
      <c r="K43" s="5"/>
      <c r="L43" s="66">
        <v>100</v>
      </c>
      <c r="M43" s="5"/>
      <c r="N43" s="66">
        <v>100</v>
      </c>
      <c r="O43" s="5"/>
      <c r="P43" s="66">
        <v>100</v>
      </c>
      <c r="Q43" s="5"/>
      <c r="R43" s="66">
        <v>100</v>
      </c>
      <c r="S43" s="5"/>
      <c r="T43" s="66">
        <v>100</v>
      </c>
      <c r="U43" s="5"/>
      <c r="V43" s="66">
        <v>100</v>
      </c>
      <c r="W43" s="25"/>
      <c r="X43" s="66">
        <v>100</v>
      </c>
      <c r="Y43" s="5"/>
    </row>
    <row r="44" spans="1:25" ht="75" x14ac:dyDescent="0.25">
      <c r="A44" s="4" t="s">
        <v>984</v>
      </c>
      <c r="B44" s="4"/>
      <c r="C44" s="4"/>
      <c r="D44" s="4"/>
      <c r="E44" s="9" t="s">
        <v>983</v>
      </c>
      <c r="F44" s="7" t="s">
        <v>982</v>
      </c>
      <c r="G44" s="7" t="s">
        <v>981</v>
      </c>
      <c r="H44" s="7" t="s">
        <v>587</v>
      </c>
      <c r="I44" s="7" t="s">
        <v>429</v>
      </c>
      <c r="J44" s="5"/>
      <c r="K44" s="5"/>
      <c r="L44" s="64"/>
      <c r="M44" s="64"/>
      <c r="N44" s="64"/>
      <c r="O44" s="64"/>
      <c r="P44" s="64"/>
      <c r="Q44" s="64"/>
      <c r="R44" s="64"/>
      <c r="S44" s="64"/>
      <c r="T44" s="64"/>
      <c r="U44" s="64"/>
      <c r="V44" s="64"/>
      <c r="W44" s="25"/>
      <c r="X44" s="64"/>
      <c r="Y44" s="64"/>
    </row>
    <row r="45" spans="1:25" ht="120" x14ac:dyDescent="0.25">
      <c r="A45" s="4" t="s">
        <v>980</v>
      </c>
      <c r="B45" s="4"/>
      <c r="C45" s="4"/>
      <c r="D45" s="4"/>
      <c r="E45" s="9" t="s">
        <v>979</v>
      </c>
      <c r="F45" s="7" t="s">
        <v>978</v>
      </c>
      <c r="G45" s="7" t="s">
        <v>424</v>
      </c>
      <c r="H45" s="7" t="s">
        <v>423</v>
      </c>
      <c r="I45" s="7" t="s">
        <v>201</v>
      </c>
      <c r="J45" s="66"/>
      <c r="K45" s="25"/>
      <c r="L45" s="64"/>
      <c r="M45" s="64"/>
      <c r="N45" s="64"/>
      <c r="O45" s="64"/>
      <c r="P45" s="64"/>
      <c r="Q45" s="64"/>
      <c r="R45" s="64"/>
      <c r="S45" s="64"/>
      <c r="T45" s="64"/>
      <c r="U45" s="64"/>
      <c r="V45" s="64"/>
      <c r="W45" s="25"/>
      <c r="X45" s="64"/>
      <c r="Y45" s="64"/>
    </row>
    <row r="46" spans="1:25" ht="75" x14ac:dyDescent="0.25">
      <c r="A46" s="4" t="s">
        <v>977</v>
      </c>
      <c r="B46" s="4"/>
      <c r="C46" s="4"/>
      <c r="D46" s="4"/>
      <c r="E46" s="9" t="s">
        <v>976</v>
      </c>
      <c r="F46" s="7" t="s">
        <v>419</v>
      </c>
      <c r="G46" s="7" t="s">
        <v>418</v>
      </c>
      <c r="H46" s="7" t="s">
        <v>417</v>
      </c>
      <c r="I46" s="7" t="s">
        <v>416</v>
      </c>
      <c r="J46" s="66"/>
      <c r="K46" s="25"/>
      <c r="L46" s="64"/>
      <c r="M46" s="64"/>
      <c r="N46" s="64"/>
      <c r="O46" s="64"/>
      <c r="P46" s="64"/>
      <c r="Q46" s="64"/>
      <c r="R46" s="64"/>
      <c r="S46" s="64"/>
      <c r="T46" s="64"/>
      <c r="U46" s="64"/>
      <c r="V46" s="64"/>
      <c r="W46" s="5"/>
      <c r="X46" s="64"/>
      <c r="Y46" s="64"/>
    </row>
    <row r="47" spans="1:25" ht="90" x14ac:dyDescent="0.25">
      <c r="A47" s="4" t="s">
        <v>975</v>
      </c>
      <c r="B47" s="4"/>
      <c r="C47" s="4"/>
      <c r="D47" s="4"/>
      <c r="E47" s="9" t="s">
        <v>974</v>
      </c>
      <c r="F47" s="7" t="s">
        <v>973</v>
      </c>
      <c r="G47" s="7" t="s">
        <v>214</v>
      </c>
      <c r="H47" s="7" t="s">
        <v>252</v>
      </c>
      <c r="I47" s="7" t="s">
        <v>411</v>
      </c>
      <c r="J47" s="66"/>
      <c r="K47" s="25"/>
      <c r="L47" s="64"/>
      <c r="M47" s="64"/>
      <c r="N47" s="64"/>
      <c r="O47" s="64"/>
      <c r="P47" s="64"/>
      <c r="Q47" s="64"/>
      <c r="R47" s="64"/>
      <c r="S47" s="64"/>
      <c r="T47" s="64"/>
      <c r="U47" s="64"/>
      <c r="V47" s="64"/>
      <c r="W47" s="25"/>
      <c r="X47" s="64"/>
      <c r="Y47" s="64"/>
    </row>
    <row r="48" spans="1:25" ht="45" x14ac:dyDescent="0.25">
      <c r="A48" s="4" t="s">
        <v>972</v>
      </c>
      <c r="B48" s="4"/>
      <c r="C48" s="4"/>
      <c r="D48" s="4"/>
      <c r="E48" s="9" t="s">
        <v>971</v>
      </c>
      <c r="F48" s="7" t="s">
        <v>407</v>
      </c>
      <c r="G48" s="7" t="s">
        <v>406</v>
      </c>
      <c r="H48" s="7" t="s">
        <v>405</v>
      </c>
      <c r="I48" s="7" t="s">
        <v>404</v>
      </c>
      <c r="J48" s="66"/>
      <c r="K48" s="25"/>
      <c r="L48" s="64"/>
      <c r="M48" s="64"/>
      <c r="N48" s="64"/>
      <c r="O48" s="64"/>
      <c r="P48" s="64"/>
      <c r="Q48" s="64"/>
      <c r="R48" s="64"/>
      <c r="S48" s="64"/>
      <c r="T48" s="64"/>
      <c r="U48" s="64"/>
      <c r="V48" s="64"/>
      <c r="W48" s="25"/>
      <c r="X48" s="64"/>
      <c r="Y48" s="64"/>
    </row>
    <row r="49" spans="1:25" s="68" customFormat="1" ht="69" x14ac:dyDescent="0.25">
      <c r="A49" s="15"/>
      <c r="B49" s="15"/>
      <c r="C49" s="15"/>
      <c r="D49" s="75" t="s">
        <v>970</v>
      </c>
      <c r="E49" s="75"/>
      <c r="F49" s="12" t="s">
        <v>970</v>
      </c>
      <c r="G49" s="12"/>
      <c r="H49" s="12"/>
      <c r="I49" s="12"/>
      <c r="J49" s="70">
        <f>AVERAGE(J50:J56)</f>
        <v>100</v>
      </c>
      <c r="K49" s="10"/>
      <c r="L49" s="70">
        <f>AVERAGE(L50:L56)</f>
        <v>100</v>
      </c>
      <c r="M49" s="69"/>
      <c r="N49" s="70">
        <f>AVERAGE(N50:N56)</f>
        <v>100</v>
      </c>
      <c r="O49" s="69"/>
      <c r="P49" s="70">
        <f>AVERAGE(P50:P56)</f>
        <v>100</v>
      </c>
      <c r="Q49" s="69"/>
      <c r="R49" s="70">
        <f>AVERAGE(R50:R56)</f>
        <v>100</v>
      </c>
      <c r="S49" s="69"/>
      <c r="T49" s="70">
        <f>AVERAGE(T50:T56)</f>
        <v>100</v>
      </c>
      <c r="U49" s="69"/>
      <c r="V49" s="70">
        <f>AVERAGE(V50:V56)</f>
        <v>100</v>
      </c>
      <c r="W49" s="10"/>
      <c r="X49" s="70">
        <f>AVERAGE(X50:X56)</f>
        <v>100</v>
      </c>
      <c r="Y49" s="69"/>
    </row>
    <row r="50" spans="1:25" ht="120" x14ac:dyDescent="0.25">
      <c r="A50" s="4" t="s">
        <v>969</v>
      </c>
      <c r="B50" s="4"/>
      <c r="C50" s="4"/>
      <c r="D50" s="4"/>
      <c r="E50" s="9" t="s">
        <v>968</v>
      </c>
      <c r="F50" s="7" t="s">
        <v>967</v>
      </c>
      <c r="G50" s="7" t="s">
        <v>588</v>
      </c>
      <c r="H50" s="7" t="s">
        <v>601</v>
      </c>
      <c r="I50" s="7" t="s">
        <v>600</v>
      </c>
      <c r="J50" s="66">
        <v>100</v>
      </c>
      <c r="K50" s="64"/>
      <c r="L50" s="66">
        <v>100</v>
      </c>
      <c r="M50" s="64"/>
      <c r="N50" s="66">
        <v>100</v>
      </c>
      <c r="O50" s="64"/>
      <c r="P50" s="66">
        <v>100</v>
      </c>
      <c r="Q50" s="64"/>
      <c r="R50" s="66">
        <v>100</v>
      </c>
      <c r="S50" s="64"/>
      <c r="T50" s="66">
        <v>100</v>
      </c>
      <c r="U50" s="64"/>
      <c r="V50" s="66">
        <v>100</v>
      </c>
      <c r="W50" s="25"/>
      <c r="X50" s="66">
        <v>100</v>
      </c>
      <c r="Y50" s="64"/>
    </row>
    <row r="51" spans="1:25" ht="90" x14ac:dyDescent="0.25">
      <c r="A51" s="4" t="s">
        <v>966</v>
      </c>
      <c r="B51" s="4"/>
      <c r="C51" s="4"/>
      <c r="D51" s="4"/>
      <c r="E51" s="9" t="s">
        <v>965</v>
      </c>
      <c r="F51" s="7" t="s">
        <v>596</v>
      </c>
      <c r="G51" s="7" t="s">
        <v>595</v>
      </c>
      <c r="H51" s="7" t="s">
        <v>451</v>
      </c>
      <c r="I51" s="7" t="s">
        <v>594</v>
      </c>
      <c r="J51" s="66">
        <v>100</v>
      </c>
      <c r="K51" s="64"/>
      <c r="L51" s="66">
        <v>100</v>
      </c>
      <c r="M51" s="64"/>
      <c r="N51" s="66">
        <v>100</v>
      </c>
      <c r="O51" s="64"/>
      <c r="P51" s="66">
        <v>100</v>
      </c>
      <c r="Q51" s="64"/>
      <c r="R51" s="66">
        <v>100</v>
      </c>
      <c r="S51" s="64"/>
      <c r="T51" s="66">
        <v>100</v>
      </c>
      <c r="U51" s="64"/>
      <c r="V51" s="66">
        <v>100</v>
      </c>
      <c r="W51" s="25"/>
      <c r="X51" s="66">
        <v>100</v>
      </c>
      <c r="Y51" s="64"/>
    </row>
    <row r="52" spans="1:25" ht="75" x14ac:dyDescent="0.25">
      <c r="A52" s="4" t="s">
        <v>964</v>
      </c>
      <c r="B52" s="4"/>
      <c r="C52" s="4"/>
      <c r="D52" s="4"/>
      <c r="E52" s="9" t="s">
        <v>963</v>
      </c>
      <c r="F52" s="7" t="s">
        <v>962</v>
      </c>
      <c r="G52" s="7" t="s">
        <v>588</v>
      </c>
      <c r="H52" s="7" t="s">
        <v>587</v>
      </c>
      <c r="I52" s="7" t="s">
        <v>586</v>
      </c>
      <c r="J52" s="66">
        <v>100</v>
      </c>
      <c r="K52" s="5" t="s">
        <v>961</v>
      </c>
      <c r="L52" s="66">
        <v>100</v>
      </c>
      <c r="M52" s="64"/>
      <c r="N52" s="66">
        <v>100</v>
      </c>
      <c r="O52" s="64"/>
      <c r="P52" s="66">
        <v>100</v>
      </c>
      <c r="Q52" s="64"/>
      <c r="R52" s="66">
        <v>100</v>
      </c>
      <c r="S52" s="64"/>
      <c r="T52" s="66">
        <v>100</v>
      </c>
      <c r="U52" s="64"/>
      <c r="V52" s="66">
        <v>100</v>
      </c>
      <c r="W52" s="25"/>
      <c r="X52" s="66">
        <v>100</v>
      </c>
      <c r="Y52" s="64"/>
    </row>
    <row r="53" spans="1:25" ht="120" x14ac:dyDescent="0.25">
      <c r="A53" s="4" t="s">
        <v>960</v>
      </c>
      <c r="B53" s="4"/>
      <c r="C53" s="4"/>
      <c r="D53" s="4"/>
      <c r="E53" s="9" t="s">
        <v>959</v>
      </c>
      <c r="F53" s="7" t="s">
        <v>583</v>
      </c>
      <c r="G53" s="7" t="s">
        <v>424</v>
      </c>
      <c r="H53" s="7" t="s">
        <v>423</v>
      </c>
      <c r="I53" s="7" t="s">
        <v>201</v>
      </c>
      <c r="J53" s="66"/>
      <c r="K53" s="25"/>
      <c r="L53" s="64"/>
      <c r="M53" s="64"/>
      <c r="N53" s="64"/>
      <c r="O53" s="64"/>
      <c r="P53" s="64"/>
      <c r="Q53" s="64"/>
      <c r="R53" s="64"/>
      <c r="S53" s="64"/>
      <c r="T53" s="64"/>
      <c r="U53" s="64"/>
      <c r="V53" s="64"/>
      <c r="W53" s="25"/>
      <c r="X53" s="64"/>
      <c r="Y53" s="64"/>
    </row>
    <row r="54" spans="1:25" ht="75" x14ac:dyDescent="0.25">
      <c r="A54" s="4" t="s">
        <v>958</v>
      </c>
      <c r="B54" s="4"/>
      <c r="C54" s="4"/>
      <c r="D54" s="4"/>
      <c r="E54" s="9" t="s">
        <v>957</v>
      </c>
      <c r="F54" s="7" t="s">
        <v>419</v>
      </c>
      <c r="G54" s="7" t="s">
        <v>418</v>
      </c>
      <c r="H54" s="7" t="s">
        <v>417</v>
      </c>
      <c r="I54" s="7" t="s">
        <v>416</v>
      </c>
      <c r="J54" s="66"/>
      <c r="K54" s="25"/>
      <c r="L54" s="64"/>
      <c r="M54" s="64"/>
      <c r="N54" s="64"/>
      <c r="O54" s="64"/>
      <c r="P54" s="64"/>
      <c r="Q54" s="64"/>
      <c r="R54" s="64"/>
      <c r="S54" s="64"/>
      <c r="T54" s="64"/>
      <c r="U54" s="64"/>
      <c r="V54" s="64"/>
      <c r="W54" s="5"/>
      <c r="X54" s="64"/>
      <c r="Y54" s="64"/>
    </row>
    <row r="55" spans="1:25" ht="90" x14ac:dyDescent="0.25">
      <c r="A55" s="4" t="s">
        <v>956</v>
      </c>
      <c r="B55" s="4"/>
      <c r="C55" s="4"/>
      <c r="D55" s="4"/>
      <c r="E55" s="9" t="s">
        <v>955</v>
      </c>
      <c r="F55" s="7" t="s">
        <v>575</v>
      </c>
      <c r="G55" s="7" t="s">
        <v>214</v>
      </c>
      <c r="H55" s="7" t="s">
        <v>252</v>
      </c>
      <c r="I55" s="7" t="s">
        <v>411</v>
      </c>
      <c r="J55" s="66"/>
      <c r="K55" s="25"/>
      <c r="L55" s="64"/>
      <c r="M55" s="25"/>
      <c r="N55" s="64"/>
      <c r="O55" s="64"/>
      <c r="P55" s="64"/>
      <c r="Q55" s="64"/>
      <c r="R55" s="64"/>
      <c r="S55" s="64"/>
      <c r="T55" s="64"/>
      <c r="U55" s="64"/>
      <c r="V55" s="64"/>
      <c r="W55" s="25"/>
      <c r="X55" s="64"/>
      <c r="Y55" s="64"/>
    </row>
    <row r="56" spans="1:25" ht="45" x14ac:dyDescent="0.25">
      <c r="A56" s="4" t="s">
        <v>954</v>
      </c>
      <c r="B56" s="4"/>
      <c r="C56" s="4"/>
      <c r="D56" s="4"/>
      <c r="E56" s="9" t="s">
        <v>953</v>
      </c>
      <c r="F56" s="7" t="s">
        <v>407</v>
      </c>
      <c r="G56" s="7" t="s">
        <v>406</v>
      </c>
      <c r="H56" s="7" t="s">
        <v>405</v>
      </c>
      <c r="I56" s="7" t="s">
        <v>404</v>
      </c>
      <c r="J56" s="66"/>
      <c r="K56" s="25"/>
      <c r="L56" s="64"/>
      <c r="M56" s="64"/>
      <c r="N56" s="64"/>
      <c r="O56" s="64"/>
      <c r="P56" s="64"/>
      <c r="Q56" s="64"/>
      <c r="R56" s="64"/>
      <c r="S56" s="64"/>
      <c r="T56" s="64"/>
      <c r="U56" s="64"/>
      <c r="V56" s="64"/>
      <c r="W56" s="25"/>
      <c r="X56" s="64"/>
      <c r="Y56" s="64"/>
    </row>
    <row r="57" spans="1:25" ht="75" x14ac:dyDescent="0.25">
      <c r="A57" s="4">
        <v>30</v>
      </c>
      <c r="B57" s="4"/>
      <c r="C57" s="4"/>
      <c r="D57" s="9" t="s">
        <v>952</v>
      </c>
      <c r="E57" s="9"/>
      <c r="F57" s="7" t="s">
        <v>951</v>
      </c>
      <c r="G57" s="7" t="s">
        <v>4</v>
      </c>
      <c r="H57" s="7" t="s">
        <v>950</v>
      </c>
      <c r="I57" s="7" t="s">
        <v>949</v>
      </c>
      <c r="J57" s="66">
        <v>50</v>
      </c>
      <c r="K57" s="149" t="s">
        <v>948</v>
      </c>
      <c r="L57" s="66">
        <v>50</v>
      </c>
      <c r="M57" s="25"/>
      <c r="N57" s="66">
        <v>50</v>
      </c>
      <c r="O57" s="25"/>
      <c r="P57" s="66">
        <v>50</v>
      </c>
      <c r="Q57" s="25"/>
      <c r="R57" s="66">
        <v>50</v>
      </c>
      <c r="S57" s="25"/>
      <c r="T57" s="66">
        <v>50</v>
      </c>
      <c r="U57" s="25"/>
      <c r="V57" s="66">
        <v>50</v>
      </c>
      <c r="W57" s="25"/>
      <c r="X57" s="66">
        <v>50</v>
      </c>
      <c r="Y57" s="148"/>
    </row>
    <row r="58" spans="1:25" ht="90" x14ac:dyDescent="0.25">
      <c r="A58" s="4">
        <v>31</v>
      </c>
      <c r="B58" s="4"/>
      <c r="C58" s="4"/>
      <c r="D58" s="9" t="s">
        <v>402</v>
      </c>
      <c r="E58" s="9"/>
      <c r="F58" s="7" t="s">
        <v>569</v>
      </c>
      <c r="G58" s="7" t="s">
        <v>568</v>
      </c>
      <c r="H58" s="7" t="s">
        <v>567</v>
      </c>
      <c r="I58" s="7" t="s">
        <v>566</v>
      </c>
      <c r="J58" s="66">
        <v>0</v>
      </c>
      <c r="K58" s="25"/>
      <c r="L58" s="66">
        <v>0</v>
      </c>
      <c r="M58" s="25"/>
      <c r="N58" s="66">
        <v>0</v>
      </c>
      <c r="O58" s="25"/>
      <c r="P58" s="66">
        <v>0</v>
      </c>
      <c r="Q58" s="25"/>
      <c r="R58" s="66">
        <v>0</v>
      </c>
      <c r="S58" s="25"/>
      <c r="T58" s="66">
        <v>0</v>
      </c>
      <c r="U58" s="25"/>
      <c r="V58" s="66">
        <v>0</v>
      </c>
      <c r="W58" s="25"/>
      <c r="X58" s="66">
        <v>0</v>
      </c>
      <c r="Y58" s="25"/>
    </row>
    <row r="59" spans="1:25" ht="105" x14ac:dyDescent="0.25">
      <c r="A59" s="4">
        <v>32</v>
      </c>
      <c r="B59" s="4"/>
      <c r="C59" s="4"/>
      <c r="D59" s="9" t="s">
        <v>947</v>
      </c>
      <c r="E59" s="9"/>
      <c r="F59" s="7" t="s">
        <v>564</v>
      </c>
      <c r="G59" s="7" t="s">
        <v>4</v>
      </c>
      <c r="H59" s="7" t="s">
        <v>946</v>
      </c>
      <c r="I59" s="7" t="s">
        <v>562</v>
      </c>
      <c r="J59" s="66">
        <v>0</v>
      </c>
      <c r="K59" s="147" t="s">
        <v>945</v>
      </c>
      <c r="L59" s="66">
        <v>0</v>
      </c>
      <c r="M59" s="5"/>
      <c r="N59" s="66">
        <v>0</v>
      </c>
      <c r="O59" s="5"/>
      <c r="P59" s="66">
        <v>0</v>
      </c>
      <c r="Q59" s="5"/>
      <c r="R59" s="66">
        <v>0</v>
      </c>
      <c r="S59" s="5"/>
      <c r="T59" s="66">
        <v>0</v>
      </c>
      <c r="U59" s="5"/>
      <c r="V59" s="66">
        <v>0</v>
      </c>
      <c r="W59" s="25"/>
      <c r="X59" s="66">
        <v>0</v>
      </c>
      <c r="Y59" s="5"/>
    </row>
    <row r="60" spans="1:25" s="52" customFormat="1" ht="96" customHeight="1" x14ac:dyDescent="0.25">
      <c r="A60" s="19"/>
      <c r="B60" s="19"/>
      <c r="C60" s="20" t="s">
        <v>560</v>
      </c>
      <c r="D60" s="19"/>
      <c r="E60" s="19"/>
      <c r="F60" s="55" t="s">
        <v>559</v>
      </c>
      <c r="G60" s="55"/>
      <c r="H60" s="55"/>
      <c r="I60" s="55"/>
      <c r="J60" s="54">
        <f>AVERAGE(J61:J65)</f>
        <v>60</v>
      </c>
      <c r="K60" s="53"/>
      <c r="L60" s="54">
        <f>AVERAGE(L61:L65)</f>
        <v>50</v>
      </c>
      <c r="M60" s="53"/>
      <c r="N60" s="54">
        <f>AVERAGE(N61:N65)</f>
        <v>50</v>
      </c>
      <c r="O60" s="53"/>
      <c r="P60" s="54">
        <f>AVERAGE(P61:P65)</f>
        <v>50</v>
      </c>
      <c r="Q60" s="53"/>
      <c r="R60" s="54">
        <f>AVERAGE(R61:R65)</f>
        <v>50</v>
      </c>
      <c r="S60" s="53"/>
      <c r="T60" s="54">
        <f>AVERAGE(T61:T65)</f>
        <v>50</v>
      </c>
      <c r="U60" s="53"/>
      <c r="V60" s="54">
        <f>AVERAGE(V61:V65)</f>
        <v>50</v>
      </c>
      <c r="W60" s="17"/>
      <c r="X60" s="54">
        <f>AVERAGE(X61:X65)</f>
        <v>50</v>
      </c>
      <c r="Y60" s="53"/>
    </row>
    <row r="61" spans="1:25" ht="300" x14ac:dyDescent="0.25">
      <c r="A61" s="4">
        <v>33</v>
      </c>
      <c r="B61" s="4"/>
      <c r="C61" s="4"/>
      <c r="D61" s="9" t="s">
        <v>558</v>
      </c>
      <c r="E61" s="9"/>
      <c r="F61" s="7" t="s">
        <v>377</v>
      </c>
      <c r="G61" s="7" t="s">
        <v>557</v>
      </c>
      <c r="H61" s="7" t="s">
        <v>375</v>
      </c>
      <c r="I61" s="7" t="s">
        <v>374</v>
      </c>
      <c r="J61" s="66">
        <v>50</v>
      </c>
      <c r="K61" s="146" t="s">
        <v>944</v>
      </c>
      <c r="L61" s="66">
        <v>50</v>
      </c>
      <c r="M61" s="64"/>
      <c r="N61" s="66">
        <v>50</v>
      </c>
      <c r="O61" s="64"/>
      <c r="P61" s="66">
        <v>50</v>
      </c>
      <c r="Q61" s="64"/>
      <c r="R61" s="66">
        <v>50</v>
      </c>
      <c r="S61" s="64"/>
      <c r="T61" s="66">
        <v>50</v>
      </c>
      <c r="U61" s="64"/>
      <c r="V61" s="66">
        <v>50</v>
      </c>
      <c r="W61" s="25"/>
      <c r="X61" s="66">
        <v>50</v>
      </c>
      <c r="Y61" s="146" t="s">
        <v>944</v>
      </c>
    </row>
    <row r="62" spans="1:25" ht="45" x14ac:dyDescent="0.25">
      <c r="A62" s="4">
        <v>34</v>
      </c>
      <c r="B62" s="4"/>
      <c r="C62" s="4"/>
      <c r="D62" s="9" t="s">
        <v>555</v>
      </c>
      <c r="E62" s="9"/>
      <c r="F62" s="7" t="s">
        <v>555</v>
      </c>
      <c r="G62" s="7" t="s">
        <v>943</v>
      </c>
      <c r="H62" s="7" t="s">
        <v>942</v>
      </c>
      <c r="I62" s="7" t="s">
        <v>941</v>
      </c>
      <c r="J62" s="29">
        <v>100</v>
      </c>
      <c r="K62" s="5"/>
      <c r="L62" s="29">
        <v>100</v>
      </c>
      <c r="M62" s="5"/>
      <c r="N62" s="29">
        <v>100</v>
      </c>
      <c r="O62" s="5"/>
      <c r="P62" s="29">
        <v>100</v>
      </c>
      <c r="Q62" s="5"/>
      <c r="R62" s="29">
        <v>100</v>
      </c>
      <c r="S62" s="5"/>
      <c r="T62" s="29">
        <v>100</v>
      </c>
      <c r="U62" s="5"/>
      <c r="V62" s="29">
        <v>100</v>
      </c>
      <c r="W62" s="5"/>
      <c r="X62" s="29">
        <v>100</v>
      </c>
      <c r="Y62" s="5"/>
    </row>
    <row r="63" spans="1:25" ht="285" x14ac:dyDescent="0.25">
      <c r="A63" s="4">
        <v>35</v>
      </c>
      <c r="B63" s="4"/>
      <c r="C63" s="4"/>
      <c r="D63" s="9" t="s">
        <v>540</v>
      </c>
      <c r="E63" s="9"/>
      <c r="F63" s="7" t="s">
        <v>940</v>
      </c>
      <c r="G63" s="7" t="s">
        <v>939</v>
      </c>
      <c r="H63" s="7" t="s">
        <v>938</v>
      </c>
      <c r="I63" s="7" t="s">
        <v>937</v>
      </c>
      <c r="J63" s="58">
        <v>50</v>
      </c>
      <c r="K63" s="5" t="s">
        <v>936</v>
      </c>
      <c r="L63" s="29">
        <v>0</v>
      </c>
      <c r="M63" s="29"/>
      <c r="N63" s="29">
        <v>0</v>
      </c>
      <c r="O63" s="29"/>
      <c r="P63" s="29">
        <v>0</v>
      </c>
      <c r="Q63" s="29"/>
      <c r="R63" s="29">
        <v>0</v>
      </c>
      <c r="S63" s="29"/>
      <c r="T63" s="29">
        <v>0</v>
      </c>
      <c r="U63" s="29"/>
      <c r="V63" s="29">
        <v>0</v>
      </c>
      <c r="W63" s="5"/>
      <c r="X63" s="29">
        <v>0</v>
      </c>
      <c r="Y63" s="29"/>
    </row>
    <row r="64" spans="1:25" ht="135" x14ac:dyDescent="0.25">
      <c r="A64" s="4">
        <v>36</v>
      </c>
      <c r="B64" s="4"/>
      <c r="C64" s="4"/>
      <c r="D64" s="9" t="s">
        <v>935</v>
      </c>
      <c r="E64" s="9"/>
      <c r="F64" s="7" t="s">
        <v>934</v>
      </c>
      <c r="G64" s="7" t="s">
        <v>933</v>
      </c>
      <c r="H64" s="7" t="s">
        <v>932</v>
      </c>
      <c r="I64" s="7" t="s">
        <v>931</v>
      </c>
      <c r="J64" s="58">
        <v>50</v>
      </c>
      <c r="K64" s="145" t="s">
        <v>930</v>
      </c>
      <c r="L64" s="58">
        <v>50</v>
      </c>
      <c r="M64" s="5"/>
      <c r="N64" s="58">
        <v>50</v>
      </c>
      <c r="O64" s="5"/>
      <c r="P64" s="58">
        <v>50</v>
      </c>
      <c r="Q64" s="5"/>
      <c r="R64" s="58">
        <v>50</v>
      </c>
      <c r="S64" s="5"/>
      <c r="T64" s="58">
        <v>50</v>
      </c>
      <c r="U64" s="5"/>
      <c r="V64" s="58">
        <v>50</v>
      </c>
      <c r="W64" s="5"/>
      <c r="X64" s="58">
        <v>50</v>
      </c>
      <c r="Y64" s="5"/>
    </row>
    <row r="65" spans="1:25" ht="105" x14ac:dyDescent="0.25">
      <c r="A65" s="4">
        <v>37</v>
      </c>
      <c r="B65" s="4"/>
      <c r="C65" s="4"/>
      <c r="D65" s="9" t="s">
        <v>364</v>
      </c>
      <c r="E65" s="9"/>
      <c r="F65" s="7" t="s">
        <v>929</v>
      </c>
      <c r="G65" s="7" t="s">
        <v>525</v>
      </c>
      <c r="H65" s="7" t="s">
        <v>361</v>
      </c>
      <c r="I65" s="7" t="s">
        <v>360</v>
      </c>
      <c r="J65" s="58">
        <v>50</v>
      </c>
      <c r="K65" s="5"/>
      <c r="L65" s="58">
        <v>50</v>
      </c>
      <c r="M65" s="5"/>
      <c r="N65" s="58">
        <v>50</v>
      </c>
      <c r="O65" s="5"/>
      <c r="P65" s="58">
        <v>50</v>
      </c>
      <c r="Q65" s="5"/>
      <c r="R65" s="58">
        <v>50</v>
      </c>
      <c r="S65" s="5"/>
      <c r="T65" s="58">
        <v>50</v>
      </c>
      <c r="U65" s="5"/>
      <c r="V65" s="58">
        <v>50</v>
      </c>
      <c r="W65" s="5"/>
      <c r="X65" s="58">
        <v>50</v>
      </c>
      <c r="Y65" s="5"/>
    </row>
    <row r="66" spans="1:25" s="52" customFormat="1" ht="102" customHeight="1" x14ac:dyDescent="0.25">
      <c r="A66" s="19"/>
      <c r="B66" s="19"/>
      <c r="C66" s="20" t="s">
        <v>928</v>
      </c>
      <c r="D66" s="19"/>
      <c r="E66" s="19"/>
      <c r="F66" s="19" t="s">
        <v>927</v>
      </c>
      <c r="G66" s="19"/>
      <c r="H66" s="19"/>
      <c r="I66" s="19"/>
      <c r="J66" s="54">
        <f>AVERAGE(J67:J72)</f>
        <v>75</v>
      </c>
      <c r="K66" s="17"/>
      <c r="L66" s="54">
        <f>AVERAGE(L67:L72)</f>
        <v>75</v>
      </c>
      <c r="M66" s="53"/>
      <c r="N66" s="54">
        <f>AVERAGE(N67:N72)</f>
        <v>75</v>
      </c>
      <c r="O66" s="53"/>
      <c r="P66" s="54">
        <f>AVERAGE(P67:P72)</f>
        <v>75</v>
      </c>
      <c r="Q66" s="53"/>
      <c r="R66" s="54">
        <f>AVERAGE(R67:R72)</f>
        <v>75</v>
      </c>
      <c r="S66" s="53"/>
      <c r="T66" s="54">
        <f>AVERAGE(T67:T72)</f>
        <v>75</v>
      </c>
      <c r="U66" s="53"/>
      <c r="V66" s="54">
        <f>AVERAGE(V67:V72)</f>
        <v>66.666666666666671</v>
      </c>
      <c r="W66" s="17"/>
      <c r="X66" s="54">
        <f>AVERAGE(X67:X72)</f>
        <v>66.666666666666671</v>
      </c>
      <c r="Y66" s="53"/>
    </row>
    <row r="67" spans="1:25" ht="210" x14ac:dyDescent="0.25">
      <c r="A67" s="4">
        <v>38</v>
      </c>
      <c r="B67" s="4"/>
      <c r="C67" s="4"/>
      <c r="D67" s="9" t="s">
        <v>926</v>
      </c>
      <c r="E67" s="9"/>
      <c r="F67" s="7" t="s">
        <v>925</v>
      </c>
      <c r="G67" s="7" t="s">
        <v>924</v>
      </c>
      <c r="H67" s="7" t="s">
        <v>923</v>
      </c>
      <c r="I67" s="7" t="s">
        <v>922</v>
      </c>
      <c r="J67" s="29">
        <v>50</v>
      </c>
      <c r="K67" s="5" t="s">
        <v>921</v>
      </c>
      <c r="L67" s="29">
        <v>50</v>
      </c>
      <c r="M67" s="29"/>
      <c r="N67" s="29">
        <v>50</v>
      </c>
      <c r="O67" s="29"/>
      <c r="P67" s="29">
        <v>50</v>
      </c>
      <c r="Q67" s="29"/>
      <c r="R67" s="29">
        <v>50</v>
      </c>
      <c r="S67" s="29"/>
      <c r="T67" s="29">
        <v>50</v>
      </c>
      <c r="U67" s="29"/>
      <c r="V67" s="29">
        <v>50</v>
      </c>
      <c r="W67" s="5"/>
      <c r="X67" s="29">
        <v>50</v>
      </c>
      <c r="Y67" s="29"/>
    </row>
    <row r="68" spans="1:25" ht="138" x14ac:dyDescent="0.25">
      <c r="A68" s="4">
        <v>39</v>
      </c>
      <c r="B68" s="4"/>
      <c r="C68" s="4"/>
      <c r="D68" s="9" t="s">
        <v>920</v>
      </c>
      <c r="E68" s="9"/>
      <c r="F68" s="7" t="s">
        <v>919</v>
      </c>
      <c r="G68" s="7" t="s">
        <v>918</v>
      </c>
      <c r="H68" s="7" t="s">
        <v>917</v>
      </c>
      <c r="I68" s="7" t="s">
        <v>4</v>
      </c>
      <c r="J68" s="29">
        <v>100</v>
      </c>
      <c r="K68" s="29" t="s">
        <v>916</v>
      </c>
      <c r="L68" s="29">
        <v>100</v>
      </c>
      <c r="M68" s="29"/>
      <c r="N68" s="29">
        <v>100</v>
      </c>
      <c r="O68" s="29"/>
      <c r="P68" s="29">
        <v>100</v>
      </c>
      <c r="Q68" s="29"/>
      <c r="R68" s="29">
        <v>100</v>
      </c>
      <c r="S68" s="29"/>
      <c r="T68" s="29">
        <v>100</v>
      </c>
      <c r="U68" s="29"/>
      <c r="V68" s="29">
        <v>100</v>
      </c>
      <c r="W68" s="5"/>
      <c r="X68" s="29">
        <v>100</v>
      </c>
      <c r="Y68" s="29"/>
    </row>
    <row r="69" spans="1:25" ht="51.75" x14ac:dyDescent="0.25">
      <c r="A69" s="4">
        <v>40</v>
      </c>
      <c r="B69" s="4"/>
      <c r="C69" s="4"/>
      <c r="D69" s="9" t="s">
        <v>915</v>
      </c>
      <c r="E69" s="9"/>
      <c r="F69" s="7" t="s">
        <v>914</v>
      </c>
      <c r="G69" s="7" t="s">
        <v>906</v>
      </c>
      <c r="H69" s="7" t="s">
        <v>905</v>
      </c>
      <c r="I69" s="7" t="s">
        <v>4</v>
      </c>
      <c r="J69" s="29">
        <v>100</v>
      </c>
      <c r="K69" s="5"/>
      <c r="L69" s="29">
        <v>100</v>
      </c>
      <c r="M69" s="5"/>
      <c r="N69" s="29">
        <v>100</v>
      </c>
      <c r="O69" s="5"/>
      <c r="P69" s="29">
        <v>100</v>
      </c>
      <c r="Q69" s="5"/>
      <c r="R69" s="29">
        <v>100</v>
      </c>
      <c r="S69" s="5"/>
      <c r="T69" s="29">
        <v>100</v>
      </c>
      <c r="U69" s="5"/>
      <c r="V69" s="29">
        <v>100</v>
      </c>
      <c r="W69" s="5"/>
      <c r="X69" s="29">
        <v>100</v>
      </c>
      <c r="Y69" s="5"/>
    </row>
    <row r="70" spans="1:25" ht="195" x14ac:dyDescent="0.25">
      <c r="A70" s="4">
        <v>41</v>
      </c>
      <c r="B70" s="4"/>
      <c r="C70" s="4"/>
      <c r="D70" s="9" t="s">
        <v>913</v>
      </c>
      <c r="E70" s="9"/>
      <c r="F70" s="7" t="s">
        <v>913</v>
      </c>
      <c r="G70" s="7" t="s">
        <v>906</v>
      </c>
      <c r="H70" s="7" t="s">
        <v>905</v>
      </c>
      <c r="I70" s="7" t="s">
        <v>4</v>
      </c>
      <c r="J70" s="58">
        <v>100</v>
      </c>
      <c r="K70" s="144" t="s">
        <v>912</v>
      </c>
      <c r="L70" s="58">
        <v>100</v>
      </c>
      <c r="M70" s="5"/>
      <c r="N70" s="58">
        <v>100</v>
      </c>
      <c r="O70" s="5"/>
      <c r="P70" s="58">
        <v>100</v>
      </c>
      <c r="Q70" s="5"/>
      <c r="R70" s="58">
        <v>100</v>
      </c>
      <c r="S70" s="5"/>
      <c r="T70" s="58">
        <v>100</v>
      </c>
      <c r="U70" s="144" t="s">
        <v>911</v>
      </c>
      <c r="V70" s="29">
        <v>50</v>
      </c>
      <c r="W70" s="5"/>
      <c r="X70" s="29">
        <v>50</v>
      </c>
      <c r="Y70" s="143" t="s">
        <v>910</v>
      </c>
    </row>
    <row r="71" spans="1:25" ht="75" x14ac:dyDescent="0.25">
      <c r="A71" s="4">
        <v>42</v>
      </c>
      <c r="B71" s="4"/>
      <c r="C71" s="4"/>
      <c r="D71" s="9" t="s">
        <v>909</v>
      </c>
      <c r="E71" s="9"/>
      <c r="F71" s="7" t="s">
        <v>515</v>
      </c>
      <c r="G71" s="7" t="s">
        <v>906</v>
      </c>
      <c r="H71" s="7" t="s">
        <v>905</v>
      </c>
      <c r="I71" s="7" t="s">
        <v>4</v>
      </c>
      <c r="J71" s="87">
        <v>50</v>
      </c>
      <c r="K71" s="25" t="s">
        <v>908</v>
      </c>
      <c r="L71" s="87">
        <v>50</v>
      </c>
      <c r="M71" s="5"/>
      <c r="N71" s="87">
        <v>50</v>
      </c>
      <c r="O71" s="5"/>
      <c r="P71" s="87">
        <v>50</v>
      </c>
      <c r="Q71" s="5"/>
      <c r="R71" s="87">
        <v>50</v>
      </c>
      <c r="S71" s="5"/>
      <c r="T71" s="87">
        <v>50</v>
      </c>
      <c r="U71" s="5"/>
      <c r="V71" s="87">
        <v>50</v>
      </c>
      <c r="W71" s="67"/>
      <c r="X71" s="87">
        <v>50</v>
      </c>
      <c r="Y71" s="5"/>
    </row>
    <row r="72" spans="1:25" ht="105" x14ac:dyDescent="0.25">
      <c r="A72" s="4">
        <v>43</v>
      </c>
      <c r="B72" s="4"/>
      <c r="C72" s="4"/>
      <c r="D72" s="9" t="s">
        <v>907</v>
      </c>
      <c r="E72" s="9"/>
      <c r="F72" s="7" t="s">
        <v>513</v>
      </c>
      <c r="G72" s="7" t="s">
        <v>906</v>
      </c>
      <c r="H72" s="7" t="s">
        <v>905</v>
      </c>
      <c r="I72" s="7" t="s">
        <v>4</v>
      </c>
      <c r="J72" s="87">
        <v>50</v>
      </c>
      <c r="K72" s="25" t="s">
        <v>904</v>
      </c>
      <c r="L72" s="87">
        <v>50</v>
      </c>
      <c r="M72" s="5"/>
      <c r="N72" s="87">
        <v>50</v>
      </c>
      <c r="O72" s="5"/>
      <c r="P72" s="87">
        <v>50</v>
      </c>
      <c r="Q72" s="5"/>
      <c r="R72" s="87">
        <v>50</v>
      </c>
      <c r="S72" s="5"/>
      <c r="T72" s="87">
        <v>50</v>
      </c>
      <c r="U72" s="5"/>
      <c r="V72" s="87">
        <v>50</v>
      </c>
      <c r="W72" s="25"/>
      <c r="X72" s="87">
        <v>50</v>
      </c>
      <c r="Y72" s="5"/>
    </row>
    <row r="73" spans="1:25" s="52" customFormat="1" ht="60" x14ac:dyDescent="0.25">
      <c r="A73" s="142"/>
      <c r="B73" s="20" t="s">
        <v>903</v>
      </c>
      <c r="C73" s="19"/>
      <c r="D73" s="19"/>
      <c r="E73" s="19"/>
      <c r="F73" s="19" t="s">
        <v>902</v>
      </c>
      <c r="G73" s="19"/>
      <c r="H73" s="19"/>
      <c r="I73" s="19"/>
      <c r="J73" s="54">
        <f>AVERAGE(J74,J81,J90,J100)</f>
        <v>35.833333333333336</v>
      </c>
      <c r="K73" s="53"/>
      <c r="L73" s="54">
        <f>AVERAGE(L74,L81,L90,L100)</f>
        <v>35.833333333333336</v>
      </c>
      <c r="M73" s="53"/>
      <c r="N73" s="54">
        <f>AVERAGE(N74,N81,N90,N100)</f>
        <v>35.833333333333336</v>
      </c>
      <c r="O73" s="53"/>
      <c r="P73" s="54">
        <f>AVERAGE(P74,P81,P90,P100)</f>
        <v>35.833333333333336</v>
      </c>
      <c r="Q73" s="53"/>
      <c r="R73" s="54">
        <f>AVERAGE(R74,R81,R90,R100)</f>
        <v>35.833333333333336</v>
      </c>
      <c r="S73" s="53"/>
      <c r="T73" s="54"/>
      <c r="U73" s="53"/>
      <c r="V73" s="53"/>
      <c r="W73" s="17"/>
      <c r="X73" s="53"/>
      <c r="Y73" s="53"/>
    </row>
    <row r="74" spans="1:25" s="52" customFormat="1" ht="45" x14ac:dyDescent="0.25">
      <c r="A74" s="19"/>
      <c r="B74" s="19"/>
      <c r="C74" s="20" t="s">
        <v>901</v>
      </c>
      <c r="D74" s="19"/>
      <c r="E74" s="19"/>
      <c r="F74" s="19" t="s">
        <v>900</v>
      </c>
      <c r="G74" s="19"/>
      <c r="H74" s="19"/>
      <c r="I74" s="19"/>
      <c r="J74" s="54">
        <f>AVERAGE(J75:J80)</f>
        <v>50</v>
      </c>
      <c r="K74" s="53"/>
      <c r="L74" s="54">
        <f>AVERAGE(L75:L80)</f>
        <v>50</v>
      </c>
      <c r="M74" s="53"/>
      <c r="N74" s="54">
        <f>AVERAGE(N75:N80)</f>
        <v>50</v>
      </c>
      <c r="O74" s="53"/>
      <c r="P74" s="54">
        <f>AVERAGE(P75:P80)</f>
        <v>50</v>
      </c>
      <c r="Q74" s="53"/>
      <c r="R74" s="54">
        <f>AVERAGE(R75:R80)</f>
        <v>50</v>
      </c>
      <c r="S74" s="53"/>
      <c r="T74" s="54"/>
      <c r="U74" s="53"/>
      <c r="V74" s="54"/>
      <c r="W74" s="17"/>
      <c r="X74" s="54"/>
      <c r="Y74" s="53"/>
    </row>
    <row r="75" spans="1:25" ht="409.5" x14ac:dyDescent="0.25">
      <c r="A75" s="4">
        <v>44</v>
      </c>
      <c r="B75" s="4"/>
      <c r="C75" s="4"/>
      <c r="D75" s="9" t="s">
        <v>899</v>
      </c>
      <c r="E75" s="9"/>
      <c r="F75" s="7" t="s">
        <v>898</v>
      </c>
      <c r="G75" s="7" t="s">
        <v>875</v>
      </c>
      <c r="H75" s="7" t="s">
        <v>874</v>
      </c>
      <c r="I75" s="7" t="s">
        <v>873</v>
      </c>
      <c r="J75" s="87">
        <v>50</v>
      </c>
      <c r="K75" s="25" t="s">
        <v>897</v>
      </c>
      <c r="L75" s="87">
        <v>50</v>
      </c>
      <c r="M75" s="5"/>
      <c r="N75" s="87">
        <v>50</v>
      </c>
      <c r="O75" s="5"/>
      <c r="P75" s="87">
        <v>50</v>
      </c>
      <c r="Q75" s="5"/>
      <c r="R75" s="87">
        <v>50</v>
      </c>
      <c r="S75" s="141" t="s">
        <v>896</v>
      </c>
      <c r="T75" s="66"/>
      <c r="U75" s="64"/>
      <c r="V75" s="64"/>
      <c r="W75" s="25"/>
      <c r="X75" s="64"/>
      <c r="Y75" s="64"/>
    </row>
    <row r="76" spans="1:25" ht="180" x14ac:dyDescent="0.25">
      <c r="A76" s="4">
        <v>45</v>
      </c>
      <c r="B76" s="4"/>
      <c r="C76" s="4"/>
      <c r="D76" s="9" t="s">
        <v>895</v>
      </c>
      <c r="E76" s="9"/>
      <c r="F76" s="7" t="s">
        <v>894</v>
      </c>
      <c r="G76" s="7" t="s">
        <v>884</v>
      </c>
      <c r="H76" s="7" t="s">
        <v>893</v>
      </c>
      <c r="I76" s="7" t="s">
        <v>892</v>
      </c>
      <c r="J76" s="66">
        <v>100</v>
      </c>
      <c r="K76" s="67" t="s">
        <v>891</v>
      </c>
      <c r="L76" s="66">
        <v>100</v>
      </c>
      <c r="M76" s="25"/>
      <c r="N76" s="66">
        <v>100</v>
      </c>
      <c r="O76" s="25"/>
      <c r="P76" s="66">
        <v>100</v>
      </c>
      <c r="Q76" s="25"/>
      <c r="R76" s="66">
        <v>100</v>
      </c>
      <c r="S76" s="25"/>
      <c r="T76" s="66"/>
      <c r="U76" s="25"/>
      <c r="V76" s="64"/>
      <c r="W76" s="25"/>
      <c r="X76" s="64"/>
      <c r="Y76" s="64"/>
    </row>
    <row r="77" spans="1:25" ht="255" x14ac:dyDescent="0.25">
      <c r="A77" s="4">
        <v>46</v>
      </c>
      <c r="B77" s="4"/>
      <c r="C77" s="4"/>
      <c r="D77" s="9" t="s">
        <v>890</v>
      </c>
      <c r="E77" s="9"/>
      <c r="F77" s="7" t="s">
        <v>889</v>
      </c>
      <c r="G77" s="7" t="s">
        <v>784</v>
      </c>
      <c r="H77" s="7" t="s">
        <v>795</v>
      </c>
      <c r="I77" s="7" t="s">
        <v>888</v>
      </c>
      <c r="J77" s="87">
        <v>50</v>
      </c>
      <c r="K77" s="140" t="s">
        <v>887</v>
      </c>
      <c r="L77" s="87">
        <v>50</v>
      </c>
      <c r="M77" s="5"/>
      <c r="N77" s="87">
        <v>50</v>
      </c>
      <c r="O77" s="5"/>
      <c r="P77" s="87">
        <v>50</v>
      </c>
      <c r="Q77" s="5"/>
      <c r="R77" s="87">
        <v>50</v>
      </c>
      <c r="S77" s="5"/>
      <c r="T77" s="66"/>
      <c r="U77" s="25"/>
      <c r="V77" s="64"/>
      <c r="W77" s="25"/>
      <c r="X77" s="64"/>
      <c r="Y77" s="64"/>
    </row>
    <row r="78" spans="1:25" ht="285" x14ac:dyDescent="0.25">
      <c r="A78" s="4">
        <v>47</v>
      </c>
      <c r="B78" s="4"/>
      <c r="C78" s="4"/>
      <c r="D78" s="9" t="s">
        <v>886</v>
      </c>
      <c r="E78" s="9"/>
      <c r="F78" s="7" t="s">
        <v>885</v>
      </c>
      <c r="G78" s="7" t="s">
        <v>884</v>
      </c>
      <c r="H78" s="7" t="s">
        <v>883</v>
      </c>
      <c r="I78" s="7" t="s">
        <v>882</v>
      </c>
      <c r="J78" s="66">
        <v>100</v>
      </c>
      <c r="K78" s="139" t="s">
        <v>881</v>
      </c>
      <c r="L78" s="66">
        <v>100</v>
      </c>
      <c r="M78" s="25"/>
      <c r="N78" s="66">
        <v>100</v>
      </c>
      <c r="O78" s="25"/>
      <c r="P78" s="66">
        <v>100</v>
      </c>
      <c r="Q78" s="25"/>
      <c r="R78" s="66">
        <v>100</v>
      </c>
      <c r="S78" s="25"/>
      <c r="T78" s="66"/>
      <c r="U78" s="25"/>
      <c r="V78" s="64"/>
      <c r="W78" s="25"/>
      <c r="X78" s="64"/>
      <c r="Y78" s="64"/>
    </row>
    <row r="79" spans="1:25" ht="165" x14ac:dyDescent="0.25">
      <c r="A79" s="4">
        <v>48</v>
      </c>
      <c r="B79" s="4"/>
      <c r="C79" s="4"/>
      <c r="D79" s="9" t="s">
        <v>880</v>
      </c>
      <c r="E79" s="9"/>
      <c r="F79" s="7" t="s">
        <v>879</v>
      </c>
      <c r="G79" s="7" t="s">
        <v>214</v>
      </c>
      <c r="H79" s="7" t="s">
        <v>795</v>
      </c>
      <c r="I79" s="7" t="s">
        <v>878</v>
      </c>
      <c r="J79" s="66">
        <v>0</v>
      </c>
      <c r="K79" s="5"/>
      <c r="L79" s="66">
        <v>0</v>
      </c>
      <c r="M79" s="5"/>
      <c r="N79" s="66">
        <v>0</v>
      </c>
      <c r="O79" s="5"/>
      <c r="P79" s="66">
        <v>0</v>
      </c>
      <c r="Q79" s="5"/>
      <c r="R79" s="66">
        <v>0</v>
      </c>
      <c r="S79" s="5"/>
      <c r="T79" s="64"/>
      <c r="U79" s="64"/>
      <c r="V79" s="64"/>
      <c r="W79" s="25"/>
      <c r="X79" s="64"/>
      <c r="Y79" s="64"/>
    </row>
    <row r="80" spans="1:25" ht="180" x14ac:dyDescent="0.25">
      <c r="A80" s="4">
        <v>49</v>
      </c>
      <c r="B80" s="4"/>
      <c r="C80" s="4"/>
      <c r="D80" s="9" t="s">
        <v>877</v>
      </c>
      <c r="E80" s="9"/>
      <c r="F80" s="7" t="s">
        <v>876</v>
      </c>
      <c r="G80" s="7" t="s">
        <v>875</v>
      </c>
      <c r="H80" s="7" t="s">
        <v>874</v>
      </c>
      <c r="I80" s="7" t="s">
        <v>873</v>
      </c>
      <c r="J80" s="66">
        <v>0</v>
      </c>
      <c r="K80" s="5"/>
      <c r="L80" s="66">
        <v>0</v>
      </c>
      <c r="M80" s="5"/>
      <c r="N80" s="66">
        <v>0</v>
      </c>
      <c r="O80" s="5"/>
      <c r="P80" s="66">
        <v>0</v>
      </c>
      <c r="Q80" s="5"/>
      <c r="R80" s="66">
        <v>0</v>
      </c>
      <c r="S80" s="5"/>
      <c r="T80" s="64"/>
      <c r="U80" s="25"/>
      <c r="V80" s="64"/>
      <c r="W80" s="25"/>
      <c r="X80" s="64"/>
      <c r="Y80" s="64"/>
    </row>
    <row r="81" spans="1:25" s="52" customFormat="1" ht="123" customHeight="1" x14ac:dyDescent="0.25">
      <c r="A81" s="19"/>
      <c r="B81" s="19"/>
      <c r="C81" s="20" t="s">
        <v>872</v>
      </c>
      <c r="D81" s="55"/>
      <c r="E81" s="55"/>
      <c r="F81" s="55" t="s">
        <v>871</v>
      </c>
      <c r="G81" s="55"/>
      <c r="H81" s="19"/>
      <c r="I81" s="19"/>
      <c r="J81" s="54">
        <f>AVERAGE(J82,J83,J87:J89)</f>
        <v>23.333333333333336</v>
      </c>
      <c r="K81" s="17"/>
      <c r="L81" s="54">
        <f>AVERAGE(L82,L83,L87:L89)</f>
        <v>23.333333333333336</v>
      </c>
      <c r="M81" s="53"/>
      <c r="N81" s="54">
        <f>AVERAGE(N82,N83,N87:N89)</f>
        <v>23.333333333333336</v>
      </c>
      <c r="O81" s="53"/>
      <c r="P81" s="54">
        <f>AVERAGE(P82,P83,P87:P89)</f>
        <v>23.333333333333336</v>
      </c>
      <c r="Q81" s="53"/>
      <c r="R81" s="54">
        <f>AVERAGE(R82,R83,R87:R89)</f>
        <v>23.333333333333336</v>
      </c>
      <c r="S81" s="53"/>
      <c r="T81" s="54" t="e">
        <f>AVERAGE(T82,T83,T87:T89)</f>
        <v>#DIV/0!</v>
      </c>
      <c r="U81" s="53"/>
      <c r="V81" s="53"/>
      <c r="W81" s="17"/>
      <c r="X81" s="53"/>
      <c r="Y81" s="53"/>
    </row>
    <row r="82" spans="1:25" ht="195" x14ac:dyDescent="0.25">
      <c r="A82" s="4">
        <v>50</v>
      </c>
      <c r="B82" s="4"/>
      <c r="C82" s="4"/>
      <c r="D82" s="9" t="s">
        <v>870</v>
      </c>
      <c r="E82" s="9"/>
      <c r="F82" s="7" t="s">
        <v>869</v>
      </c>
      <c r="G82" s="7" t="s">
        <v>42</v>
      </c>
      <c r="H82" s="7" t="s">
        <v>868</v>
      </c>
      <c r="I82" s="7" t="s">
        <v>867</v>
      </c>
      <c r="J82" s="66">
        <v>0</v>
      </c>
      <c r="K82" s="138" t="s">
        <v>866</v>
      </c>
      <c r="L82" s="66">
        <v>0</v>
      </c>
      <c r="M82" s="25"/>
      <c r="N82" s="66">
        <v>0</v>
      </c>
      <c r="O82" s="25"/>
      <c r="P82" s="66">
        <v>0</v>
      </c>
      <c r="Q82" s="25"/>
      <c r="R82" s="66">
        <v>0</v>
      </c>
      <c r="S82" s="25"/>
      <c r="T82" s="64"/>
      <c r="U82" s="64"/>
      <c r="V82" s="64"/>
      <c r="W82" s="25"/>
      <c r="X82" s="64"/>
      <c r="Y82" s="64"/>
    </row>
    <row r="83" spans="1:25" s="68" customFormat="1" ht="86.25" x14ac:dyDescent="0.25">
      <c r="A83" s="15">
        <v>51</v>
      </c>
      <c r="B83" s="15"/>
      <c r="C83" s="15"/>
      <c r="D83" s="75" t="s">
        <v>865</v>
      </c>
      <c r="E83" s="75"/>
      <c r="F83" s="12" t="s">
        <v>865</v>
      </c>
      <c r="G83" s="12"/>
      <c r="H83" s="12"/>
      <c r="I83" s="12"/>
      <c r="J83" s="70">
        <f>AVERAGE(J84:J86)</f>
        <v>66.666666666666671</v>
      </c>
      <c r="K83" s="10"/>
      <c r="L83" s="70">
        <f>AVERAGE(L84:L86)</f>
        <v>66.666666666666671</v>
      </c>
      <c r="M83" s="69"/>
      <c r="N83" s="70">
        <f>AVERAGE(N84:N86)</f>
        <v>66.666666666666671</v>
      </c>
      <c r="O83" s="69"/>
      <c r="P83" s="70">
        <f>AVERAGE(P84:P86)</f>
        <v>66.666666666666671</v>
      </c>
      <c r="Q83" s="69"/>
      <c r="R83" s="70">
        <f>AVERAGE(R84:R86)</f>
        <v>66.666666666666671</v>
      </c>
      <c r="S83" s="69"/>
      <c r="T83" s="70" t="e">
        <f>AVERAGE(T84:T86)</f>
        <v>#DIV/0!</v>
      </c>
      <c r="U83" s="69"/>
      <c r="V83" s="69"/>
      <c r="W83" s="10"/>
      <c r="X83" s="69"/>
      <c r="Y83" s="69"/>
    </row>
    <row r="84" spans="1:25" ht="195" x14ac:dyDescent="0.25">
      <c r="A84" s="4" t="s">
        <v>864</v>
      </c>
      <c r="B84" s="4"/>
      <c r="C84" s="4"/>
      <c r="D84" s="4"/>
      <c r="E84" s="9" t="s">
        <v>863</v>
      </c>
      <c r="F84" s="7" t="s">
        <v>862</v>
      </c>
      <c r="G84" s="7" t="s">
        <v>784</v>
      </c>
      <c r="H84" s="7" t="s">
        <v>795</v>
      </c>
      <c r="I84" s="7" t="s">
        <v>861</v>
      </c>
      <c r="J84" s="66">
        <v>50</v>
      </c>
      <c r="K84" s="137" t="s">
        <v>860</v>
      </c>
      <c r="L84" s="66">
        <v>50</v>
      </c>
      <c r="M84" s="5"/>
      <c r="N84" s="66">
        <v>50</v>
      </c>
      <c r="O84" s="5"/>
      <c r="P84" s="66">
        <v>50</v>
      </c>
      <c r="Q84" s="5"/>
      <c r="R84" s="66">
        <v>50</v>
      </c>
      <c r="S84" s="5"/>
      <c r="T84" s="66"/>
      <c r="U84" s="25"/>
      <c r="V84" s="64"/>
      <c r="W84" s="25"/>
      <c r="X84" s="64"/>
      <c r="Y84" s="64"/>
    </row>
    <row r="85" spans="1:25" ht="120" x14ac:dyDescent="0.25">
      <c r="A85" s="4" t="s">
        <v>859</v>
      </c>
      <c r="B85" s="4"/>
      <c r="C85" s="4"/>
      <c r="D85" s="4"/>
      <c r="E85" s="9" t="s">
        <v>858</v>
      </c>
      <c r="F85" s="7" t="s">
        <v>857</v>
      </c>
      <c r="G85" s="7" t="s">
        <v>784</v>
      </c>
      <c r="H85" s="7" t="s">
        <v>856</v>
      </c>
      <c r="I85" s="7" t="s">
        <v>855</v>
      </c>
      <c r="J85" s="66">
        <v>50</v>
      </c>
      <c r="K85" s="136" t="s">
        <v>854</v>
      </c>
      <c r="L85" s="66">
        <v>50</v>
      </c>
      <c r="M85" s="5"/>
      <c r="N85" s="66">
        <v>50</v>
      </c>
      <c r="O85" s="5"/>
      <c r="P85" s="66">
        <v>50</v>
      </c>
      <c r="Q85" s="5"/>
      <c r="R85" s="66">
        <v>50</v>
      </c>
      <c r="S85" s="5"/>
      <c r="T85" s="66"/>
      <c r="U85" s="64"/>
      <c r="V85" s="64"/>
      <c r="W85" s="25"/>
      <c r="X85" s="64"/>
      <c r="Y85" s="64"/>
    </row>
    <row r="86" spans="1:25" ht="300" x14ac:dyDescent="0.25">
      <c r="A86" s="4" t="s">
        <v>853</v>
      </c>
      <c r="B86" s="4"/>
      <c r="C86" s="4"/>
      <c r="D86" s="4"/>
      <c r="E86" s="9" t="s">
        <v>852</v>
      </c>
      <c r="F86" s="7" t="s">
        <v>851</v>
      </c>
      <c r="G86" s="7" t="s">
        <v>804</v>
      </c>
      <c r="H86" s="7" t="s">
        <v>850</v>
      </c>
      <c r="I86" s="7" t="s">
        <v>849</v>
      </c>
      <c r="J86" s="66">
        <v>100</v>
      </c>
      <c r="K86" s="135" t="s">
        <v>848</v>
      </c>
      <c r="L86" s="66">
        <v>100</v>
      </c>
      <c r="M86" s="25"/>
      <c r="N86" s="66">
        <v>100</v>
      </c>
      <c r="O86" s="25"/>
      <c r="P86" s="66">
        <v>100</v>
      </c>
      <c r="Q86" s="25"/>
      <c r="R86" s="66">
        <v>100</v>
      </c>
      <c r="S86" s="25"/>
      <c r="T86" s="66"/>
      <c r="U86" s="64"/>
      <c r="V86" s="64"/>
      <c r="W86" s="25"/>
      <c r="X86" s="64"/>
      <c r="Y86" s="64"/>
    </row>
    <row r="87" spans="1:25" ht="90" x14ac:dyDescent="0.25">
      <c r="A87" s="4">
        <v>52</v>
      </c>
      <c r="B87" s="4"/>
      <c r="C87" s="4"/>
      <c r="D87" s="9" t="s">
        <v>847</v>
      </c>
      <c r="E87" s="9"/>
      <c r="F87" s="7" t="s">
        <v>846</v>
      </c>
      <c r="G87" s="7" t="s">
        <v>845</v>
      </c>
      <c r="H87" s="7" t="s">
        <v>844</v>
      </c>
      <c r="I87" s="7" t="s">
        <v>843</v>
      </c>
      <c r="J87" s="66">
        <v>0</v>
      </c>
      <c r="K87" s="25"/>
      <c r="L87" s="66">
        <v>0</v>
      </c>
      <c r="M87" s="25"/>
      <c r="N87" s="66">
        <v>0</v>
      </c>
      <c r="O87" s="25"/>
      <c r="P87" s="66">
        <v>0</v>
      </c>
      <c r="Q87" s="25"/>
      <c r="R87" s="66">
        <v>0</v>
      </c>
      <c r="S87" s="25"/>
      <c r="T87" s="64"/>
      <c r="U87" s="25"/>
      <c r="V87" s="64"/>
      <c r="W87" s="25"/>
      <c r="X87" s="64"/>
      <c r="Y87" s="64"/>
    </row>
    <row r="88" spans="1:25" ht="120" x14ac:dyDescent="0.25">
      <c r="A88" s="4">
        <v>53</v>
      </c>
      <c r="B88" s="4"/>
      <c r="C88" s="4"/>
      <c r="D88" s="9" t="s">
        <v>842</v>
      </c>
      <c r="E88" s="9"/>
      <c r="F88" s="7" t="s">
        <v>841</v>
      </c>
      <c r="G88" s="7" t="s">
        <v>784</v>
      </c>
      <c r="H88" s="7" t="s">
        <v>795</v>
      </c>
      <c r="I88" s="7" t="s">
        <v>840</v>
      </c>
      <c r="J88" s="66">
        <v>0</v>
      </c>
      <c r="K88" s="134"/>
      <c r="L88" s="66">
        <v>0</v>
      </c>
      <c r="M88" s="25"/>
      <c r="N88" s="66">
        <v>0</v>
      </c>
      <c r="O88" s="25"/>
      <c r="P88" s="66">
        <v>0</v>
      </c>
      <c r="Q88" s="25"/>
      <c r="R88" s="66">
        <v>0</v>
      </c>
      <c r="S88" s="25"/>
      <c r="T88" s="66"/>
      <c r="U88" s="25"/>
      <c r="V88" s="64"/>
      <c r="W88" s="25"/>
      <c r="X88" s="64"/>
      <c r="Y88" s="64"/>
    </row>
    <row r="89" spans="1:25" ht="345" x14ac:dyDescent="0.25">
      <c r="A89" s="4">
        <v>54</v>
      </c>
      <c r="B89" s="4"/>
      <c r="C89" s="4"/>
      <c r="D89" s="9" t="s">
        <v>839</v>
      </c>
      <c r="E89" s="9"/>
      <c r="F89" s="7" t="s">
        <v>838</v>
      </c>
      <c r="G89" s="7" t="s">
        <v>772</v>
      </c>
      <c r="H89" s="7" t="s">
        <v>771</v>
      </c>
      <c r="I89" s="7" t="s">
        <v>770</v>
      </c>
      <c r="J89" s="66">
        <v>50</v>
      </c>
      <c r="K89" s="133" t="s">
        <v>837</v>
      </c>
      <c r="L89" s="66">
        <v>50</v>
      </c>
      <c r="M89" s="5"/>
      <c r="N89" s="66">
        <v>50</v>
      </c>
      <c r="O89" s="5"/>
      <c r="P89" s="66">
        <v>50</v>
      </c>
      <c r="Q89" s="5"/>
      <c r="R89" s="66">
        <v>50</v>
      </c>
      <c r="S89" s="5"/>
      <c r="T89" s="66"/>
      <c r="U89" s="25"/>
      <c r="V89" s="64"/>
      <c r="W89" s="25"/>
      <c r="X89" s="64"/>
      <c r="Y89" s="64"/>
    </row>
    <row r="90" spans="1:25" s="52" customFormat="1" ht="199.5" customHeight="1" x14ac:dyDescent="0.25">
      <c r="A90" s="19"/>
      <c r="B90" s="19"/>
      <c r="C90" s="20" t="s">
        <v>836</v>
      </c>
      <c r="D90" s="19"/>
      <c r="E90" s="57"/>
      <c r="F90" s="56" t="s">
        <v>835</v>
      </c>
      <c r="G90" s="55"/>
      <c r="H90" s="55"/>
      <c r="I90" s="55"/>
      <c r="J90" s="54">
        <f>AVERAGE(J91,J94,J97,J98,J99)</f>
        <v>30</v>
      </c>
      <c r="K90" s="53"/>
      <c r="L90" s="54">
        <f>AVERAGE(L91,L94,L97,L98,L99)</f>
        <v>30</v>
      </c>
      <c r="M90" s="53"/>
      <c r="N90" s="54">
        <f>AVERAGE(N91,N94,N97,N98,N99)</f>
        <v>30</v>
      </c>
      <c r="O90" s="53"/>
      <c r="P90" s="54">
        <f>AVERAGE(P91,P94,P97,P98,P99)</f>
        <v>30</v>
      </c>
      <c r="Q90" s="53"/>
      <c r="R90" s="54">
        <f>AVERAGE(R91,R94,R97,R98,R99)</f>
        <v>30</v>
      </c>
      <c r="S90" s="53"/>
      <c r="T90" s="54" t="e">
        <f>AVERAGE(T91,T94,T97,T98,T99)</f>
        <v>#DIV/0!</v>
      </c>
      <c r="U90" s="53"/>
      <c r="V90" s="53"/>
      <c r="W90" s="17"/>
      <c r="X90" s="53"/>
      <c r="Y90" s="53"/>
    </row>
    <row r="91" spans="1:25" s="68" customFormat="1" ht="199.5" customHeight="1" x14ac:dyDescent="0.25">
      <c r="A91" s="15">
        <v>55</v>
      </c>
      <c r="B91" s="15"/>
      <c r="C91" s="14"/>
      <c r="D91" s="71" t="s">
        <v>834</v>
      </c>
      <c r="E91" s="71"/>
      <c r="F91" s="21" t="s">
        <v>834</v>
      </c>
      <c r="G91" s="12"/>
      <c r="H91" s="12"/>
      <c r="I91" s="12"/>
      <c r="J91" s="70">
        <f>AVERAGE(J92,J93)</f>
        <v>75</v>
      </c>
      <c r="K91" s="69"/>
      <c r="L91" s="70">
        <f>AVERAGE(L92,L93)</f>
        <v>75</v>
      </c>
      <c r="M91" s="69"/>
      <c r="N91" s="70">
        <f>AVERAGE(N92,N93)</f>
        <v>75</v>
      </c>
      <c r="O91" s="69"/>
      <c r="P91" s="70">
        <f>AVERAGE(P92,P93)</f>
        <v>75</v>
      </c>
      <c r="Q91" s="69"/>
      <c r="R91" s="70">
        <f>AVERAGE(R92,R93)</f>
        <v>75</v>
      </c>
      <c r="S91" s="69"/>
      <c r="T91" s="70" t="e">
        <f>AVERAGE(T92,T93)</f>
        <v>#DIV/0!</v>
      </c>
      <c r="U91" s="69"/>
      <c r="V91" s="69"/>
      <c r="W91" s="10"/>
      <c r="X91" s="69"/>
      <c r="Y91" s="69"/>
    </row>
    <row r="92" spans="1:25" ht="150" x14ac:dyDescent="0.25">
      <c r="A92" s="4" t="s">
        <v>833</v>
      </c>
      <c r="B92" s="4"/>
      <c r="C92" s="4"/>
      <c r="D92" s="4"/>
      <c r="E92" s="9" t="s">
        <v>832</v>
      </c>
      <c r="F92" s="7" t="s">
        <v>831</v>
      </c>
      <c r="G92" s="7" t="s">
        <v>819</v>
      </c>
      <c r="H92" s="7" t="s">
        <v>830</v>
      </c>
      <c r="I92" s="7" t="s">
        <v>829</v>
      </c>
      <c r="J92" s="87">
        <v>100</v>
      </c>
      <c r="K92" s="132" t="s">
        <v>828</v>
      </c>
      <c r="L92" s="87">
        <v>100</v>
      </c>
      <c r="M92" s="67"/>
      <c r="N92" s="87">
        <v>100</v>
      </c>
      <c r="O92" s="67"/>
      <c r="P92" s="87">
        <v>100</v>
      </c>
      <c r="Q92" s="67"/>
      <c r="R92" s="87">
        <v>100</v>
      </c>
      <c r="S92" s="67"/>
      <c r="T92" s="33"/>
      <c r="U92" s="67"/>
      <c r="V92" s="33"/>
      <c r="W92" s="67"/>
      <c r="X92" s="33"/>
      <c r="Y92" s="33"/>
    </row>
    <row r="93" spans="1:25" ht="150" x14ac:dyDescent="0.25">
      <c r="A93" s="4" t="s">
        <v>827</v>
      </c>
      <c r="B93" s="4"/>
      <c r="C93" s="4"/>
      <c r="D93" s="4"/>
      <c r="E93" s="9" t="s">
        <v>826</v>
      </c>
      <c r="F93" s="7" t="s">
        <v>825</v>
      </c>
      <c r="G93" s="7" t="s">
        <v>804</v>
      </c>
      <c r="H93" s="7" t="s">
        <v>795</v>
      </c>
      <c r="I93" s="7" t="s">
        <v>812</v>
      </c>
      <c r="J93" s="58">
        <v>50</v>
      </c>
      <c r="K93" s="132" t="s">
        <v>824</v>
      </c>
      <c r="L93" s="58">
        <v>50</v>
      </c>
      <c r="M93" s="5"/>
      <c r="N93" s="58">
        <v>50</v>
      </c>
      <c r="O93" s="5"/>
      <c r="P93" s="58">
        <v>50</v>
      </c>
      <c r="Q93" s="5"/>
      <c r="R93" s="58">
        <v>50</v>
      </c>
      <c r="S93" s="5"/>
      <c r="T93" s="29"/>
      <c r="U93" s="5"/>
      <c r="V93" s="29"/>
      <c r="W93" s="5"/>
      <c r="X93" s="29"/>
      <c r="Y93" s="29"/>
    </row>
    <row r="94" spans="1:25" s="68" customFormat="1" ht="51.75" x14ac:dyDescent="0.25">
      <c r="A94" s="15">
        <v>56</v>
      </c>
      <c r="B94" s="15"/>
      <c r="C94" s="15"/>
      <c r="D94" s="75" t="s">
        <v>823</v>
      </c>
      <c r="E94" s="75"/>
      <c r="F94" s="12" t="s">
        <v>823</v>
      </c>
      <c r="G94" s="12"/>
      <c r="H94" s="12"/>
      <c r="I94" s="12"/>
      <c r="J94" s="70">
        <f>AVERAGE(J95,J96)</f>
        <v>75</v>
      </c>
      <c r="K94" s="10"/>
      <c r="L94" s="70">
        <f>AVERAGE(L95,L96)</f>
        <v>75</v>
      </c>
      <c r="M94" s="69"/>
      <c r="N94" s="70">
        <f>AVERAGE(N95,N96)</f>
        <v>75</v>
      </c>
      <c r="O94" s="69"/>
      <c r="P94" s="70">
        <f>AVERAGE(P95,P96)</f>
        <v>75</v>
      </c>
      <c r="Q94" s="69"/>
      <c r="R94" s="70">
        <f>AVERAGE(R95,R96)</f>
        <v>75</v>
      </c>
      <c r="S94" s="10"/>
      <c r="T94" s="70" t="e">
        <f>AVERAGE(T95,T96)</f>
        <v>#DIV/0!</v>
      </c>
      <c r="U94" s="10"/>
      <c r="V94" s="69"/>
      <c r="W94" s="10"/>
      <c r="X94" s="69"/>
      <c r="Y94" s="69"/>
    </row>
    <row r="95" spans="1:25" ht="120" x14ac:dyDescent="0.25">
      <c r="A95" s="4" t="s">
        <v>822</v>
      </c>
      <c r="B95" s="4"/>
      <c r="C95" s="4"/>
      <c r="D95" s="4"/>
      <c r="E95" s="9" t="s">
        <v>821</v>
      </c>
      <c r="F95" s="7" t="s">
        <v>820</v>
      </c>
      <c r="G95" s="7" t="s">
        <v>819</v>
      </c>
      <c r="H95" s="7" t="s">
        <v>818</v>
      </c>
      <c r="I95" s="7" t="s">
        <v>817</v>
      </c>
      <c r="J95" s="58">
        <v>100</v>
      </c>
      <c r="K95" s="131" t="s">
        <v>816</v>
      </c>
      <c r="L95" s="58">
        <v>100</v>
      </c>
      <c r="M95" s="5"/>
      <c r="N95" s="58">
        <v>100</v>
      </c>
      <c r="O95" s="5"/>
      <c r="P95" s="58">
        <v>100</v>
      </c>
      <c r="Q95" s="5"/>
      <c r="R95" s="58">
        <v>100</v>
      </c>
      <c r="S95" s="5"/>
      <c r="T95" s="58"/>
      <c r="U95" s="29"/>
      <c r="V95" s="29"/>
      <c r="W95" s="5"/>
      <c r="X95" s="29"/>
      <c r="Y95" s="29"/>
    </row>
    <row r="96" spans="1:25" ht="135" x14ac:dyDescent="0.25">
      <c r="A96" s="4" t="s">
        <v>815</v>
      </c>
      <c r="B96" s="4"/>
      <c r="C96" s="4"/>
      <c r="D96" s="4"/>
      <c r="E96" s="9" t="s">
        <v>814</v>
      </c>
      <c r="F96" s="7" t="s">
        <v>813</v>
      </c>
      <c r="G96" s="7" t="s">
        <v>804</v>
      </c>
      <c r="H96" s="7" t="s">
        <v>795</v>
      </c>
      <c r="I96" s="7" t="s">
        <v>812</v>
      </c>
      <c r="J96" s="58">
        <v>50</v>
      </c>
      <c r="K96" s="131" t="s">
        <v>811</v>
      </c>
      <c r="L96" s="58">
        <v>50</v>
      </c>
      <c r="M96" s="5"/>
      <c r="N96" s="58">
        <v>50</v>
      </c>
      <c r="O96" s="5"/>
      <c r="P96" s="58">
        <v>50</v>
      </c>
      <c r="Q96" s="5"/>
      <c r="R96" s="58">
        <v>50</v>
      </c>
      <c r="S96" s="5"/>
      <c r="T96" s="58"/>
      <c r="U96" s="5"/>
      <c r="V96" s="29"/>
      <c r="W96" s="5"/>
      <c r="X96" s="29"/>
      <c r="Y96" s="29"/>
    </row>
    <row r="97" spans="1:25" ht="330" x14ac:dyDescent="0.25">
      <c r="A97" s="4">
        <v>57</v>
      </c>
      <c r="B97" s="4"/>
      <c r="C97" s="4"/>
      <c r="D97" s="9" t="s">
        <v>810</v>
      </c>
      <c r="E97" s="9"/>
      <c r="F97" s="7" t="s">
        <v>809</v>
      </c>
      <c r="G97" s="7" t="s">
        <v>784</v>
      </c>
      <c r="H97" s="7" t="s">
        <v>795</v>
      </c>
      <c r="I97" s="7" t="s">
        <v>808</v>
      </c>
      <c r="J97" s="58">
        <v>0</v>
      </c>
      <c r="K97" s="130" t="s">
        <v>807</v>
      </c>
      <c r="L97" s="58">
        <v>0</v>
      </c>
      <c r="M97" s="5"/>
      <c r="N97" s="58">
        <v>0</v>
      </c>
      <c r="O97" s="5"/>
      <c r="P97" s="58">
        <v>0</v>
      </c>
      <c r="Q97" s="5"/>
      <c r="R97" s="58">
        <v>0</v>
      </c>
      <c r="S97" s="5"/>
      <c r="T97" s="58"/>
      <c r="U97" s="5"/>
      <c r="V97" s="29"/>
      <c r="W97" s="5"/>
      <c r="X97" s="29"/>
      <c r="Y97" s="29"/>
    </row>
    <row r="98" spans="1:25" ht="210" x14ac:dyDescent="0.25">
      <c r="A98" s="4">
        <v>58</v>
      </c>
      <c r="B98" s="4"/>
      <c r="C98" s="4"/>
      <c r="D98" s="9" t="s">
        <v>806</v>
      </c>
      <c r="E98" s="9"/>
      <c r="F98" s="7" t="s">
        <v>805</v>
      </c>
      <c r="G98" s="7" t="s">
        <v>804</v>
      </c>
      <c r="H98" s="7" t="s">
        <v>795</v>
      </c>
      <c r="I98" s="7" t="s">
        <v>803</v>
      </c>
      <c r="J98" s="58">
        <v>0</v>
      </c>
      <c r="K98" s="129" t="s">
        <v>802</v>
      </c>
      <c r="L98" s="58">
        <v>0</v>
      </c>
      <c r="M98" s="5"/>
      <c r="N98" s="58">
        <v>0</v>
      </c>
      <c r="O98" s="5"/>
      <c r="P98" s="58">
        <v>0</v>
      </c>
      <c r="Q98" s="5"/>
      <c r="R98" s="58">
        <v>0</v>
      </c>
      <c r="S98" s="5"/>
      <c r="T98" s="58"/>
      <c r="U98" s="29"/>
      <c r="V98" s="29"/>
      <c r="W98" s="5"/>
      <c r="X98" s="29"/>
      <c r="Y98" s="29"/>
    </row>
    <row r="99" spans="1:25" ht="105" x14ac:dyDescent="0.25">
      <c r="A99" s="4">
        <v>59</v>
      </c>
      <c r="B99" s="4"/>
      <c r="C99" s="4"/>
      <c r="D99" s="9" t="s">
        <v>801</v>
      </c>
      <c r="E99" s="9"/>
      <c r="F99" s="7" t="s">
        <v>800</v>
      </c>
      <c r="G99" s="7" t="s">
        <v>784</v>
      </c>
      <c r="H99" s="7" t="s">
        <v>795</v>
      </c>
      <c r="I99" s="7" t="s">
        <v>782</v>
      </c>
      <c r="J99" s="58">
        <v>0</v>
      </c>
      <c r="K99" s="5"/>
      <c r="L99" s="58">
        <v>0</v>
      </c>
      <c r="M99" s="5"/>
      <c r="N99" s="58">
        <v>0</v>
      </c>
      <c r="O99" s="5"/>
      <c r="P99" s="58">
        <v>0</v>
      </c>
      <c r="Q99" s="5"/>
      <c r="R99" s="58">
        <v>0</v>
      </c>
      <c r="S99" s="5"/>
      <c r="T99" s="64"/>
      <c r="U99" s="64"/>
      <c r="V99" s="64"/>
      <c r="W99" s="25"/>
      <c r="X99" s="64"/>
      <c r="Y99" s="64"/>
    </row>
    <row r="100" spans="1:25" s="52" customFormat="1" ht="88.5" customHeight="1" x14ac:dyDescent="0.25">
      <c r="A100" s="19"/>
      <c r="B100" s="19"/>
      <c r="C100" s="20" t="s">
        <v>799</v>
      </c>
      <c r="D100" s="19"/>
      <c r="E100" s="57"/>
      <c r="F100" s="56" t="s">
        <v>798</v>
      </c>
      <c r="G100" s="55"/>
      <c r="H100" s="55"/>
      <c r="I100" s="55"/>
      <c r="J100" s="54">
        <f>AVERAGE(J101:J105)</f>
        <v>40</v>
      </c>
      <c r="K100" s="17"/>
      <c r="L100" s="54">
        <f>AVERAGE(L101:L105)</f>
        <v>40</v>
      </c>
      <c r="M100" s="53"/>
      <c r="N100" s="54">
        <f>AVERAGE(N101:N105)</f>
        <v>40</v>
      </c>
      <c r="O100" s="53"/>
      <c r="P100" s="54">
        <f>AVERAGE(P101:P105)</f>
        <v>40</v>
      </c>
      <c r="Q100" s="53"/>
      <c r="R100" s="54">
        <f>AVERAGE(R101:R105)</f>
        <v>40</v>
      </c>
      <c r="S100" s="53"/>
      <c r="T100" s="54" t="e">
        <f>AVERAGE(T101:T105)</f>
        <v>#DIV/0!</v>
      </c>
      <c r="U100" s="53"/>
      <c r="V100" s="53" t="e">
        <f>AVERAGE(V101:V105)</f>
        <v>#DIV/0!</v>
      </c>
      <c r="W100" s="17"/>
      <c r="X100" s="53" t="e">
        <f>AVERAGE(X101:X105)</f>
        <v>#DIV/0!</v>
      </c>
      <c r="Y100" s="53"/>
    </row>
    <row r="101" spans="1:25" ht="135" x14ac:dyDescent="0.25">
      <c r="A101" s="4">
        <v>60</v>
      </c>
      <c r="B101" s="4"/>
      <c r="C101" s="4"/>
      <c r="D101" s="9" t="s">
        <v>797</v>
      </c>
      <c r="E101" s="9"/>
      <c r="F101" s="7" t="s">
        <v>796</v>
      </c>
      <c r="G101" s="7" t="s">
        <v>784</v>
      </c>
      <c r="H101" s="7" t="s">
        <v>795</v>
      </c>
      <c r="I101" s="7" t="s">
        <v>794</v>
      </c>
      <c r="J101" s="58">
        <v>50</v>
      </c>
      <c r="K101" s="128" t="s">
        <v>793</v>
      </c>
      <c r="L101" s="58">
        <v>50</v>
      </c>
      <c r="M101" s="5"/>
      <c r="N101" s="58">
        <v>50</v>
      </c>
      <c r="O101" s="5"/>
      <c r="P101" s="58">
        <v>50</v>
      </c>
      <c r="Q101" s="5"/>
      <c r="R101" s="58">
        <v>50</v>
      </c>
      <c r="S101" s="5"/>
      <c r="T101" s="58"/>
      <c r="U101" s="5"/>
      <c r="V101" s="29"/>
      <c r="W101" s="5"/>
      <c r="X101" s="29"/>
      <c r="Y101" s="29"/>
    </row>
    <row r="102" spans="1:25" ht="60" x14ac:dyDescent="0.25">
      <c r="A102" s="4">
        <v>61</v>
      </c>
      <c r="B102" s="4"/>
      <c r="C102" s="4"/>
      <c r="D102" s="9" t="s">
        <v>792</v>
      </c>
      <c r="E102" s="9"/>
      <c r="F102" s="7" t="s">
        <v>791</v>
      </c>
      <c r="G102" s="7" t="s">
        <v>790</v>
      </c>
      <c r="H102" s="7" t="s">
        <v>789</v>
      </c>
      <c r="I102" s="7" t="s">
        <v>788</v>
      </c>
      <c r="J102" s="58">
        <v>0</v>
      </c>
      <c r="K102" s="96" t="s">
        <v>787</v>
      </c>
      <c r="L102" s="58">
        <v>0</v>
      </c>
      <c r="M102" s="5"/>
      <c r="N102" s="58">
        <v>0</v>
      </c>
      <c r="O102" s="5"/>
      <c r="P102" s="58">
        <v>0</v>
      </c>
      <c r="Q102" s="5"/>
      <c r="R102" s="58">
        <v>0</v>
      </c>
      <c r="S102" s="5"/>
      <c r="T102" s="58"/>
      <c r="U102" s="5"/>
      <c r="V102" s="29"/>
      <c r="W102" s="5"/>
      <c r="X102" s="29"/>
      <c r="Y102" s="29"/>
    </row>
    <row r="103" spans="1:25" ht="135" x14ac:dyDescent="0.25">
      <c r="A103" s="4">
        <v>62</v>
      </c>
      <c r="B103" s="4"/>
      <c r="C103" s="4"/>
      <c r="D103" s="9" t="s">
        <v>786</v>
      </c>
      <c r="E103" s="9"/>
      <c r="F103" s="7" t="s">
        <v>785</v>
      </c>
      <c r="G103" s="7" t="s">
        <v>784</v>
      </c>
      <c r="H103" s="7" t="s">
        <v>783</v>
      </c>
      <c r="I103" s="7" t="s">
        <v>782</v>
      </c>
      <c r="J103" s="58">
        <v>100</v>
      </c>
      <c r="K103" s="128" t="s">
        <v>781</v>
      </c>
      <c r="L103" s="58">
        <v>100</v>
      </c>
      <c r="M103" s="5"/>
      <c r="N103" s="58">
        <v>100</v>
      </c>
      <c r="O103" s="5"/>
      <c r="P103" s="58">
        <v>100</v>
      </c>
      <c r="Q103" s="5"/>
      <c r="R103" s="58">
        <v>100</v>
      </c>
      <c r="S103" s="5"/>
      <c r="T103" s="58"/>
      <c r="U103" s="29"/>
      <c r="V103" s="29"/>
      <c r="W103" s="5"/>
      <c r="X103" s="29"/>
      <c r="Y103" s="29"/>
    </row>
    <row r="104" spans="1:25" ht="135" x14ac:dyDescent="0.25">
      <c r="A104" s="4">
        <v>63</v>
      </c>
      <c r="B104" s="4"/>
      <c r="C104" s="4"/>
      <c r="D104" s="9" t="s">
        <v>780</v>
      </c>
      <c r="E104" s="9"/>
      <c r="F104" s="7" t="s">
        <v>779</v>
      </c>
      <c r="G104" s="7" t="s">
        <v>778</v>
      </c>
      <c r="H104" s="7" t="s">
        <v>777</v>
      </c>
      <c r="I104" s="7" t="s">
        <v>776</v>
      </c>
      <c r="J104" s="58">
        <v>0</v>
      </c>
      <c r="K104" s="96" t="s">
        <v>775</v>
      </c>
      <c r="L104" s="58">
        <v>0</v>
      </c>
      <c r="M104" s="5"/>
      <c r="N104" s="58">
        <v>0</v>
      </c>
      <c r="O104" s="5"/>
      <c r="P104" s="58">
        <v>0</v>
      </c>
      <c r="Q104" s="5"/>
      <c r="R104" s="58">
        <v>0</v>
      </c>
      <c r="S104" s="5"/>
      <c r="T104" s="58"/>
      <c r="U104" s="29"/>
      <c r="V104" s="29"/>
      <c r="W104" s="5"/>
      <c r="X104" s="29"/>
      <c r="Y104" s="29"/>
    </row>
    <row r="105" spans="1:25" ht="165" x14ac:dyDescent="0.25">
      <c r="A105" s="4">
        <v>64</v>
      </c>
      <c r="B105" s="4"/>
      <c r="C105" s="4"/>
      <c r="D105" s="9" t="s">
        <v>774</v>
      </c>
      <c r="E105" s="9"/>
      <c r="F105" s="7" t="s">
        <v>773</v>
      </c>
      <c r="G105" s="7" t="s">
        <v>772</v>
      </c>
      <c r="H105" s="7" t="s">
        <v>771</v>
      </c>
      <c r="I105" s="7" t="s">
        <v>770</v>
      </c>
      <c r="J105" s="58">
        <v>50</v>
      </c>
      <c r="K105" s="5"/>
      <c r="L105" s="58">
        <v>50</v>
      </c>
      <c r="M105" s="5"/>
      <c r="N105" s="58">
        <v>50</v>
      </c>
      <c r="O105" s="5"/>
      <c r="P105" s="58">
        <v>50</v>
      </c>
      <c r="Q105" s="5"/>
      <c r="R105" s="58">
        <v>50</v>
      </c>
      <c r="S105" s="5"/>
      <c r="T105" s="58"/>
      <c r="U105" s="5"/>
      <c r="V105" s="29"/>
      <c r="W105" s="5"/>
      <c r="X105" s="29"/>
      <c r="Y105" s="29"/>
    </row>
    <row r="106" spans="1:25" s="52" customFormat="1" ht="130.5" customHeight="1" x14ac:dyDescent="0.25">
      <c r="A106" s="19"/>
      <c r="B106" s="20" t="s">
        <v>769</v>
      </c>
      <c r="C106" s="19"/>
      <c r="D106" s="19"/>
      <c r="E106" s="19"/>
      <c r="F106" s="55" t="s">
        <v>768</v>
      </c>
      <c r="G106" s="117"/>
      <c r="H106" s="117"/>
      <c r="I106" s="19"/>
      <c r="J106" s="54">
        <f>AVERAGE(J107,J112,J115,J140)</f>
        <v>30</v>
      </c>
      <c r="K106" s="53"/>
      <c r="L106" s="54">
        <f>AVERAGE(L107,L112,L115,L140)</f>
        <v>30</v>
      </c>
      <c r="M106" s="53"/>
      <c r="N106" s="54">
        <f>AVERAGE(N107,N112,N115,N140)</f>
        <v>38.75</v>
      </c>
      <c r="O106" s="53"/>
      <c r="P106" s="54">
        <f>AVERAGE(P107,P112,P115,P140)</f>
        <v>38.75</v>
      </c>
      <c r="Q106" s="53"/>
      <c r="R106" s="54">
        <f>AVERAGE(R107,R112,R115,R140)</f>
        <v>38.75</v>
      </c>
      <c r="S106" s="53"/>
      <c r="T106" s="54">
        <f>AVERAGE(T107,T112,T115,T140)</f>
        <v>25</v>
      </c>
      <c r="U106" s="53"/>
      <c r="V106" s="54">
        <f>AVERAGE(V107,V112,V115,V140)</f>
        <v>25</v>
      </c>
      <c r="W106" s="17"/>
      <c r="X106" s="54">
        <f>AVERAGE(X107,X112,X115,X140)</f>
        <v>25</v>
      </c>
      <c r="Y106" s="53"/>
    </row>
    <row r="107" spans="1:25" s="52" customFormat="1" ht="144.75" customHeight="1" x14ac:dyDescent="0.25">
      <c r="A107" s="19"/>
      <c r="B107" s="19"/>
      <c r="C107" s="20" t="s">
        <v>767</v>
      </c>
      <c r="D107" s="19"/>
      <c r="E107" s="19"/>
      <c r="F107" s="19" t="s">
        <v>766</v>
      </c>
      <c r="G107" s="19"/>
      <c r="H107" s="19"/>
      <c r="I107" s="19"/>
      <c r="J107" s="54">
        <f>AVERAGE(J108:J111)</f>
        <v>0</v>
      </c>
      <c r="K107" s="53"/>
      <c r="L107" s="54">
        <f>AVERAGE(L108:L111)</f>
        <v>0</v>
      </c>
      <c r="M107" s="53"/>
      <c r="N107" s="54">
        <f>AVERAGE(N108:N111)</f>
        <v>25</v>
      </c>
      <c r="O107" s="53"/>
      <c r="P107" s="54">
        <f>AVERAGE(P108:P111)</f>
        <v>25</v>
      </c>
      <c r="Q107" s="53"/>
      <c r="R107" s="54">
        <f>AVERAGE(R108:R111)</f>
        <v>25</v>
      </c>
      <c r="S107" s="53"/>
      <c r="T107" s="54">
        <f>AVERAGE(T108:T111)</f>
        <v>0</v>
      </c>
      <c r="U107" s="53"/>
      <c r="V107" s="54">
        <f>AVERAGE(V108:V111)</f>
        <v>0</v>
      </c>
      <c r="W107" s="17"/>
      <c r="X107" s="54">
        <f>AVERAGE(X108:X111)</f>
        <v>0</v>
      </c>
      <c r="Y107" s="53"/>
    </row>
    <row r="108" spans="1:25" ht="45" x14ac:dyDescent="0.25">
      <c r="A108" s="4">
        <v>65</v>
      </c>
      <c r="B108" s="4"/>
      <c r="C108" s="4"/>
      <c r="D108" s="9" t="s">
        <v>765</v>
      </c>
      <c r="E108" s="9"/>
      <c r="F108" s="7" t="s">
        <v>765</v>
      </c>
      <c r="G108" s="7" t="s">
        <v>764</v>
      </c>
      <c r="H108" s="7" t="s">
        <v>763</v>
      </c>
      <c r="I108" s="7" t="s">
        <v>739</v>
      </c>
      <c r="J108" s="66">
        <v>0</v>
      </c>
      <c r="K108" s="25"/>
      <c r="L108" s="66">
        <v>0</v>
      </c>
      <c r="M108" s="25"/>
      <c r="N108" s="66">
        <v>0</v>
      </c>
      <c r="O108" s="25"/>
      <c r="P108" s="66">
        <v>0</v>
      </c>
      <c r="Q108" s="25"/>
      <c r="R108" s="66">
        <v>0</v>
      </c>
      <c r="S108" s="25"/>
      <c r="T108" s="66">
        <v>0</v>
      </c>
      <c r="U108" s="25"/>
      <c r="V108" s="66">
        <v>0</v>
      </c>
      <c r="W108" s="25"/>
      <c r="X108" s="66">
        <v>0</v>
      </c>
      <c r="Y108" s="25"/>
    </row>
    <row r="109" spans="1:25" ht="120" x14ac:dyDescent="0.25">
      <c r="A109" s="4">
        <v>66</v>
      </c>
      <c r="B109" s="4"/>
      <c r="C109" s="4"/>
      <c r="D109" s="9" t="s">
        <v>762</v>
      </c>
      <c r="E109" s="9"/>
      <c r="F109" s="7" t="s">
        <v>761</v>
      </c>
      <c r="G109" s="7" t="s">
        <v>757</v>
      </c>
      <c r="H109" s="7" t="s">
        <v>760</v>
      </c>
      <c r="I109" s="7" t="s">
        <v>739</v>
      </c>
      <c r="J109" s="66">
        <v>0</v>
      </c>
      <c r="K109" s="25"/>
      <c r="L109" s="66">
        <v>0</v>
      </c>
      <c r="M109" s="25"/>
      <c r="N109" s="66">
        <v>0</v>
      </c>
      <c r="O109" s="25"/>
      <c r="P109" s="66">
        <v>0</v>
      </c>
      <c r="Q109" s="25"/>
      <c r="R109" s="66">
        <v>0</v>
      </c>
      <c r="S109" s="25"/>
      <c r="T109" s="66">
        <v>0</v>
      </c>
      <c r="U109" s="25"/>
      <c r="V109" s="66">
        <v>0</v>
      </c>
      <c r="W109" s="25"/>
      <c r="X109" s="66">
        <v>0</v>
      </c>
      <c r="Y109" s="25"/>
    </row>
    <row r="110" spans="1:25" ht="315" x14ac:dyDescent="0.25">
      <c r="A110" s="4">
        <v>67</v>
      </c>
      <c r="B110" s="4"/>
      <c r="C110" s="4"/>
      <c r="D110" s="9" t="s">
        <v>759</v>
      </c>
      <c r="E110" s="9"/>
      <c r="F110" s="7" t="s">
        <v>758</v>
      </c>
      <c r="G110" s="7" t="s">
        <v>757</v>
      </c>
      <c r="H110" s="7" t="s">
        <v>756</v>
      </c>
      <c r="I110" s="7" t="s">
        <v>739</v>
      </c>
      <c r="J110" s="66">
        <v>0</v>
      </c>
      <c r="K110" s="25" t="s">
        <v>755</v>
      </c>
      <c r="L110" s="64">
        <v>0</v>
      </c>
      <c r="M110" s="25" t="s">
        <v>755</v>
      </c>
      <c r="N110" s="64">
        <v>50</v>
      </c>
      <c r="O110" s="64"/>
      <c r="P110" s="64">
        <v>50</v>
      </c>
      <c r="Q110" s="64"/>
      <c r="R110" s="64">
        <v>50</v>
      </c>
      <c r="S110" s="127" t="s">
        <v>754</v>
      </c>
      <c r="T110" s="64">
        <v>0</v>
      </c>
      <c r="U110" s="25"/>
      <c r="V110" s="64">
        <v>0</v>
      </c>
      <c r="W110" s="25"/>
      <c r="X110" s="64">
        <v>0</v>
      </c>
      <c r="Y110" s="64"/>
    </row>
    <row r="111" spans="1:25" ht="409.5" x14ac:dyDescent="0.25">
      <c r="A111" s="4">
        <v>68</v>
      </c>
      <c r="B111" s="4"/>
      <c r="C111" s="4"/>
      <c r="D111" s="9" t="s">
        <v>753</v>
      </c>
      <c r="E111" s="9"/>
      <c r="F111" s="7" t="s">
        <v>752</v>
      </c>
      <c r="G111" s="7" t="s">
        <v>751</v>
      </c>
      <c r="H111" s="7" t="s">
        <v>750</v>
      </c>
      <c r="I111" s="7" t="s">
        <v>749</v>
      </c>
      <c r="J111" s="66">
        <v>0</v>
      </c>
      <c r="K111" s="25" t="s">
        <v>748</v>
      </c>
      <c r="L111" s="64">
        <v>0</v>
      </c>
      <c r="M111" s="25" t="s">
        <v>747</v>
      </c>
      <c r="N111" s="64">
        <v>50</v>
      </c>
      <c r="O111" s="64"/>
      <c r="P111" s="64">
        <v>50</v>
      </c>
      <c r="Q111" s="64"/>
      <c r="R111" s="64">
        <v>50</v>
      </c>
      <c r="S111" s="127" t="s">
        <v>746</v>
      </c>
      <c r="T111" s="64">
        <v>0</v>
      </c>
      <c r="U111" s="25"/>
      <c r="V111" s="64">
        <v>0</v>
      </c>
      <c r="W111" s="25"/>
      <c r="X111" s="64">
        <v>0</v>
      </c>
      <c r="Y111" s="64"/>
    </row>
    <row r="112" spans="1:25" s="52" customFormat="1" ht="91.5" customHeight="1" x14ac:dyDescent="0.25">
      <c r="A112" s="19"/>
      <c r="B112" s="19"/>
      <c r="C112" s="20" t="s">
        <v>745</v>
      </c>
      <c r="D112" s="19"/>
      <c r="E112" s="126"/>
      <c r="F112" s="125" t="s">
        <v>744</v>
      </c>
      <c r="G112" s="55"/>
      <c r="H112" s="55"/>
      <c r="I112" s="55"/>
      <c r="J112" s="18">
        <f>AVERAGE(J113,J114)</f>
        <v>100</v>
      </c>
      <c r="K112" s="17"/>
      <c r="L112" s="18">
        <f>AVERAGE(L113,L114)</f>
        <v>100</v>
      </c>
      <c r="M112" s="53"/>
      <c r="N112" s="18">
        <f>AVERAGE(N113,N114)</f>
        <v>100</v>
      </c>
      <c r="O112" s="53"/>
      <c r="P112" s="18">
        <f>AVERAGE(P113,P114)</f>
        <v>100</v>
      </c>
      <c r="Q112" s="53"/>
      <c r="R112" s="18">
        <f>AVERAGE(R113,R114)</f>
        <v>100</v>
      </c>
      <c r="S112" s="53"/>
      <c r="T112" s="18">
        <f>AVERAGE(T113,T114)</f>
        <v>100</v>
      </c>
      <c r="U112" s="53"/>
      <c r="V112" s="18">
        <f>AVERAGE(V113,V114)</f>
        <v>100</v>
      </c>
      <c r="W112" s="17"/>
      <c r="X112" s="18">
        <f>AVERAGE(X113,X114)</f>
        <v>100</v>
      </c>
      <c r="Y112" s="53"/>
    </row>
    <row r="113" spans="1:25" ht="120" x14ac:dyDescent="0.25">
      <c r="A113" s="4">
        <v>69</v>
      </c>
      <c r="B113" s="4"/>
      <c r="C113" s="4"/>
      <c r="D113" s="9" t="s">
        <v>743</v>
      </c>
      <c r="E113" s="9"/>
      <c r="F113" s="7" t="s">
        <v>742</v>
      </c>
      <c r="G113" s="7" t="s">
        <v>741</v>
      </c>
      <c r="H113" s="7" t="s">
        <v>740</v>
      </c>
      <c r="I113" s="7" t="s">
        <v>739</v>
      </c>
      <c r="J113" s="66">
        <v>100</v>
      </c>
      <c r="K113" s="25"/>
      <c r="L113" s="66">
        <v>100</v>
      </c>
      <c r="M113" s="25"/>
      <c r="N113" s="66">
        <v>100</v>
      </c>
      <c r="O113" s="25"/>
      <c r="P113" s="66">
        <v>100</v>
      </c>
      <c r="Q113" s="25"/>
      <c r="R113" s="66">
        <v>100</v>
      </c>
      <c r="S113" s="25"/>
      <c r="T113" s="66">
        <v>100</v>
      </c>
      <c r="U113" s="25"/>
      <c r="V113" s="66">
        <v>100</v>
      </c>
      <c r="W113" s="25"/>
      <c r="X113" s="66">
        <v>100</v>
      </c>
      <c r="Y113" s="25"/>
    </row>
    <row r="114" spans="1:25" ht="60" x14ac:dyDescent="0.25">
      <c r="A114" s="4">
        <v>70</v>
      </c>
      <c r="B114" s="4"/>
      <c r="C114" s="4"/>
      <c r="D114" s="9" t="s">
        <v>738</v>
      </c>
      <c r="E114" s="9"/>
      <c r="F114" s="7" t="s">
        <v>737</v>
      </c>
      <c r="G114" s="7" t="s">
        <v>736</v>
      </c>
      <c r="H114" s="7" t="s">
        <v>735</v>
      </c>
      <c r="I114" s="7" t="s">
        <v>734</v>
      </c>
      <c r="J114" s="66">
        <v>100</v>
      </c>
      <c r="K114" s="25"/>
      <c r="L114" s="66">
        <v>100</v>
      </c>
      <c r="M114" s="25"/>
      <c r="N114" s="66">
        <v>100</v>
      </c>
      <c r="O114" s="25"/>
      <c r="P114" s="66">
        <v>100</v>
      </c>
      <c r="Q114" s="25"/>
      <c r="R114" s="66">
        <v>100</v>
      </c>
      <c r="S114" s="25"/>
      <c r="T114" s="66">
        <v>100</v>
      </c>
      <c r="U114" s="25"/>
      <c r="V114" s="66">
        <v>100</v>
      </c>
      <c r="W114" s="25"/>
      <c r="X114" s="66">
        <v>100</v>
      </c>
      <c r="Y114" s="25"/>
    </row>
    <row r="115" spans="1:25" s="52" customFormat="1" ht="72" customHeight="1" x14ac:dyDescent="0.25">
      <c r="A115" s="19"/>
      <c r="B115" s="19"/>
      <c r="C115" s="20" t="s">
        <v>733</v>
      </c>
      <c r="D115" s="19"/>
      <c r="E115" s="57"/>
      <c r="F115" s="56" t="s">
        <v>732</v>
      </c>
      <c r="G115" s="55"/>
      <c r="H115" s="55"/>
      <c r="I115" s="55"/>
      <c r="J115" s="54">
        <f>AVERAGE(J116,J122,J128,J134)</f>
        <v>20</v>
      </c>
      <c r="K115" s="17"/>
      <c r="L115" s="54">
        <f>AVERAGE(L116,L122,L128,L134)</f>
        <v>20</v>
      </c>
      <c r="M115" s="53"/>
      <c r="N115" s="54">
        <f>AVERAGE(N116,N122,N128,N134)</f>
        <v>20</v>
      </c>
      <c r="O115" s="53"/>
      <c r="P115" s="54">
        <f>AVERAGE(P116,P122,P128,P134)</f>
        <v>20</v>
      </c>
      <c r="Q115" s="53"/>
      <c r="R115" s="54">
        <f>AVERAGE(R116,R122,R128,R134)</f>
        <v>20</v>
      </c>
      <c r="S115" s="53"/>
      <c r="T115" s="54">
        <f>AVERAGE(T116,T122,T128,T134)</f>
        <v>0</v>
      </c>
      <c r="U115" s="53"/>
      <c r="V115" s="54">
        <f>AVERAGE(V116,V122,V128,V134)</f>
        <v>0</v>
      </c>
      <c r="W115" s="17"/>
      <c r="X115" s="54">
        <f>AVERAGE(X116,X122,X128,X134)</f>
        <v>0</v>
      </c>
      <c r="Y115" s="53"/>
    </row>
    <row r="116" spans="1:25" s="68" customFormat="1" ht="72" customHeight="1" x14ac:dyDescent="0.25">
      <c r="A116" s="15">
        <v>71</v>
      </c>
      <c r="B116" s="15"/>
      <c r="C116" s="14"/>
      <c r="D116" s="71" t="s">
        <v>731</v>
      </c>
      <c r="E116" s="71"/>
      <c r="F116" s="21" t="s">
        <v>731</v>
      </c>
      <c r="G116" s="12"/>
      <c r="H116" s="12"/>
      <c r="I116" s="12"/>
      <c r="J116" s="70">
        <f>AVERAGE(J117:J121)</f>
        <v>0</v>
      </c>
      <c r="K116" s="10"/>
      <c r="L116" s="70">
        <f>AVERAGE(L117:L121)</f>
        <v>0</v>
      </c>
      <c r="M116" s="69"/>
      <c r="N116" s="70">
        <f>AVERAGE(N117:N121)</f>
        <v>0</v>
      </c>
      <c r="O116" s="69"/>
      <c r="P116" s="70">
        <f>AVERAGE(P117:P121)</f>
        <v>0</v>
      </c>
      <c r="Q116" s="69"/>
      <c r="R116" s="70">
        <f>AVERAGE(R117:R121)</f>
        <v>0</v>
      </c>
      <c r="S116" s="69"/>
      <c r="T116" s="70">
        <f>AVERAGE(T117:T121)</f>
        <v>0</v>
      </c>
      <c r="U116" s="69"/>
      <c r="V116" s="70">
        <f>AVERAGE(V117:V121)</f>
        <v>0</v>
      </c>
      <c r="W116" s="10"/>
      <c r="X116" s="70">
        <f>AVERAGE(X117:X121)</f>
        <v>0</v>
      </c>
      <c r="Y116" s="69"/>
    </row>
    <row r="117" spans="1:25" ht="165" x14ac:dyDescent="0.25">
      <c r="A117" s="4" t="s">
        <v>730</v>
      </c>
      <c r="B117" s="4"/>
      <c r="C117" s="4"/>
      <c r="D117" s="4"/>
      <c r="E117" s="9" t="s">
        <v>684</v>
      </c>
      <c r="F117" s="7" t="s">
        <v>729</v>
      </c>
      <c r="G117" s="7" t="s">
        <v>728</v>
      </c>
      <c r="H117" s="7" t="s">
        <v>727</v>
      </c>
      <c r="I117" s="7" t="s">
        <v>726</v>
      </c>
      <c r="J117" s="66">
        <v>0</v>
      </c>
      <c r="K117" s="124" t="s">
        <v>725</v>
      </c>
      <c r="L117" s="66">
        <v>0</v>
      </c>
      <c r="M117" s="25"/>
      <c r="N117" s="66">
        <v>0</v>
      </c>
      <c r="O117" s="25"/>
      <c r="P117" s="66">
        <v>0</v>
      </c>
      <c r="Q117" s="25"/>
      <c r="R117" s="66">
        <v>0</v>
      </c>
      <c r="S117" s="25"/>
      <c r="T117" s="66">
        <v>0</v>
      </c>
      <c r="U117" s="25"/>
      <c r="V117" s="66">
        <v>0</v>
      </c>
      <c r="W117" s="25"/>
      <c r="X117" s="66">
        <v>0</v>
      </c>
      <c r="Y117" s="25"/>
    </row>
    <row r="118" spans="1:25" ht="210" x14ac:dyDescent="0.25">
      <c r="A118" s="4" t="s">
        <v>724</v>
      </c>
      <c r="B118" s="4"/>
      <c r="C118" s="4"/>
      <c r="D118" s="4"/>
      <c r="E118" s="9" t="s">
        <v>676</v>
      </c>
      <c r="F118" s="7" t="s">
        <v>723</v>
      </c>
      <c r="G118" s="7" t="s">
        <v>674</v>
      </c>
      <c r="H118" s="7" t="s">
        <v>722</v>
      </c>
      <c r="I118" s="7" t="s">
        <v>672</v>
      </c>
      <c r="J118" s="66"/>
      <c r="K118" s="25"/>
      <c r="L118" s="64"/>
      <c r="M118" s="64"/>
      <c r="N118" s="64"/>
      <c r="O118" s="64"/>
      <c r="P118" s="64"/>
      <c r="Q118" s="64"/>
      <c r="R118" s="64"/>
      <c r="S118" s="64"/>
      <c r="T118" s="64"/>
      <c r="U118" s="64"/>
      <c r="V118" s="64"/>
      <c r="W118" s="25"/>
      <c r="X118" s="64"/>
      <c r="Y118" s="64"/>
    </row>
    <row r="119" spans="1:25" ht="45" x14ac:dyDescent="0.25">
      <c r="A119" s="4" t="s">
        <v>721</v>
      </c>
      <c r="B119" s="4"/>
      <c r="C119" s="4"/>
      <c r="D119" s="4"/>
      <c r="E119" s="9" t="s">
        <v>669</v>
      </c>
      <c r="F119" s="7" t="s">
        <v>668</v>
      </c>
      <c r="G119" s="7" t="s">
        <v>667</v>
      </c>
      <c r="H119" s="7" t="s">
        <v>666</v>
      </c>
      <c r="I119" s="7" t="s">
        <v>665</v>
      </c>
      <c r="J119" s="66"/>
      <c r="K119" s="25"/>
      <c r="L119" s="64"/>
      <c r="M119" s="64"/>
      <c r="N119" s="64"/>
      <c r="O119" s="64"/>
      <c r="P119" s="64"/>
      <c r="Q119" s="64"/>
      <c r="R119" s="64"/>
      <c r="S119" s="64"/>
      <c r="T119" s="64"/>
      <c r="U119" s="64"/>
      <c r="V119" s="64"/>
      <c r="W119" s="25"/>
      <c r="X119" s="64"/>
      <c r="Y119" s="64"/>
    </row>
    <row r="120" spans="1:25" ht="180" x14ac:dyDescent="0.25">
      <c r="A120" s="4" t="s">
        <v>720</v>
      </c>
      <c r="B120" s="4"/>
      <c r="C120" s="4"/>
      <c r="D120" s="4"/>
      <c r="E120" s="9" t="s">
        <v>662</v>
      </c>
      <c r="F120" s="7" t="s">
        <v>661</v>
      </c>
      <c r="G120" s="7" t="s">
        <v>660</v>
      </c>
      <c r="H120" s="7" t="s">
        <v>659</v>
      </c>
      <c r="I120" s="7" t="s">
        <v>658</v>
      </c>
      <c r="J120" s="66"/>
      <c r="K120" s="25"/>
      <c r="L120" s="64"/>
      <c r="M120" s="64"/>
      <c r="N120" s="64"/>
      <c r="O120" s="64"/>
      <c r="P120" s="64"/>
      <c r="Q120" s="64"/>
      <c r="R120" s="64"/>
      <c r="S120" s="64"/>
      <c r="T120" s="64"/>
      <c r="U120" s="64"/>
      <c r="V120" s="64"/>
      <c r="W120" s="25"/>
      <c r="X120" s="64"/>
      <c r="Y120" s="64"/>
    </row>
    <row r="121" spans="1:25" ht="120" x14ac:dyDescent="0.25">
      <c r="A121" s="4" t="s">
        <v>719</v>
      </c>
      <c r="B121" s="4"/>
      <c r="C121" s="4"/>
      <c r="D121" s="4"/>
      <c r="E121" s="9" t="s">
        <v>656</v>
      </c>
      <c r="F121" s="7" t="s">
        <v>655</v>
      </c>
      <c r="G121" s="7" t="s">
        <v>654</v>
      </c>
      <c r="H121" s="7" t="s">
        <v>653</v>
      </c>
      <c r="I121" s="7" t="s">
        <v>652</v>
      </c>
      <c r="J121" s="66"/>
      <c r="K121" s="25"/>
      <c r="L121" s="64"/>
      <c r="M121" s="64"/>
      <c r="N121" s="64"/>
      <c r="O121" s="64"/>
      <c r="P121" s="64"/>
      <c r="Q121" s="64"/>
      <c r="R121" s="64"/>
      <c r="S121" s="64"/>
      <c r="T121" s="64"/>
      <c r="U121" s="64"/>
      <c r="V121" s="64"/>
      <c r="W121" s="25"/>
      <c r="X121" s="64"/>
      <c r="Y121" s="64"/>
    </row>
    <row r="122" spans="1:25" s="68" customFormat="1" ht="69" x14ac:dyDescent="0.25">
      <c r="A122" s="15">
        <v>72</v>
      </c>
      <c r="B122" s="15"/>
      <c r="C122" s="15"/>
      <c r="D122" s="71" t="s">
        <v>718</v>
      </c>
      <c r="E122" s="71"/>
      <c r="F122" s="12" t="s">
        <v>717</v>
      </c>
      <c r="G122" s="12"/>
      <c r="H122" s="12"/>
      <c r="I122" s="12"/>
      <c r="J122" s="70">
        <f>AVERAGE(J123:J127)</f>
        <v>0</v>
      </c>
      <c r="K122" s="10"/>
      <c r="L122" s="70">
        <f>AVERAGE(L123:L127)</f>
        <v>0</v>
      </c>
      <c r="M122" s="69"/>
      <c r="N122" s="70">
        <f>AVERAGE(N123:N127)</f>
        <v>0</v>
      </c>
      <c r="O122" s="69"/>
      <c r="P122" s="70">
        <f>AVERAGE(P123:P127)</f>
        <v>0</v>
      </c>
      <c r="Q122" s="69"/>
      <c r="R122" s="70">
        <f>AVERAGE(R123:R127)</f>
        <v>0</v>
      </c>
      <c r="S122" s="69"/>
      <c r="T122" s="70">
        <f>AVERAGE(T123:T127)</f>
        <v>0</v>
      </c>
      <c r="U122" s="69"/>
      <c r="V122" s="70">
        <f>AVERAGE(V123:V127)</f>
        <v>0</v>
      </c>
      <c r="W122" s="10"/>
      <c r="X122" s="70">
        <f>AVERAGE(X123:X127)</f>
        <v>0</v>
      </c>
      <c r="Y122" s="69"/>
    </row>
    <row r="123" spans="1:25" ht="75" x14ac:dyDescent="0.25">
      <c r="A123" s="4" t="s">
        <v>716</v>
      </c>
      <c r="B123" s="4"/>
      <c r="C123" s="4"/>
      <c r="D123" s="4"/>
      <c r="E123" s="9" t="s">
        <v>684</v>
      </c>
      <c r="F123" s="7" t="s">
        <v>715</v>
      </c>
      <c r="G123" s="7" t="s">
        <v>714</v>
      </c>
      <c r="H123" s="7" t="s">
        <v>713</v>
      </c>
      <c r="I123" s="7" t="s">
        <v>712</v>
      </c>
      <c r="J123" s="66">
        <v>0</v>
      </c>
      <c r="K123" s="25"/>
      <c r="L123" s="66">
        <v>0</v>
      </c>
      <c r="M123" s="25"/>
      <c r="N123" s="66">
        <v>0</v>
      </c>
      <c r="O123" s="25"/>
      <c r="P123" s="66">
        <v>0</v>
      </c>
      <c r="Q123" s="25"/>
      <c r="R123" s="66">
        <v>0</v>
      </c>
      <c r="S123" s="25"/>
      <c r="T123" s="66">
        <v>0</v>
      </c>
      <c r="U123" s="25"/>
      <c r="V123" s="66">
        <v>0</v>
      </c>
      <c r="W123" s="25"/>
      <c r="X123" s="66">
        <v>0</v>
      </c>
      <c r="Y123" s="25"/>
    </row>
    <row r="124" spans="1:25" ht="105" x14ac:dyDescent="0.25">
      <c r="A124" s="4" t="s">
        <v>711</v>
      </c>
      <c r="B124" s="4"/>
      <c r="C124" s="4"/>
      <c r="D124" s="4"/>
      <c r="E124" s="9" t="s">
        <v>676</v>
      </c>
      <c r="F124" s="7" t="s">
        <v>710</v>
      </c>
      <c r="G124" s="7" t="s">
        <v>709</v>
      </c>
      <c r="H124" s="7" t="s">
        <v>693</v>
      </c>
      <c r="I124" s="7" t="s">
        <v>672</v>
      </c>
      <c r="J124" s="66"/>
      <c r="K124" s="25"/>
      <c r="L124" s="66"/>
      <c r="M124" s="64"/>
      <c r="N124" s="66"/>
      <c r="O124" s="64"/>
      <c r="P124" s="66"/>
      <c r="Q124" s="64"/>
      <c r="R124" s="64"/>
      <c r="S124" s="64"/>
      <c r="T124" s="64"/>
      <c r="U124" s="64"/>
      <c r="V124" s="64"/>
      <c r="W124" s="25"/>
      <c r="X124" s="64"/>
      <c r="Y124" s="64"/>
    </row>
    <row r="125" spans="1:25" ht="45" x14ac:dyDescent="0.25">
      <c r="A125" s="4" t="s">
        <v>708</v>
      </c>
      <c r="B125" s="4"/>
      <c r="C125" s="4"/>
      <c r="D125" s="4"/>
      <c r="E125" s="9" t="s">
        <v>669</v>
      </c>
      <c r="F125" s="7" t="s">
        <v>707</v>
      </c>
      <c r="G125" s="7" t="s">
        <v>667</v>
      </c>
      <c r="H125" s="7" t="s">
        <v>666</v>
      </c>
      <c r="I125" s="7" t="s">
        <v>665</v>
      </c>
      <c r="J125" s="66"/>
      <c r="K125" s="29"/>
      <c r="L125" s="66"/>
      <c r="M125" s="64"/>
      <c r="N125" s="66"/>
      <c r="O125" s="64"/>
      <c r="P125" s="66"/>
      <c r="Q125" s="64"/>
      <c r="R125" s="66"/>
      <c r="S125" s="64"/>
      <c r="T125" s="66"/>
      <c r="U125" s="64"/>
      <c r="V125" s="64"/>
      <c r="W125" s="25"/>
      <c r="X125" s="64"/>
      <c r="Y125" s="64"/>
    </row>
    <row r="126" spans="1:25" ht="180" x14ac:dyDescent="0.25">
      <c r="A126" s="4" t="s">
        <v>706</v>
      </c>
      <c r="B126" s="4"/>
      <c r="C126" s="4"/>
      <c r="D126" s="4"/>
      <c r="E126" s="9" t="s">
        <v>662</v>
      </c>
      <c r="F126" s="7" t="s">
        <v>661</v>
      </c>
      <c r="G126" s="7" t="s">
        <v>660</v>
      </c>
      <c r="H126" s="7" t="s">
        <v>659</v>
      </c>
      <c r="I126" s="7" t="s">
        <v>658</v>
      </c>
      <c r="J126" s="66"/>
      <c r="K126" s="67"/>
      <c r="L126" s="66"/>
      <c r="M126" s="64"/>
      <c r="N126" s="66"/>
      <c r="O126" s="64"/>
      <c r="P126" s="66"/>
      <c r="Q126" s="64"/>
      <c r="R126" s="66"/>
      <c r="S126" s="64"/>
      <c r="T126" s="66"/>
      <c r="U126" s="64"/>
      <c r="V126" s="64"/>
      <c r="W126" s="25"/>
      <c r="X126" s="64"/>
      <c r="Y126" s="64"/>
    </row>
    <row r="127" spans="1:25" ht="120" x14ac:dyDescent="0.25">
      <c r="A127" s="4" t="s">
        <v>705</v>
      </c>
      <c r="B127" s="4"/>
      <c r="C127" s="4"/>
      <c r="D127" s="4"/>
      <c r="E127" s="9" t="s">
        <v>656</v>
      </c>
      <c r="F127" s="7" t="s">
        <v>655</v>
      </c>
      <c r="G127" s="7" t="s">
        <v>654</v>
      </c>
      <c r="H127" s="7" t="s">
        <v>653</v>
      </c>
      <c r="I127" s="7" t="s">
        <v>652</v>
      </c>
      <c r="J127" s="66"/>
      <c r="K127" s="67"/>
      <c r="L127" s="66"/>
      <c r="M127" s="64"/>
      <c r="N127" s="66"/>
      <c r="O127" s="64"/>
      <c r="P127" s="66"/>
      <c r="Q127" s="64"/>
      <c r="R127" s="66"/>
      <c r="S127" s="64"/>
      <c r="T127" s="66"/>
      <c r="U127" s="64"/>
      <c r="V127" s="64"/>
      <c r="W127" s="25"/>
      <c r="X127" s="64"/>
      <c r="Y127" s="64"/>
    </row>
    <row r="128" spans="1:25" s="68" customFormat="1" ht="51.75" x14ac:dyDescent="0.25">
      <c r="A128" s="15">
        <v>73</v>
      </c>
      <c r="B128" s="15"/>
      <c r="C128" s="15"/>
      <c r="D128" s="71" t="s">
        <v>704</v>
      </c>
      <c r="E128" s="71"/>
      <c r="F128" s="12" t="s">
        <v>703</v>
      </c>
      <c r="G128" s="12"/>
      <c r="H128" s="12"/>
      <c r="I128" s="12"/>
      <c r="J128" s="70">
        <f>AVERAGE(J129:J133)</f>
        <v>40</v>
      </c>
      <c r="K128" s="10"/>
      <c r="L128" s="70">
        <f>AVERAGE(L129:L133)</f>
        <v>40</v>
      </c>
      <c r="M128" s="69"/>
      <c r="N128" s="70">
        <f>AVERAGE(N129:N133)</f>
        <v>40</v>
      </c>
      <c r="O128" s="69"/>
      <c r="P128" s="70">
        <f>AVERAGE(P129:P133)</f>
        <v>40</v>
      </c>
      <c r="Q128" s="69"/>
      <c r="R128" s="70">
        <f>AVERAGE(R129:R133)</f>
        <v>40</v>
      </c>
      <c r="S128" s="69"/>
      <c r="T128" s="70">
        <f>AVERAGE(T129:T133)</f>
        <v>0</v>
      </c>
      <c r="U128" s="69"/>
      <c r="V128" s="70">
        <f>AVERAGE(V129:V133)</f>
        <v>0</v>
      </c>
      <c r="W128" s="10"/>
      <c r="X128" s="70">
        <f>AVERAGE(X129:X133)</f>
        <v>0</v>
      </c>
      <c r="Y128" s="69"/>
    </row>
    <row r="129" spans="1:25" ht="360" x14ac:dyDescent="0.25">
      <c r="A129" s="4" t="s">
        <v>702</v>
      </c>
      <c r="B129" s="4"/>
      <c r="C129" s="4"/>
      <c r="D129" s="4"/>
      <c r="E129" s="9" t="s">
        <v>684</v>
      </c>
      <c r="F129" s="7" t="s">
        <v>701</v>
      </c>
      <c r="G129" s="7" t="s">
        <v>700</v>
      </c>
      <c r="H129" s="7" t="s">
        <v>699</v>
      </c>
      <c r="I129" s="7" t="s">
        <v>698</v>
      </c>
      <c r="J129" s="66">
        <v>100</v>
      </c>
      <c r="K129" s="25" t="s">
        <v>697</v>
      </c>
      <c r="L129" s="66">
        <v>100</v>
      </c>
      <c r="M129" s="67"/>
      <c r="N129" s="66">
        <v>100</v>
      </c>
      <c r="O129" s="67"/>
      <c r="P129" s="66">
        <v>100</v>
      </c>
      <c r="Q129" s="66"/>
      <c r="R129" s="66">
        <v>100</v>
      </c>
      <c r="S129" s="123" t="s">
        <v>696</v>
      </c>
      <c r="T129" s="66">
        <v>0</v>
      </c>
      <c r="U129" s="64"/>
      <c r="V129" s="66">
        <v>0</v>
      </c>
      <c r="W129" s="25"/>
      <c r="X129" s="66">
        <v>0</v>
      </c>
      <c r="Y129" s="64"/>
    </row>
    <row r="130" spans="1:25" ht="240" x14ac:dyDescent="0.25">
      <c r="A130" s="4" t="s">
        <v>695</v>
      </c>
      <c r="B130" s="4"/>
      <c r="C130" s="4"/>
      <c r="D130" s="4"/>
      <c r="E130" s="9" t="s">
        <v>676</v>
      </c>
      <c r="F130" s="7" t="s">
        <v>694</v>
      </c>
      <c r="G130" s="7" t="s">
        <v>674</v>
      </c>
      <c r="H130" s="7" t="s">
        <v>693</v>
      </c>
      <c r="I130" s="7" t="s">
        <v>692</v>
      </c>
      <c r="J130" s="66">
        <v>50</v>
      </c>
      <c r="K130" s="25" t="s">
        <v>671</v>
      </c>
      <c r="L130" s="66">
        <v>50</v>
      </c>
      <c r="M130" s="33"/>
      <c r="N130" s="66">
        <v>50</v>
      </c>
      <c r="O130" s="33"/>
      <c r="P130" s="66">
        <v>50</v>
      </c>
      <c r="Q130" s="66"/>
      <c r="R130" s="66">
        <v>50</v>
      </c>
      <c r="S130" s="64"/>
      <c r="T130" s="66"/>
      <c r="U130" s="64"/>
      <c r="V130" s="66"/>
      <c r="W130" s="25"/>
      <c r="X130" s="66"/>
      <c r="Y130" s="64"/>
    </row>
    <row r="131" spans="1:25" ht="195" x14ac:dyDescent="0.25">
      <c r="A131" s="4" t="s">
        <v>691</v>
      </c>
      <c r="B131" s="4"/>
      <c r="C131" s="4"/>
      <c r="D131" s="4"/>
      <c r="E131" s="9" t="s">
        <v>669</v>
      </c>
      <c r="F131" s="7" t="s">
        <v>668</v>
      </c>
      <c r="G131" s="7" t="s">
        <v>667</v>
      </c>
      <c r="H131" s="7" t="s">
        <v>666</v>
      </c>
      <c r="I131" s="7" t="s">
        <v>665</v>
      </c>
      <c r="J131" s="66">
        <v>0</v>
      </c>
      <c r="K131" s="25" t="s">
        <v>664</v>
      </c>
      <c r="L131" s="66">
        <v>0</v>
      </c>
      <c r="M131" s="67"/>
      <c r="N131" s="66">
        <v>0</v>
      </c>
      <c r="O131" s="67"/>
      <c r="P131" s="66">
        <v>0</v>
      </c>
      <c r="Q131" s="66"/>
      <c r="R131" s="66">
        <v>0</v>
      </c>
      <c r="S131" s="67"/>
      <c r="T131" s="66"/>
      <c r="U131" s="64"/>
      <c r="V131" s="66"/>
      <c r="W131" s="25"/>
      <c r="X131" s="66"/>
      <c r="Y131" s="64"/>
    </row>
    <row r="132" spans="1:25" ht="180" x14ac:dyDescent="0.25">
      <c r="A132" s="4" t="s">
        <v>690</v>
      </c>
      <c r="B132" s="4"/>
      <c r="C132" s="4"/>
      <c r="D132" s="4"/>
      <c r="E132" s="9" t="s">
        <v>662</v>
      </c>
      <c r="F132" s="7" t="s">
        <v>689</v>
      </c>
      <c r="G132" s="7" t="s">
        <v>660</v>
      </c>
      <c r="H132" s="7" t="s">
        <v>659</v>
      </c>
      <c r="I132" s="7" t="s">
        <v>658</v>
      </c>
      <c r="J132" s="66">
        <v>50</v>
      </c>
      <c r="K132" s="67"/>
      <c r="L132" s="66">
        <v>50</v>
      </c>
      <c r="M132" s="67"/>
      <c r="N132" s="66">
        <v>50</v>
      </c>
      <c r="O132" s="67"/>
      <c r="P132" s="66">
        <v>50</v>
      </c>
      <c r="Q132" s="66"/>
      <c r="R132" s="66">
        <v>50</v>
      </c>
      <c r="S132" s="67"/>
      <c r="T132" s="66"/>
      <c r="U132" s="64"/>
      <c r="V132" s="66"/>
      <c r="W132" s="25"/>
      <c r="X132" s="66"/>
      <c r="Y132" s="64"/>
    </row>
    <row r="133" spans="1:25" ht="120" x14ac:dyDescent="0.25">
      <c r="A133" s="4" t="s">
        <v>688</v>
      </c>
      <c r="B133" s="4"/>
      <c r="C133" s="4"/>
      <c r="D133" s="4"/>
      <c r="E133" s="9" t="s">
        <v>656</v>
      </c>
      <c r="F133" s="7" t="s">
        <v>655</v>
      </c>
      <c r="G133" s="7" t="s">
        <v>654</v>
      </c>
      <c r="H133" s="7" t="s">
        <v>653</v>
      </c>
      <c r="I133" s="7" t="s">
        <v>652</v>
      </c>
      <c r="J133" s="66">
        <v>0</v>
      </c>
      <c r="K133" s="122"/>
      <c r="L133" s="66">
        <v>0</v>
      </c>
      <c r="M133" s="122"/>
      <c r="N133" s="66">
        <v>0</v>
      </c>
      <c r="O133" s="122"/>
      <c r="P133" s="66">
        <v>0</v>
      </c>
      <c r="Q133" s="66"/>
      <c r="R133" s="66">
        <v>0</v>
      </c>
      <c r="S133" s="122"/>
      <c r="T133" s="66"/>
      <c r="U133" s="64"/>
      <c r="V133" s="66"/>
      <c r="W133" s="25"/>
      <c r="X133" s="66"/>
      <c r="Y133" s="64"/>
    </row>
    <row r="134" spans="1:25" s="68" customFormat="1" ht="51.75" x14ac:dyDescent="0.25">
      <c r="A134" s="15">
        <v>74</v>
      </c>
      <c r="B134" s="15"/>
      <c r="C134" s="15"/>
      <c r="D134" s="71" t="s">
        <v>687</v>
      </c>
      <c r="E134" s="71"/>
      <c r="F134" s="12" t="s">
        <v>686</v>
      </c>
      <c r="G134" s="12"/>
      <c r="H134" s="12"/>
      <c r="I134" s="12"/>
      <c r="J134" s="70">
        <f>AVERAGE(J135:J139)</f>
        <v>40</v>
      </c>
      <c r="K134" s="10"/>
      <c r="L134" s="70">
        <f>AVERAGE(L135:L139)</f>
        <v>40</v>
      </c>
      <c r="M134" s="69"/>
      <c r="N134" s="70">
        <f>AVERAGE(N135:N139)</f>
        <v>40</v>
      </c>
      <c r="O134" s="69"/>
      <c r="P134" s="70">
        <f>AVERAGE(P135:P139)</f>
        <v>40</v>
      </c>
      <c r="Q134" s="70"/>
      <c r="R134" s="70">
        <f>AVERAGE(R135:R139)</f>
        <v>40</v>
      </c>
      <c r="S134" s="69"/>
      <c r="T134" s="70">
        <f>AVERAGE(T135:T139)</f>
        <v>0</v>
      </c>
      <c r="U134" s="69"/>
      <c r="V134" s="70">
        <f>AVERAGE(V135:V139)</f>
        <v>0</v>
      </c>
      <c r="W134" s="10"/>
      <c r="X134" s="70">
        <f>AVERAGE(X135:X139)</f>
        <v>0</v>
      </c>
      <c r="Y134" s="69"/>
    </row>
    <row r="135" spans="1:25" ht="345" x14ac:dyDescent="0.25">
      <c r="A135" s="4" t="s">
        <v>685</v>
      </c>
      <c r="B135" s="4"/>
      <c r="C135" s="4"/>
      <c r="D135" s="4"/>
      <c r="E135" s="9" t="s">
        <v>684</v>
      </c>
      <c r="F135" s="7" t="s">
        <v>683</v>
      </c>
      <c r="G135" s="7" t="s">
        <v>682</v>
      </c>
      <c r="H135" s="7" t="s">
        <v>681</v>
      </c>
      <c r="I135" s="7" t="s">
        <v>680</v>
      </c>
      <c r="J135" s="66">
        <v>100</v>
      </c>
      <c r="K135" s="5" t="s">
        <v>679</v>
      </c>
      <c r="L135" s="66">
        <v>100</v>
      </c>
      <c r="M135" s="25"/>
      <c r="N135" s="66">
        <v>100</v>
      </c>
      <c r="O135" s="25"/>
      <c r="P135" s="66">
        <v>100</v>
      </c>
      <c r="Q135" s="66"/>
      <c r="R135" s="66">
        <v>100</v>
      </c>
      <c r="S135" s="121" t="s">
        <v>678</v>
      </c>
      <c r="T135" s="64">
        <v>0</v>
      </c>
      <c r="U135" s="64"/>
      <c r="V135" s="29">
        <v>0</v>
      </c>
      <c r="W135" s="120"/>
      <c r="X135" s="29">
        <v>0</v>
      </c>
      <c r="Y135" s="120"/>
    </row>
    <row r="136" spans="1:25" ht="240" x14ac:dyDescent="0.25">
      <c r="A136" s="4" t="s">
        <v>677</v>
      </c>
      <c r="B136" s="4"/>
      <c r="C136" s="4"/>
      <c r="D136" s="4"/>
      <c r="E136" s="9" t="s">
        <v>676</v>
      </c>
      <c r="F136" s="7" t="s">
        <v>675</v>
      </c>
      <c r="G136" s="7" t="s">
        <v>674</v>
      </c>
      <c r="H136" s="7" t="s">
        <v>673</v>
      </c>
      <c r="I136" s="7" t="s">
        <v>672</v>
      </c>
      <c r="J136" s="66">
        <v>50</v>
      </c>
      <c r="K136" s="25" t="s">
        <v>671</v>
      </c>
      <c r="L136" s="66">
        <v>50</v>
      </c>
      <c r="M136" s="33"/>
      <c r="N136" s="87">
        <v>50</v>
      </c>
      <c r="O136" s="33"/>
      <c r="P136" s="87">
        <v>50</v>
      </c>
      <c r="Q136" s="66"/>
      <c r="R136" s="66">
        <v>50</v>
      </c>
      <c r="S136" s="64"/>
      <c r="T136" s="64"/>
      <c r="U136" s="64"/>
      <c r="V136" s="29"/>
      <c r="W136" s="25"/>
      <c r="X136" s="29"/>
      <c r="Y136" s="64"/>
    </row>
    <row r="137" spans="1:25" ht="195" x14ac:dyDescent="0.25">
      <c r="A137" s="4" t="s">
        <v>670</v>
      </c>
      <c r="B137" s="4"/>
      <c r="C137" s="4"/>
      <c r="D137" s="4"/>
      <c r="E137" s="9" t="s">
        <v>669</v>
      </c>
      <c r="F137" s="7" t="s">
        <v>668</v>
      </c>
      <c r="G137" s="7" t="s">
        <v>667</v>
      </c>
      <c r="H137" s="7" t="s">
        <v>666</v>
      </c>
      <c r="I137" s="7" t="s">
        <v>665</v>
      </c>
      <c r="J137" s="66">
        <v>0</v>
      </c>
      <c r="K137" s="25" t="s">
        <v>664</v>
      </c>
      <c r="L137" s="66">
        <v>0</v>
      </c>
      <c r="M137" s="25"/>
      <c r="N137" s="66">
        <v>0</v>
      </c>
      <c r="O137" s="25"/>
      <c r="P137" s="66">
        <v>0</v>
      </c>
      <c r="Q137" s="66"/>
      <c r="R137" s="66">
        <v>0</v>
      </c>
      <c r="S137" s="25"/>
      <c r="T137" s="64"/>
      <c r="U137" s="64"/>
      <c r="V137" s="29"/>
      <c r="W137" s="25"/>
      <c r="X137" s="29"/>
      <c r="Y137" s="64"/>
    </row>
    <row r="138" spans="1:25" ht="180" x14ac:dyDescent="0.25">
      <c r="A138" s="4" t="s">
        <v>663</v>
      </c>
      <c r="B138" s="4"/>
      <c r="C138" s="4"/>
      <c r="D138" s="4"/>
      <c r="E138" s="9" t="s">
        <v>662</v>
      </c>
      <c r="F138" s="7" t="s">
        <v>661</v>
      </c>
      <c r="G138" s="7" t="s">
        <v>660</v>
      </c>
      <c r="H138" s="7" t="s">
        <v>659</v>
      </c>
      <c r="I138" s="7" t="s">
        <v>658</v>
      </c>
      <c r="J138" s="66">
        <v>50</v>
      </c>
      <c r="K138" s="25"/>
      <c r="L138" s="66">
        <v>50</v>
      </c>
      <c r="M138" s="25"/>
      <c r="N138" s="66">
        <v>50</v>
      </c>
      <c r="O138" s="25"/>
      <c r="P138" s="66">
        <v>50</v>
      </c>
      <c r="Q138" s="66"/>
      <c r="R138" s="66">
        <v>50</v>
      </c>
      <c r="S138" s="25"/>
      <c r="T138" s="64"/>
      <c r="U138" s="64"/>
      <c r="V138" s="29"/>
      <c r="W138" s="25"/>
      <c r="X138" s="29"/>
      <c r="Y138" s="64"/>
    </row>
    <row r="139" spans="1:25" ht="120" x14ac:dyDescent="0.25">
      <c r="A139" s="4" t="s">
        <v>657</v>
      </c>
      <c r="B139" s="4"/>
      <c r="C139" s="4"/>
      <c r="D139" s="4"/>
      <c r="E139" s="9" t="s">
        <v>656</v>
      </c>
      <c r="F139" s="7" t="s">
        <v>655</v>
      </c>
      <c r="G139" s="7" t="s">
        <v>654</v>
      </c>
      <c r="H139" s="7" t="s">
        <v>653</v>
      </c>
      <c r="I139" s="7" t="s">
        <v>652</v>
      </c>
      <c r="J139" s="66">
        <v>0</v>
      </c>
      <c r="K139" s="25"/>
      <c r="L139" s="66">
        <v>0</v>
      </c>
      <c r="M139" s="25"/>
      <c r="N139" s="66">
        <v>0</v>
      </c>
      <c r="O139" s="25"/>
      <c r="P139" s="66">
        <v>0</v>
      </c>
      <c r="Q139" s="66"/>
      <c r="R139" s="66">
        <v>0</v>
      </c>
      <c r="S139" s="25"/>
      <c r="T139" s="64"/>
      <c r="U139" s="64"/>
      <c r="V139" s="29"/>
      <c r="W139" s="25"/>
      <c r="X139" s="29"/>
      <c r="Y139" s="64"/>
    </row>
    <row r="140" spans="1:25" s="77" customFormat="1" ht="138" customHeight="1" x14ac:dyDescent="0.25">
      <c r="A140" s="19"/>
      <c r="B140" s="19"/>
      <c r="C140" s="20" t="s">
        <v>651</v>
      </c>
      <c r="D140" s="19"/>
      <c r="E140" s="57"/>
      <c r="F140" s="56" t="s">
        <v>650</v>
      </c>
      <c r="G140" s="55"/>
      <c r="H140" s="55"/>
      <c r="I140" s="55"/>
      <c r="J140" s="54">
        <f>AVERAGE(J141:J145)</f>
        <v>0</v>
      </c>
      <c r="K140" s="17"/>
      <c r="L140" s="54">
        <f>AVERAGE(L141:L145)</f>
        <v>0</v>
      </c>
      <c r="M140" s="53"/>
      <c r="N140" s="54">
        <f>AVERAGE(N141:N145)</f>
        <v>10</v>
      </c>
      <c r="O140" s="53"/>
      <c r="P140" s="54">
        <f>AVERAGE(P141:P145)</f>
        <v>10</v>
      </c>
      <c r="Q140" s="53"/>
      <c r="R140" s="54">
        <f>AVERAGE(R141:R145)</f>
        <v>10</v>
      </c>
      <c r="S140" s="53"/>
      <c r="T140" s="54">
        <f>AVERAGE(T141:T145)</f>
        <v>0</v>
      </c>
      <c r="U140" s="53"/>
      <c r="V140" s="54">
        <f>AVERAGE(V141:V145)</f>
        <v>0</v>
      </c>
      <c r="W140" s="17"/>
      <c r="X140" s="54">
        <f>AVERAGE(X141:X145)</f>
        <v>0</v>
      </c>
      <c r="Y140" s="53"/>
    </row>
    <row r="141" spans="1:25" ht="225" x14ac:dyDescent="0.25">
      <c r="A141" s="4">
        <v>75</v>
      </c>
      <c r="B141" s="4"/>
      <c r="C141" s="4"/>
      <c r="D141" s="9" t="s">
        <v>649</v>
      </c>
      <c r="E141" s="9"/>
      <c r="F141" s="7" t="s">
        <v>648</v>
      </c>
      <c r="G141" s="7" t="s">
        <v>647</v>
      </c>
      <c r="H141" s="7" t="s">
        <v>646</v>
      </c>
      <c r="I141" s="7" t="s">
        <v>645</v>
      </c>
      <c r="J141" s="66">
        <v>0</v>
      </c>
      <c r="K141" s="119"/>
      <c r="L141" s="66">
        <v>0</v>
      </c>
      <c r="M141" s="25" t="s">
        <v>644</v>
      </c>
      <c r="N141" s="66">
        <v>50</v>
      </c>
      <c r="O141" s="25"/>
      <c r="P141" s="66">
        <v>50</v>
      </c>
      <c r="Q141" s="25"/>
      <c r="R141" s="87">
        <v>50</v>
      </c>
      <c r="S141" s="119" t="s">
        <v>643</v>
      </c>
      <c r="T141" s="87">
        <v>0</v>
      </c>
      <c r="U141" s="33"/>
      <c r="V141" s="66">
        <v>0</v>
      </c>
      <c r="W141" s="25"/>
      <c r="X141" s="66">
        <v>0</v>
      </c>
      <c r="Y141" s="64"/>
    </row>
    <row r="142" spans="1:25" ht="180" x14ac:dyDescent="0.25">
      <c r="A142" s="4">
        <v>76</v>
      </c>
      <c r="B142" s="4"/>
      <c r="C142" s="4"/>
      <c r="D142" s="9" t="s">
        <v>642</v>
      </c>
      <c r="E142" s="9"/>
      <c r="F142" s="7" t="s">
        <v>641</v>
      </c>
      <c r="G142" s="7" t="s">
        <v>640</v>
      </c>
      <c r="H142" s="7" t="s">
        <v>639</v>
      </c>
      <c r="I142" s="7" t="s">
        <v>628</v>
      </c>
      <c r="J142" s="66">
        <v>0</v>
      </c>
      <c r="K142" s="25"/>
      <c r="L142" s="66">
        <v>0</v>
      </c>
      <c r="M142" s="25"/>
      <c r="N142" s="66">
        <v>0</v>
      </c>
      <c r="O142" s="25"/>
      <c r="P142" s="66">
        <v>0</v>
      </c>
      <c r="Q142" s="25"/>
      <c r="R142" s="66">
        <v>0</v>
      </c>
      <c r="S142" s="25"/>
      <c r="T142" s="66">
        <v>0</v>
      </c>
      <c r="U142" s="25"/>
      <c r="V142" s="66">
        <v>0</v>
      </c>
      <c r="W142" s="118"/>
      <c r="X142" s="66">
        <v>0</v>
      </c>
      <c r="Y142" s="25"/>
    </row>
    <row r="143" spans="1:25" ht="180" x14ac:dyDescent="0.25">
      <c r="A143" s="4">
        <v>77</v>
      </c>
      <c r="B143" s="4"/>
      <c r="C143" s="4"/>
      <c r="D143" s="9" t="s">
        <v>638</v>
      </c>
      <c r="E143" s="9"/>
      <c r="F143" s="7" t="s">
        <v>637</v>
      </c>
      <c r="G143" s="7" t="s">
        <v>636</v>
      </c>
      <c r="H143" s="7" t="s">
        <v>635</v>
      </c>
      <c r="I143" s="7" t="s">
        <v>628</v>
      </c>
      <c r="J143" s="66">
        <v>0</v>
      </c>
      <c r="K143" s="25"/>
      <c r="L143" s="66">
        <v>0</v>
      </c>
      <c r="M143" s="25"/>
      <c r="N143" s="66">
        <v>0</v>
      </c>
      <c r="O143" s="25"/>
      <c r="P143" s="66">
        <v>0</v>
      </c>
      <c r="Q143" s="25"/>
      <c r="R143" s="66">
        <v>0</v>
      </c>
      <c r="S143" s="25"/>
      <c r="T143" s="66">
        <v>0</v>
      </c>
      <c r="U143" s="25"/>
      <c r="V143" s="66">
        <v>0</v>
      </c>
      <c r="W143" s="25"/>
      <c r="X143" s="66">
        <v>0</v>
      </c>
      <c r="Y143" s="25"/>
    </row>
    <row r="144" spans="1:25" ht="180" x14ac:dyDescent="0.25">
      <c r="A144" s="4">
        <v>78</v>
      </c>
      <c r="B144" s="4"/>
      <c r="C144" s="4"/>
      <c r="D144" s="9" t="s">
        <v>634</v>
      </c>
      <c r="E144" s="9"/>
      <c r="F144" s="7" t="s">
        <v>633</v>
      </c>
      <c r="G144" s="7" t="s">
        <v>630</v>
      </c>
      <c r="H144" s="7" t="s">
        <v>629</v>
      </c>
      <c r="I144" s="7" t="s">
        <v>628</v>
      </c>
      <c r="J144" s="66">
        <v>0</v>
      </c>
      <c r="K144" s="25"/>
      <c r="L144" s="66">
        <v>0</v>
      </c>
      <c r="M144" s="25"/>
      <c r="N144" s="66">
        <v>0</v>
      </c>
      <c r="O144" s="25"/>
      <c r="P144" s="66">
        <v>0</v>
      </c>
      <c r="Q144" s="25"/>
      <c r="R144" s="66">
        <v>0</v>
      </c>
      <c r="S144" s="25"/>
      <c r="T144" s="66">
        <v>0</v>
      </c>
      <c r="U144" s="25"/>
      <c r="V144" s="66">
        <v>0</v>
      </c>
      <c r="W144" s="25"/>
      <c r="X144" s="66">
        <v>0</v>
      </c>
      <c r="Y144" s="25"/>
    </row>
    <row r="145" spans="1:25" ht="180" x14ac:dyDescent="0.25">
      <c r="A145" s="4">
        <v>79</v>
      </c>
      <c r="B145" s="4"/>
      <c r="C145" s="4"/>
      <c r="D145" s="9" t="s">
        <v>632</v>
      </c>
      <c r="E145" s="9"/>
      <c r="F145" s="7" t="s">
        <v>631</v>
      </c>
      <c r="G145" s="7" t="s">
        <v>630</v>
      </c>
      <c r="H145" s="7" t="s">
        <v>629</v>
      </c>
      <c r="I145" s="7" t="s">
        <v>628</v>
      </c>
      <c r="J145" s="66">
        <v>0</v>
      </c>
      <c r="K145" s="25"/>
      <c r="L145" s="66">
        <v>0</v>
      </c>
      <c r="M145" s="25"/>
      <c r="N145" s="66">
        <v>0</v>
      </c>
      <c r="O145" s="25"/>
      <c r="P145" s="66">
        <v>0</v>
      </c>
      <c r="Q145" s="25"/>
      <c r="R145" s="66">
        <v>0</v>
      </c>
      <c r="S145" s="25"/>
      <c r="T145" s="66">
        <v>0</v>
      </c>
      <c r="U145" s="25"/>
      <c r="V145" s="66">
        <v>0</v>
      </c>
      <c r="W145" s="25"/>
      <c r="X145" s="66">
        <v>0</v>
      </c>
      <c r="Y145" s="25"/>
    </row>
    <row r="146" spans="1:25" s="52" customFormat="1" ht="60" x14ac:dyDescent="0.25">
      <c r="A146" s="19"/>
      <c r="B146" s="20" t="s">
        <v>627</v>
      </c>
      <c r="C146" s="19"/>
      <c r="D146" s="19"/>
      <c r="E146" s="19"/>
      <c r="F146" s="19" t="s">
        <v>626</v>
      </c>
      <c r="G146" s="117"/>
      <c r="H146" s="117"/>
      <c r="I146" s="117"/>
      <c r="J146" s="54">
        <f>AVERAGE(J147,J152,J163,J172)</f>
        <v>53.720238095238095</v>
      </c>
      <c r="K146" s="53"/>
      <c r="L146" s="54">
        <f>AVERAGE(L147,L152,L163,L172)</f>
        <v>50.148809523809518</v>
      </c>
      <c r="M146" s="53"/>
      <c r="N146" s="54">
        <f>AVERAGE(N147,N152,N163,N172)</f>
        <v>50.148809523809518</v>
      </c>
      <c r="O146" s="53"/>
      <c r="P146" s="54">
        <f>AVERAGE(P147,P152,P163,P172)</f>
        <v>50.148809523809518</v>
      </c>
      <c r="Q146" s="53"/>
      <c r="R146" s="54">
        <f>AVERAGE(R147,R152,R163,R172)</f>
        <v>50.148809523809518</v>
      </c>
      <c r="S146" s="53"/>
      <c r="T146" s="54">
        <f>AVERAGE(T147,T152,T163,T172)</f>
        <v>50.148809523809518</v>
      </c>
      <c r="U146" s="53"/>
      <c r="V146" s="54">
        <f>AVERAGE(V147,V152,V163,V172)</f>
        <v>50.148809523809518</v>
      </c>
      <c r="W146" s="17"/>
      <c r="X146" s="54">
        <f>AVERAGE(X147,X152,X163,X172)</f>
        <v>49.553571428571431</v>
      </c>
      <c r="Y146" s="53"/>
    </row>
    <row r="147" spans="1:25" s="52" customFormat="1" ht="45" x14ac:dyDescent="0.25">
      <c r="A147" s="19"/>
      <c r="B147" s="19"/>
      <c r="C147" s="20" t="s">
        <v>625</v>
      </c>
      <c r="D147" s="19"/>
      <c r="E147" s="19"/>
      <c r="F147" s="19" t="s">
        <v>624</v>
      </c>
      <c r="G147" s="116"/>
      <c r="H147" s="116"/>
      <c r="I147" s="116"/>
      <c r="J147" s="54">
        <f>AVERAGE(J148:J151)</f>
        <v>62.5</v>
      </c>
      <c r="K147" s="53"/>
      <c r="L147" s="54">
        <f>AVERAGE(L148:L151)</f>
        <v>62.5</v>
      </c>
      <c r="M147" s="53"/>
      <c r="N147" s="54">
        <f>AVERAGE(N148:N151)</f>
        <v>62.5</v>
      </c>
      <c r="O147" s="53"/>
      <c r="P147" s="54">
        <f>AVERAGE(P148:P151)</f>
        <v>62.5</v>
      </c>
      <c r="Q147" s="53"/>
      <c r="R147" s="54">
        <f>AVERAGE(R148:R151)</f>
        <v>62.5</v>
      </c>
      <c r="S147" s="53"/>
      <c r="T147" s="54">
        <f>AVERAGE(T148:T151)</f>
        <v>62.5</v>
      </c>
      <c r="U147" s="53"/>
      <c r="V147" s="54">
        <f>AVERAGE(V148:V151)</f>
        <v>62.5</v>
      </c>
      <c r="W147" s="17"/>
      <c r="X147" s="54">
        <f>AVERAGE(X148:X151)</f>
        <v>62.5</v>
      </c>
      <c r="Y147" s="53"/>
    </row>
    <row r="148" spans="1:25" ht="17.25" x14ac:dyDescent="0.25">
      <c r="A148" s="4">
        <v>80</v>
      </c>
      <c r="B148" s="4"/>
      <c r="C148" s="4"/>
      <c r="D148" s="9" t="s">
        <v>623</v>
      </c>
      <c r="E148" s="9"/>
      <c r="F148" s="7" t="s">
        <v>622</v>
      </c>
      <c r="G148" s="7" t="s">
        <v>552</v>
      </c>
      <c r="H148" s="7" t="s">
        <v>553</v>
      </c>
      <c r="I148" s="7" t="s">
        <v>554</v>
      </c>
      <c r="J148" s="58">
        <v>50</v>
      </c>
      <c r="K148" s="115" t="s">
        <v>553</v>
      </c>
      <c r="L148" s="58">
        <v>50</v>
      </c>
      <c r="M148" s="112"/>
      <c r="N148" s="58">
        <v>50</v>
      </c>
      <c r="O148" s="112"/>
      <c r="P148" s="58">
        <v>50</v>
      </c>
      <c r="Q148" s="112"/>
      <c r="R148" s="58">
        <v>50</v>
      </c>
      <c r="S148" s="112"/>
      <c r="T148" s="58">
        <v>50</v>
      </c>
      <c r="U148" s="112"/>
      <c r="V148" s="58">
        <v>50</v>
      </c>
      <c r="W148" s="5"/>
      <c r="X148" s="58">
        <v>50</v>
      </c>
      <c r="Y148" s="111"/>
    </row>
    <row r="149" spans="1:25" ht="210" x14ac:dyDescent="0.25">
      <c r="A149" s="4">
        <v>81</v>
      </c>
      <c r="B149" s="4"/>
      <c r="C149" s="4"/>
      <c r="D149" s="9" t="s">
        <v>621</v>
      </c>
      <c r="E149" s="9"/>
      <c r="F149" s="7" t="s">
        <v>620</v>
      </c>
      <c r="G149" s="7" t="s">
        <v>619</v>
      </c>
      <c r="H149" s="7" t="s">
        <v>618</v>
      </c>
      <c r="I149" s="7" t="s">
        <v>617</v>
      </c>
      <c r="J149" s="58">
        <v>100</v>
      </c>
      <c r="K149" s="115" t="s">
        <v>616</v>
      </c>
      <c r="L149" s="58">
        <v>100</v>
      </c>
      <c r="M149" s="67"/>
      <c r="N149" s="58">
        <v>100</v>
      </c>
      <c r="O149" s="67"/>
      <c r="P149" s="58">
        <v>100</v>
      </c>
      <c r="Q149" s="67"/>
      <c r="R149" s="58">
        <v>100</v>
      </c>
      <c r="S149" s="67"/>
      <c r="T149" s="58">
        <v>100</v>
      </c>
      <c r="U149" s="67"/>
      <c r="V149" s="58">
        <v>100</v>
      </c>
      <c r="W149" s="5"/>
      <c r="X149" s="58">
        <v>100</v>
      </c>
      <c r="Y149" s="103"/>
    </row>
    <row r="150" spans="1:25" ht="135" x14ac:dyDescent="0.25">
      <c r="A150" s="4">
        <v>82</v>
      </c>
      <c r="B150" s="4"/>
      <c r="C150" s="4"/>
      <c r="D150" s="9" t="s">
        <v>615</v>
      </c>
      <c r="E150" s="9"/>
      <c r="F150" s="7" t="s">
        <v>614</v>
      </c>
      <c r="G150" s="7" t="s">
        <v>613</v>
      </c>
      <c r="H150" s="7" t="s">
        <v>612</v>
      </c>
      <c r="I150" s="7" t="s">
        <v>293</v>
      </c>
      <c r="J150" s="58">
        <v>50</v>
      </c>
      <c r="K150" s="106" t="s">
        <v>611</v>
      </c>
      <c r="L150" s="58">
        <v>50</v>
      </c>
      <c r="M150" s="112"/>
      <c r="N150" s="58">
        <v>50</v>
      </c>
      <c r="O150" s="112"/>
      <c r="P150" s="58">
        <v>50</v>
      </c>
      <c r="Q150" s="112"/>
      <c r="R150" s="58">
        <v>50</v>
      </c>
      <c r="S150" s="112"/>
      <c r="T150" s="58">
        <v>50</v>
      </c>
      <c r="U150" s="112"/>
      <c r="V150" s="58">
        <v>50</v>
      </c>
      <c r="W150" s="5"/>
      <c r="X150" s="58">
        <v>50</v>
      </c>
      <c r="Y150" s="111"/>
    </row>
    <row r="151" spans="1:25" ht="60" x14ac:dyDescent="0.25">
      <c r="A151" s="4">
        <v>83</v>
      </c>
      <c r="B151" s="4"/>
      <c r="C151" s="4"/>
      <c r="D151" s="9" t="s">
        <v>491</v>
      </c>
      <c r="E151" s="9"/>
      <c r="F151" s="7" t="s">
        <v>610</v>
      </c>
      <c r="G151" s="7" t="s">
        <v>489</v>
      </c>
      <c r="H151" s="7" t="s">
        <v>609</v>
      </c>
      <c r="I151" s="7" t="s">
        <v>608</v>
      </c>
      <c r="J151" s="58">
        <v>50</v>
      </c>
      <c r="K151" s="112"/>
      <c r="L151" s="58">
        <v>50</v>
      </c>
      <c r="M151" s="112"/>
      <c r="N151" s="58">
        <v>50</v>
      </c>
      <c r="O151" s="112"/>
      <c r="P151" s="58">
        <v>50</v>
      </c>
      <c r="Q151" s="112"/>
      <c r="R151" s="58">
        <v>50</v>
      </c>
      <c r="S151" s="112"/>
      <c r="T151" s="58">
        <v>50</v>
      </c>
      <c r="U151" s="112"/>
      <c r="V151" s="58">
        <v>50</v>
      </c>
      <c r="W151" s="5"/>
      <c r="X151" s="58">
        <v>50</v>
      </c>
      <c r="Y151" s="111"/>
    </row>
    <row r="152" spans="1:25" s="52" customFormat="1" ht="99.75" customHeight="1" x14ac:dyDescent="0.25">
      <c r="A152" s="19"/>
      <c r="B152" s="19"/>
      <c r="C152" s="20" t="s">
        <v>607</v>
      </c>
      <c r="D152" s="19"/>
      <c r="E152" s="57"/>
      <c r="F152" s="56" t="s">
        <v>606</v>
      </c>
      <c r="G152" s="55"/>
      <c r="H152" s="55"/>
      <c r="I152" s="55"/>
      <c r="J152" s="54">
        <f>AVERAGE(J153,J161:J162)</f>
        <v>2.3809523809523809</v>
      </c>
      <c r="K152" s="17"/>
      <c r="L152" s="54">
        <f>AVERAGE(L153,L161:L162)</f>
        <v>4.7619047619047619</v>
      </c>
      <c r="M152" s="53"/>
      <c r="N152" s="54">
        <f>AVERAGE(N153,N161:N162)</f>
        <v>4.7619047619047619</v>
      </c>
      <c r="O152" s="53"/>
      <c r="P152" s="54">
        <f>AVERAGE(P153,P161:P162)</f>
        <v>4.7619047619047619</v>
      </c>
      <c r="Q152" s="53"/>
      <c r="R152" s="54">
        <f>AVERAGE(R153,R161:R162)</f>
        <v>4.7619047619047619</v>
      </c>
      <c r="S152" s="53"/>
      <c r="T152" s="54">
        <f>AVERAGE(T153,T161:T162)</f>
        <v>4.7619047619047619</v>
      </c>
      <c r="U152" s="53"/>
      <c r="V152" s="54">
        <f>AVERAGE(V153,V161:V162)</f>
        <v>4.7619047619047619</v>
      </c>
      <c r="W152" s="17"/>
      <c r="X152" s="54">
        <f>AVERAGE(X153,X161:X162)</f>
        <v>2.3809523809523809</v>
      </c>
      <c r="Y152" s="53"/>
    </row>
    <row r="153" spans="1:25" s="68" customFormat="1" ht="99.75" customHeight="1" x14ac:dyDescent="0.25">
      <c r="A153" s="15">
        <v>84</v>
      </c>
      <c r="B153" s="15"/>
      <c r="C153" s="14"/>
      <c r="D153" s="71" t="s">
        <v>605</v>
      </c>
      <c r="E153" s="71"/>
      <c r="F153" s="21" t="s">
        <v>456</v>
      </c>
      <c r="G153" s="12"/>
      <c r="H153" s="12"/>
      <c r="I153" s="12"/>
      <c r="J153" s="70">
        <f>AVERAGE(J154:J160)</f>
        <v>7.1428571428571432</v>
      </c>
      <c r="K153" s="10"/>
      <c r="L153" s="70">
        <f>AVERAGE(L154:L160)</f>
        <v>14.285714285714286</v>
      </c>
      <c r="M153" s="69"/>
      <c r="N153" s="70">
        <f>AVERAGE(N154:N160)</f>
        <v>14.285714285714286</v>
      </c>
      <c r="O153" s="69"/>
      <c r="P153" s="70">
        <f>AVERAGE(P154:P160)</f>
        <v>14.285714285714286</v>
      </c>
      <c r="Q153" s="69"/>
      <c r="R153" s="70">
        <f>AVERAGE(R154:R160)</f>
        <v>14.285714285714286</v>
      </c>
      <c r="S153" s="69"/>
      <c r="T153" s="70">
        <f>AVERAGE(T154:T160)</f>
        <v>14.285714285714286</v>
      </c>
      <c r="U153" s="69"/>
      <c r="V153" s="70">
        <f>AVERAGE(V154:V160)</f>
        <v>14.285714285714286</v>
      </c>
      <c r="W153" s="10"/>
      <c r="X153" s="70">
        <f>AVERAGE(X154:X160)</f>
        <v>7.1428571428571432</v>
      </c>
      <c r="Y153" s="69"/>
    </row>
    <row r="154" spans="1:25" ht="270" x14ac:dyDescent="0.25">
      <c r="A154" s="4" t="s">
        <v>604</v>
      </c>
      <c r="B154" s="4"/>
      <c r="C154" s="4"/>
      <c r="D154" s="4"/>
      <c r="E154" s="9" t="s">
        <v>603</v>
      </c>
      <c r="F154" s="7" t="s">
        <v>602</v>
      </c>
      <c r="G154" s="7" t="s">
        <v>588</v>
      </c>
      <c r="H154" s="7" t="s">
        <v>601</v>
      </c>
      <c r="I154" s="7" t="s">
        <v>600</v>
      </c>
      <c r="J154" s="58">
        <v>0</v>
      </c>
      <c r="K154" s="25" t="s">
        <v>599</v>
      </c>
      <c r="L154" s="58">
        <v>0</v>
      </c>
      <c r="M154" s="5"/>
      <c r="N154" s="58">
        <v>0</v>
      </c>
      <c r="O154" s="5"/>
      <c r="P154" s="58">
        <v>0</v>
      </c>
      <c r="Q154" s="5"/>
      <c r="R154" s="58">
        <v>0</v>
      </c>
      <c r="S154" s="25" t="s">
        <v>599</v>
      </c>
      <c r="T154" s="58">
        <v>0</v>
      </c>
      <c r="U154" s="5"/>
      <c r="V154" s="58">
        <v>0</v>
      </c>
      <c r="W154" s="25"/>
      <c r="X154" s="58">
        <v>0</v>
      </c>
      <c r="Y154" s="5"/>
    </row>
    <row r="155" spans="1:25" ht="195" x14ac:dyDescent="0.25">
      <c r="A155" s="4" t="s">
        <v>598</v>
      </c>
      <c r="B155" s="4"/>
      <c r="C155" s="4"/>
      <c r="D155" s="4"/>
      <c r="E155" s="9" t="s">
        <v>597</v>
      </c>
      <c r="F155" s="7" t="s">
        <v>596</v>
      </c>
      <c r="G155" s="7" t="s">
        <v>595</v>
      </c>
      <c r="H155" s="7" t="s">
        <v>451</v>
      </c>
      <c r="I155" s="7" t="s">
        <v>594</v>
      </c>
      <c r="J155" s="58">
        <v>0</v>
      </c>
      <c r="K155" s="25" t="s">
        <v>593</v>
      </c>
      <c r="L155" s="29">
        <v>50</v>
      </c>
      <c r="M155" s="29"/>
      <c r="N155" s="29">
        <v>50</v>
      </c>
      <c r="O155" s="29"/>
      <c r="P155" s="29">
        <v>50</v>
      </c>
      <c r="Q155" s="29"/>
      <c r="R155" s="29">
        <v>50</v>
      </c>
      <c r="S155" s="113" t="s">
        <v>592</v>
      </c>
      <c r="T155" s="29">
        <v>50</v>
      </c>
      <c r="U155" s="29"/>
      <c r="V155" s="29">
        <v>50</v>
      </c>
      <c r="W155" s="25"/>
      <c r="X155" s="29">
        <v>50</v>
      </c>
      <c r="Y155" s="29"/>
    </row>
    <row r="156" spans="1:25" ht="60" x14ac:dyDescent="0.25">
      <c r="A156" s="4" t="s">
        <v>591</v>
      </c>
      <c r="B156" s="4"/>
      <c r="C156" s="4"/>
      <c r="D156" s="4"/>
      <c r="E156" s="9" t="s">
        <v>590</v>
      </c>
      <c r="F156" s="7" t="s">
        <v>589</v>
      </c>
      <c r="G156" s="7" t="s">
        <v>588</v>
      </c>
      <c r="H156" s="7" t="s">
        <v>587</v>
      </c>
      <c r="I156" s="7" t="s">
        <v>586</v>
      </c>
      <c r="J156" s="58">
        <v>0</v>
      </c>
      <c r="K156" s="5"/>
      <c r="L156" s="58">
        <v>0</v>
      </c>
      <c r="M156" s="5"/>
      <c r="N156" s="58">
        <v>0</v>
      </c>
      <c r="O156" s="5"/>
      <c r="P156" s="58">
        <v>0</v>
      </c>
      <c r="Q156" s="5"/>
      <c r="R156" s="58">
        <v>0</v>
      </c>
      <c r="S156" s="5"/>
      <c r="T156" s="58">
        <v>0</v>
      </c>
      <c r="U156" s="5"/>
      <c r="V156" s="58">
        <v>0</v>
      </c>
      <c r="W156" s="25"/>
      <c r="X156" s="58">
        <v>0</v>
      </c>
      <c r="Y156" s="5"/>
    </row>
    <row r="157" spans="1:25" ht="345" x14ac:dyDescent="0.25">
      <c r="A157" s="4" t="s">
        <v>585</v>
      </c>
      <c r="B157" s="4"/>
      <c r="C157" s="4"/>
      <c r="D157" s="4"/>
      <c r="E157" s="9" t="s">
        <v>584</v>
      </c>
      <c r="F157" s="7" t="s">
        <v>583</v>
      </c>
      <c r="G157" s="7" t="s">
        <v>424</v>
      </c>
      <c r="H157" s="7" t="s">
        <v>423</v>
      </c>
      <c r="I157" s="7" t="s">
        <v>201</v>
      </c>
      <c r="J157" s="58">
        <v>50</v>
      </c>
      <c r="K157" s="5" t="s">
        <v>582</v>
      </c>
      <c r="L157" s="58">
        <v>50</v>
      </c>
      <c r="M157" s="5"/>
      <c r="N157" s="58">
        <v>50</v>
      </c>
      <c r="O157" s="5"/>
      <c r="P157" s="58">
        <v>50</v>
      </c>
      <c r="Q157" s="5"/>
      <c r="R157" s="58">
        <v>50</v>
      </c>
      <c r="S157" s="114"/>
      <c r="T157" s="58">
        <v>50</v>
      </c>
      <c r="V157" s="58">
        <v>50</v>
      </c>
      <c r="W157" s="114" t="s">
        <v>581</v>
      </c>
      <c r="X157" s="29">
        <v>0</v>
      </c>
      <c r="Y157" s="29"/>
    </row>
    <row r="158" spans="1:25" ht="180" x14ac:dyDescent="0.25">
      <c r="A158" s="4" t="s">
        <v>580</v>
      </c>
      <c r="B158" s="4"/>
      <c r="C158" s="4"/>
      <c r="D158" s="4"/>
      <c r="E158" s="9" t="s">
        <v>579</v>
      </c>
      <c r="F158" s="7" t="s">
        <v>419</v>
      </c>
      <c r="G158" s="7" t="s">
        <v>418</v>
      </c>
      <c r="H158" s="7" t="s">
        <v>417</v>
      </c>
      <c r="I158" s="7" t="s">
        <v>416</v>
      </c>
      <c r="J158" s="58">
        <v>0</v>
      </c>
      <c r="K158" s="25" t="s">
        <v>578</v>
      </c>
      <c r="L158" s="58">
        <v>0</v>
      </c>
      <c r="M158" s="5"/>
      <c r="N158" s="58">
        <v>0</v>
      </c>
      <c r="O158" s="5"/>
      <c r="P158" s="58">
        <v>0</v>
      </c>
      <c r="Q158" s="5"/>
      <c r="R158" s="58">
        <v>0</v>
      </c>
      <c r="S158" s="113"/>
      <c r="T158" s="58">
        <v>0</v>
      </c>
      <c r="U158" s="5"/>
      <c r="V158" s="58">
        <v>0</v>
      </c>
      <c r="W158" s="5"/>
      <c r="X158" s="58">
        <v>0</v>
      </c>
      <c r="Y158" s="5"/>
    </row>
    <row r="159" spans="1:25" ht="90" x14ac:dyDescent="0.25">
      <c r="A159" s="4" t="s">
        <v>577</v>
      </c>
      <c r="B159" s="4"/>
      <c r="C159" s="4"/>
      <c r="D159" s="4"/>
      <c r="E159" s="9" t="s">
        <v>576</v>
      </c>
      <c r="F159" s="7" t="s">
        <v>575</v>
      </c>
      <c r="G159" s="7" t="s">
        <v>214</v>
      </c>
      <c r="H159" s="7" t="s">
        <v>252</v>
      </c>
      <c r="I159" s="7" t="s">
        <v>411</v>
      </c>
      <c r="J159" s="58">
        <v>0</v>
      </c>
      <c r="K159" s="113" t="s">
        <v>574</v>
      </c>
      <c r="L159" s="58">
        <v>0</v>
      </c>
      <c r="M159" s="5"/>
      <c r="N159" s="58">
        <v>0</v>
      </c>
      <c r="O159" s="5"/>
      <c r="P159" s="58">
        <v>0</v>
      </c>
      <c r="Q159" s="5"/>
      <c r="R159" s="58">
        <v>0</v>
      </c>
      <c r="S159" s="5"/>
      <c r="T159" s="58">
        <v>0</v>
      </c>
      <c r="U159" s="5"/>
      <c r="V159" s="58">
        <v>0</v>
      </c>
      <c r="W159" s="25"/>
      <c r="X159" s="58">
        <v>0</v>
      </c>
      <c r="Y159" s="5"/>
    </row>
    <row r="160" spans="1:25" ht="45" x14ac:dyDescent="0.25">
      <c r="A160" s="4" t="s">
        <v>573</v>
      </c>
      <c r="B160" s="4"/>
      <c r="C160" s="4"/>
      <c r="D160" s="4"/>
      <c r="E160" s="9" t="s">
        <v>572</v>
      </c>
      <c r="F160" s="7" t="s">
        <v>407</v>
      </c>
      <c r="G160" s="7" t="s">
        <v>406</v>
      </c>
      <c r="H160" s="7" t="s">
        <v>405</v>
      </c>
      <c r="I160" s="7" t="s">
        <v>404</v>
      </c>
      <c r="J160" s="58">
        <v>0</v>
      </c>
      <c r="K160" s="113" t="s">
        <v>571</v>
      </c>
      <c r="L160" s="58">
        <v>0</v>
      </c>
      <c r="M160" s="5"/>
      <c r="N160" s="58">
        <v>0</v>
      </c>
      <c r="O160" s="5"/>
      <c r="P160" s="58">
        <v>0</v>
      </c>
      <c r="Q160" s="5"/>
      <c r="R160" s="58">
        <v>0</v>
      </c>
      <c r="S160" s="5"/>
      <c r="T160" s="58">
        <v>0</v>
      </c>
      <c r="U160" s="5"/>
      <c r="V160" s="58">
        <v>0</v>
      </c>
      <c r="W160" s="25"/>
      <c r="X160" s="58">
        <v>0</v>
      </c>
      <c r="Y160" s="5"/>
    </row>
    <row r="161" spans="1:25" ht="270" x14ac:dyDescent="0.25">
      <c r="A161" s="4">
        <v>85</v>
      </c>
      <c r="B161" s="4"/>
      <c r="C161" s="4"/>
      <c r="D161" s="9" t="s">
        <v>570</v>
      </c>
      <c r="E161" s="9"/>
      <c r="F161" s="7" t="s">
        <v>569</v>
      </c>
      <c r="G161" s="7" t="s">
        <v>568</v>
      </c>
      <c r="H161" s="7" t="s">
        <v>567</v>
      </c>
      <c r="I161" s="7" t="s">
        <v>566</v>
      </c>
      <c r="J161" s="58">
        <v>0</v>
      </c>
      <c r="K161" s="25" t="s">
        <v>565</v>
      </c>
      <c r="L161" s="58">
        <v>0</v>
      </c>
      <c r="M161" s="5"/>
      <c r="N161" s="58">
        <v>0</v>
      </c>
      <c r="O161" s="5"/>
      <c r="P161" s="58">
        <v>0</v>
      </c>
      <c r="Q161" s="5"/>
      <c r="R161" s="58">
        <v>0</v>
      </c>
      <c r="S161" s="5"/>
      <c r="T161" s="58">
        <v>0</v>
      </c>
      <c r="U161" s="5"/>
      <c r="V161" s="58">
        <v>0</v>
      </c>
      <c r="W161" s="5"/>
      <c r="X161" s="58">
        <v>0</v>
      </c>
      <c r="Y161" s="5"/>
    </row>
    <row r="162" spans="1:25" ht="75" x14ac:dyDescent="0.25">
      <c r="A162" s="4">
        <v>86</v>
      </c>
      <c r="B162" s="4"/>
      <c r="C162" s="4"/>
      <c r="D162" s="9" t="s">
        <v>387</v>
      </c>
      <c r="E162" s="9"/>
      <c r="F162" s="7" t="s">
        <v>564</v>
      </c>
      <c r="G162" s="7" t="s">
        <v>385</v>
      </c>
      <c r="H162" s="7" t="s">
        <v>563</v>
      </c>
      <c r="I162" s="7" t="s">
        <v>562</v>
      </c>
      <c r="J162" s="58">
        <v>0</v>
      </c>
      <c r="K162" s="5" t="s">
        <v>561</v>
      </c>
      <c r="L162" s="58">
        <v>0</v>
      </c>
      <c r="M162" s="5"/>
      <c r="N162" s="58">
        <v>0</v>
      </c>
      <c r="O162" s="5"/>
      <c r="P162" s="58">
        <v>0</v>
      </c>
      <c r="Q162" s="5"/>
      <c r="R162" s="58">
        <v>0</v>
      </c>
      <c r="S162" s="5"/>
      <c r="T162" s="58">
        <v>0</v>
      </c>
      <c r="U162" s="5"/>
      <c r="V162" s="58">
        <v>0</v>
      </c>
      <c r="W162" s="5"/>
      <c r="X162" s="58">
        <v>0</v>
      </c>
      <c r="Y162" s="5"/>
    </row>
    <row r="163" spans="1:25" s="77" customFormat="1" ht="95.25" customHeight="1" x14ac:dyDescent="0.25">
      <c r="A163" s="19"/>
      <c r="B163" s="19"/>
      <c r="C163" s="20" t="s">
        <v>560</v>
      </c>
      <c r="D163" s="19"/>
      <c r="E163" s="57"/>
      <c r="F163" s="56" t="s">
        <v>559</v>
      </c>
      <c r="G163" s="55"/>
      <c r="H163" s="55"/>
      <c r="I163" s="55"/>
      <c r="J163" s="54">
        <f>AVERAGE(J164:J171)</f>
        <v>50</v>
      </c>
      <c r="K163" s="17"/>
      <c r="L163" s="54">
        <f>AVERAGE(L164:L171)</f>
        <v>50</v>
      </c>
      <c r="M163" s="53"/>
      <c r="N163" s="54">
        <f>AVERAGE(N164:N171)</f>
        <v>50</v>
      </c>
      <c r="O163" s="53"/>
      <c r="P163" s="54">
        <f>AVERAGE(P164:P171)</f>
        <v>50</v>
      </c>
      <c r="Q163" s="53"/>
      <c r="R163" s="54">
        <f>AVERAGE(R164:R171)</f>
        <v>50</v>
      </c>
      <c r="S163" s="53"/>
      <c r="T163" s="54">
        <f>AVERAGE(T164:T171)</f>
        <v>50</v>
      </c>
      <c r="U163" s="53"/>
      <c r="V163" s="54">
        <f>AVERAGE(V164:V171)</f>
        <v>50</v>
      </c>
      <c r="W163" s="17"/>
      <c r="X163" s="54">
        <f>AVERAGE(X164:X171)</f>
        <v>50</v>
      </c>
      <c r="Y163" s="53"/>
    </row>
    <row r="164" spans="1:25" ht="60" x14ac:dyDescent="0.25">
      <c r="A164" s="4">
        <v>87</v>
      </c>
      <c r="B164" s="4"/>
      <c r="C164" s="4"/>
      <c r="D164" s="9" t="s">
        <v>558</v>
      </c>
      <c r="E164" s="9"/>
      <c r="F164" s="7" t="s">
        <v>377</v>
      </c>
      <c r="G164" s="7" t="s">
        <v>557</v>
      </c>
      <c r="H164" s="7" t="s">
        <v>375</v>
      </c>
      <c r="I164" s="7" t="s">
        <v>374</v>
      </c>
      <c r="J164" s="58">
        <v>50</v>
      </c>
      <c r="K164" s="112"/>
      <c r="L164" s="58">
        <v>50</v>
      </c>
      <c r="M164" s="112"/>
      <c r="N164" s="58">
        <v>50</v>
      </c>
      <c r="O164" s="112"/>
      <c r="P164" s="58">
        <v>50</v>
      </c>
      <c r="Q164" s="112"/>
      <c r="R164" s="58">
        <v>50</v>
      </c>
      <c r="S164" s="112"/>
      <c r="T164" s="58">
        <v>50</v>
      </c>
      <c r="U164" s="112"/>
      <c r="V164" s="58">
        <v>50</v>
      </c>
      <c r="W164" s="5"/>
      <c r="X164" s="58">
        <v>50</v>
      </c>
      <c r="Y164" s="111"/>
    </row>
    <row r="165" spans="1:25" ht="34.5" x14ac:dyDescent="0.25">
      <c r="A165" s="4">
        <v>88</v>
      </c>
      <c r="B165" s="4"/>
      <c r="C165" s="4"/>
      <c r="D165" s="9" t="s">
        <v>556</v>
      </c>
      <c r="E165" s="9"/>
      <c r="F165" s="7" t="s">
        <v>555</v>
      </c>
      <c r="G165" s="7" t="s">
        <v>554</v>
      </c>
      <c r="H165" s="7" t="s">
        <v>553</v>
      </c>
      <c r="I165" s="7" t="s">
        <v>552</v>
      </c>
      <c r="J165" s="29">
        <v>50</v>
      </c>
      <c r="K165" s="5" t="s">
        <v>551</v>
      </c>
      <c r="L165" s="29">
        <v>50</v>
      </c>
      <c r="M165" s="5"/>
      <c r="N165" s="29">
        <v>50</v>
      </c>
      <c r="O165" s="5"/>
      <c r="P165" s="29">
        <v>50</v>
      </c>
      <c r="Q165" s="5"/>
      <c r="R165" s="29">
        <v>50</v>
      </c>
      <c r="S165" s="5"/>
      <c r="T165" s="29">
        <v>50</v>
      </c>
      <c r="U165" s="5"/>
      <c r="V165" s="29">
        <v>50</v>
      </c>
      <c r="W165" s="5"/>
      <c r="X165" s="29">
        <v>50</v>
      </c>
      <c r="Y165" s="5"/>
    </row>
    <row r="166" spans="1:25" ht="45" x14ac:dyDescent="0.25">
      <c r="A166" s="4">
        <v>89</v>
      </c>
      <c r="B166" s="4"/>
      <c r="C166" s="4"/>
      <c r="D166" s="9" t="s">
        <v>550</v>
      </c>
      <c r="E166" s="9"/>
      <c r="F166" s="7" t="s">
        <v>550</v>
      </c>
      <c r="G166" s="7" t="s">
        <v>549</v>
      </c>
      <c r="H166" s="7" t="s">
        <v>548</v>
      </c>
      <c r="I166" s="7" t="s">
        <v>547</v>
      </c>
      <c r="J166" s="29">
        <v>50</v>
      </c>
      <c r="K166" s="5"/>
      <c r="L166" s="29">
        <v>50</v>
      </c>
      <c r="M166" s="5"/>
      <c r="N166" s="29">
        <v>50</v>
      </c>
      <c r="O166" s="5"/>
      <c r="P166" s="29">
        <v>50</v>
      </c>
      <c r="Q166" s="5"/>
      <c r="R166" s="29">
        <v>50</v>
      </c>
      <c r="S166" s="5"/>
      <c r="T166" s="29">
        <v>50</v>
      </c>
      <c r="U166" s="5"/>
      <c r="V166" s="29">
        <v>50</v>
      </c>
      <c r="W166" s="67"/>
      <c r="X166" s="29">
        <v>50</v>
      </c>
      <c r="Y166" s="5"/>
    </row>
    <row r="167" spans="1:25" ht="75" x14ac:dyDescent="0.25">
      <c r="A167" s="4">
        <v>90</v>
      </c>
      <c r="B167" s="4"/>
      <c r="C167" s="4"/>
      <c r="D167" s="9" t="s">
        <v>546</v>
      </c>
      <c r="E167" s="9"/>
      <c r="F167" s="7" t="s">
        <v>545</v>
      </c>
      <c r="G167" s="7" t="s">
        <v>544</v>
      </c>
      <c r="H167" s="7" t="s">
        <v>543</v>
      </c>
      <c r="I167" s="7" t="s">
        <v>542</v>
      </c>
      <c r="J167" s="29">
        <v>0</v>
      </c>
      <c r="K167" s="106" t="s">
        <v>541</v>
      </c>
      <c r="L167" s="29">
        <v>0</v>
      </c>
      <c r="M167" s="5"/>
      <c r="N167" s="29">
        <v>0</v>
      </c>
      <c r="O167" s="5"/>
      <c r="P167" s="29">
        <v>0</v>
      </c>
      <c r="Q167" s="5"/>
      <c r="R167" s="29">
        <v>0</v>
      </c>
      <c r="S167" s="5"/>
      <c r="T167" s="29">
        <v>0</v>
      </c>
      <c r="U167" s="5"/>
      <c r="V167" s="29">
        <v>0</v>
      </c>
      <c r="W167" s="5"/>
      <c r="X167" s="29">
        <v>0</v>
      </c>
      <c r="Y167" s="5"/>
    </row>
    <row r="168" spans="1:25" ht="165" x14ac:dyDescent="0.25">
      <c r="A168" s="4">
        <v>91</v>
      </c>
      <c r="B168" s="4"/>
      <c r="C168" s="4"/>
      <c r="D168" s="9" t="s">
        <v>540</v>
      </c>
      <c r="E168" s="9"/>
      <c r="F168" s="7" t="s">
        <v>539</v>
      </c>
      <c r="G168" s="7" t="s">
        <v>538</v>
      </c>
      <c r="H168" s="7" t="s">
        <v>537</v>
      </c>
      <c r="I168" s="7" t="s">
        <v>536</v>
      </c>
      <c r="J168" s="29">
        <v>100</v>
      </c>
      <c r="K168" s="5"/>
      <c r="L168" s="29">
        <v>100</v>
      </c>
      <c r="M168" s="5"/>
      <c r="N168" s="29">
        <v>100</v>
      </c>
      <c r="O168" s="5"/>
      <c r="P168" s="29">
        <v>100</v>
      </c>
      <c r="Q168" s="5"/>
      <c r="R168" s="29">
        <v>100</v>
      </c>
      <c r="S168" s="5"/>
      <c r="T168" s="29">
        <v>100</v>
      </c>
      <c r="U168" s="5"/>
      <c r="V168" s="29">
        <v>100</v>
      </c>
      <c r="W168" s="5"/>
      <c r="X168" s="29">
        <v>100</v>
      </c>
      <c r="Y168" s="5"/>
    </row>
    <row r="169" spans="1:25" ht="195" x14ac:dyDescent="0.25">
      <c r="A169" s="4">
        <v>92</v>
      </c>
      <c r="B169" s="4"/>
      <c r="C169" s="4"/>
      <c r="D169" s="9" t="s">
        <v>535</v>
      </c>
      <c r="E169" s="9"/>
      <c r="F169" s="7" t="s">
        <v>534</v>
      </c>
      <c r="G169" s="7" t="s">
        <v>533</v>
      </c>
      <c r="H169" s="7" t="s">
        <v>532</v>
      </c>
      <c r="I169" s="7" t="s">
        <v>531</v>
      </c>
      <c r="J169" s="29">
        <v>50</v>
      </c>
      <c r="K169" s="110"/>
      <c r="L169" s="29">
        <v>50</v>
      </c>
      <c r="M169" s="110"/>
      <c r="N169" s="29">
        <v>50</v>
      </c>
      <c r="O169" s="110"/>
      <c r="P169" s="29">
        <v>50</v>
      </c>
      <c r="Q169" s="110"/>
      <c r="R169" s="29">
        <v>50</v>
      </c>
      <c r="S169" s="110"/>
      <c r="T169" s="29">
        <v>50</v>
      </c>
      <c r="U169" s="110"/>
      <c r="V169" s="29">
        <v>50</v>
      </c>
      <c r="W169" s="5"/>
      <c r="X169" s="29">
        <v>50</v>
      </c>
      <c r="Y169" s="109"/>
    </row>
    <row r="170" spans="1:25" ht="120" x14ac:dyDescent="0.25">
      <c r="A170" s="4">
        <v>93</v>
      </c>
      <c r="B170" s="4"/>
      <c r="C170" s="4"/>
      <c r="D170" s="9" t="s">
        <v>530</v>
      </c>
      <c r="E170" s="9"/>
      <c r="F170" s="7" t="s">
        <v>529</v>
      </c>
      <c r="G170" s="7" t="s">
        <v>528</v>
      </c>
      <c r="H170" s="7" t="s">
        <v>527</v>
      </c>
      <c r="I170" s="7" t="s">
        <v>256</v>
      </c>
      <c r="J170" s="29">
        <v>0</v>
      </c>
      <c r="K170" s="108"/>
      <c r="L170" s="29">
        <v>0</v>
      </c>
      <c r="M170" s="108"/>
      <c r="N170" s="29">
        <v>0</v>
      </c>
      <c r="O170" s="108"/>
      <c r="P170" s="29">
        <v>0</v>
      </c>
      <c r="Q170" s="108"/>
      <c r="R170" s="29">
        <v>0</v>
      </c>
      <c r="S170" s="108"/>
      <c r="T170" s="29">
        <v>0</v>
      </c>
      <c r="U170" s="108"/>
      <c r="V170" s="29">
        <v>0</v>
      </c>
      <c r="W170" s="5"/>
      <c r="X170" s="29">
        <v>0</v>
      </c>
      <c r="Y170" s="107"/>
    </row>
    <row r="171" spans="1:25" ht="120" x14ac:dyDescent="0.25">
      <c r="A171" s="4">
        <v>94</v>
      </c>
      <c r="B171" s="4"/>
      <c r="C171" s="4"/>
      <c r="D171" s="9" t="s">
        <v>364</v>
      </c>
      <c r="E171" s="9"/>
      <c r="F171" s="7" t="s">
        <v>526</v>
      </c>
      <c r="G171" s="7" t="s">
        <v>525</v>
      </c>
      <c r="H171" s="7" t="s">
        <v>361</v>
      </c>
      <c r="I171" s="7" t="s">
        <v>360</v>
      </c>
      <c r="J171" s="29">
        <v>100</v>
      </c>
      <c r="K171" s="29"/>
      <c r="L171" s="29">
        <v>100</v>
      </c>
      <c r="M171" s="29"/>
      <c r="N171" s="29">
        <v>100</v>
      </c>
      <c r="O171" s="29"/>
      <c r="P171" s="29">
        <v>100</v>
      </c>
      <c r="Q171" s="29"/>
      <c r="R171" s="29">
        <v>100</v>
      </c>
      <c r="S171" s="29"/>
      <c r="T171" s="29">
        <v>100</v>
      </c>
      <c r="U171" s="29"/>
      <c r="V171" s="29">
        <v>100</v>
      </c>
      <c r="W171" s="5"/>
      <c r="X171" s="29">
        <v>100</v>
      </c>
      <c r="Y171" s="29"/>
    </row>
    <row r="172" spans="1:25" s="52" customFormat="1" ht="90" customHeight="1" x14ac:dyDescent="0.25">
      <c r="A172" s="19"/>
      <c r="B172" s="19"/>
      <c r="C172" s="20" t="s">
        <v>524</v>
      </c>
      <c r="D172" s="19"/>
      <c r="E172" s="57"/>
      <c r="F172" s="56" t="s">
        <v>523</v>
      </c>
      <c r="G172" s="55"/>
      <c r="H172" s="55"/>
      <c r="I172" s="55"/>
      <c r="J172" s="54">
        <f>AVERAGE(J173:J175)</f>
        <v>100</v>
      </c>
      <c r="K172" s="17"/>
      <c r="L172" s="54">
        <f>AVERAGE(L173:L175)</f>
        <v>83.333333333333329</v>
      </c>
      <c r="M172" s="53"/>
      <c r="N172" s="54">
        <f>AVERAGE(N173:N175)</f>
        <v>83.333333333333329</v>
      </c>
      <c r="O172" s="53"/>
      <c r="P172" s="54">
        <f>AVERAGE(P173:P175)</f>
        <v>83.333333333333329</v>
      </c>
      <c r="Q172" s="53"/>
      <c r="R172" s="54">
        <f>AVERAGE(R173:R175)</f>
        <v>83.333333333333329</v>
      </c>
      <c r="S172" s="53"/>
      <c r="T172" s="54">
        <f>AVERAGE(T173:T175)</f>
        <v>83.333333333333329</v>
      </c>
      <c r="U172" s="53"/>
      <c r="V172" s="54">
        <f>AVERAGE(V173:V175)</f>
        <v>83.333333333333329</v>
      </c>
      <c r="W172" s="17"/>
      <c r="X172" s="54">
        <f>AVERAGE(X173:X175)</f>
        <v>83.333333333333329</v>
      </c>
      <c r="Y172" s="53"/>
    </row>
    <row r="173" spans="1:25" ht="330" x14ac:dyDescent="0.25">
      <c r="A173" s="4">
        <v>95</v>
      </c>
      <c r="B173" s="4"/>
      <c r="C173" s="4"/>
      <c r="D173" s="9" t="s">
        <v>522</v>
      </c>
      <c r="E173" s="9"/>
      <c r="F173" s="7" t="s">
        <v>521</v>
      </c>
      <c r="G173" s="7" t="s">
        <v>520</v>
      </c>
      <c r="H173" s="7" t="s">
        <v>519</v>
      </c>
      <c r="I173" s="7" t="s">
        <v>510</v>
      </c>
      <c r="J173" s="66">
        <v>100</v>
      </c>
      <c r="K173" s="5" t="s">
        <v>518</v>
      </c>
      <c r="L173" s="33">
        <v>50</v>
      </c>
      <c r="M173" s="106" t="s">
        <v>517</v>
      </c>
      <c r="N173" s="33">
        <v>50</v>
      </c>
      <c r="O173" s="33"/>
      <c r="P173" s="33">
        <v>50</v>
      </c>
      <c r="Q173" s="33"/>
      <c r="R173" s="33">
        <v>50</v>
      </c>
      <c r="S173" s="106"/>
      <c r="T173" s="33">
        <v>50</v>
      </c>
      <c r="U173" s="33"/>
      <c r="V173" s="33">
        <v>50</v>
      </c>
      <c r="W173" s="67"/>
      <c r="X173" s="33">
        <v>50</v>
      </c>
      <c r="Y173" s="33"/>
    </row>
    <row r="174" spans="1:25" ht="75" x14ac:dyDescent="0.25">
      <c r="A174" s="4">
        <v>96</v>
      </c>
      <c r="B174" s="4"/>
      <c r="C174" s="4"/>
      <c r="D174" s="9" t="s">
        <v>516</v>
      </c>
      <c r="E174" s="9"/>
      <c r="F174" s="7" t="s">
        <v>515</v>
      </c>
      <c r="G174" s="7" t="s">
        <v>512</v>
      </c>
      <c r="H174" s="7" t="s">
        <v>511</v>
      </c>
      <c r="I174" s="7" t="s">
        <v>510</v>
      </c>
      <c r="J174" s="66">
        <v>100</v>
      </c>
      <c r="K174" s="25"/>
      <c r="L174" s="66">
        <v>100</v>
      </c>
      <c r="M174" s="25"/>
      <c r="N174" s="66">
        <v>100</v>
      </c>
      <c r="O174" s="25"/>
      <c r="P174" s="66">
        <v>100</v>
      </c>
      <c r="Q174" s="25"/>
      <c r="R174" s="66">
        <v>100</v>
      </c>
      <c r="S174" s="25"/>
      <c r="T174" s="66">
        <v>100</v>
      </c>
      <c r="U174" s="25"/>
      <c r="V174" s="66">
        <v>100</v>
      </c>
      <c r="W174" s="25"/>
      <c r="X174" s="66">
        <v>100</v>
      </c>
      <c r="Y174" s="25"/>
    </row>
    <row r="175" spans="1:25" ht="45" x14ac:dyDescent="0.25">
      <c r="A175" s="4">
        <v>97</v>
      </c>
      <c r="B175" s="4"/>
      <c r="C175" s="4"/>
      <c r="D175" s="9" t="s">
        <v>514</v>
      </c>
      <c r="E175" s="9"/>
      <c r="F175" s="7" t="s">
        <v>513</v>
      </c>
      <c r="G175" s="7" t="s">
        <v>512</v>
      </c>
      <c r="H175" s="7" t="s">
        <v>511</v>
      </c>
      <c r="I175" s="7" t="s">
        <v>510</v>
      </c>
      <c r="J175" s="66">
        <v>100</v>
      </c>
      <c r="K175" s="25"/>
      <c r="L175" s="66">
        <v>100</v>
      </c>
      <c r="M175" s="25"/>
      <c r="N175" s="66">
        <v>100</v>
      </c>
      <c r="O175" s="25"/>
      <c r="P175" s="66">
        <v>100</v>
      </c>
      <c r="Q175" s="25"/>
      <c r="R175" s="66">
        <v>100</v>
      </c>
      <c r="S175" s="25"/>
      <c r="T175" s="66">
        <v>100</v>
      </c>
      <c r="U175" s="25"/>
      <c r="V175" s="66">
        <v>100</v>
      </c>
      <c r="W175" s="25"/>
      <c r="X175" s="66">
        <v>100</v>
      </c>
      <c r="Y175" s="25"/>
    </row>
    <row r="176" spans="1:25" s="52" customFormat="1" ht="130.5" customHeight="1" x14ac:dyDescent="0.25">
      <c r="A176" s="19"/>
      <c r="B176" s="20" t="s">
        <v>509</v>
      </c>
      <c r="C176" s="19"/>
      <c r="D176" s="19"/>
      <c r="E176" s="19"/>
      <c r="F176" s="19" t="s">
        <v>508</v>
      </c>
      <c r="G176" s="19"/>
      <c r="H176" s="19"/>
      <c r="I176" s="19"/>
      <c r="J176" s="54">
        <f>AVERAGE(J177,J186,J203,J212)</f>
        <v>33.958333333333329</v>
      </c>
      <c r="K176" s="105"/>
      <c r="L176" s="54">
        <f>AVERAGE(L177,L186,L203,L212)</f>
        <v>33.958333333333329</v>
      </c>
      <c r="M176" s="53"/>
      <c r="N176" s="54">
        <f>AVERAGE(N177,N186,N203,N212)</f>
        <v>56.875</v>
      </c>
      <c r="O176" s="53"/>
      <c r="P176" s="54">
        <f>AVERAGE(P177,P186,P203,P212)</f>
        <v>56.875</v>
      </c>
      <c r="Q176" s="53"/>
      <c r="R176" s="54">
        <f>AVERAGE(R177,R186,R203,R212)</f>
        <v>56.875</v>
      </c>
      <c r="S176" s="53"/>
      <c r="T176" s="54">
        <f>AVERAGE(T177,T186,T203,T212)</f>
        <v>17.291666666666668</v>
      </c>
      <c r="U176" s="53"/>
      <c r="V176" s="54">
        <f>AVERAGE(V177,V186,V203,V212)</f>
        <v>17.291666666666668</v>
      </c>
      <c r="W176" s="17"/>
      <c r="X176" s="54">
        <f>AVERAGE(X177,X186,X203,X212)</f>
        <v>17.291666666666668</v>
      </c>
      <c r="Y176" s="53"/>
    </row>
    <row r="177" spans="1:25" s="52" customFormat="1" ht="60" x14ac:dyDescent="0.25">
      <c r="A177" s="19"/>
      <c r="B177" s="19"/>
      <c r="C177" s="20" t="s">
        <v>507</v>
      </c>
      <c r="D177" s="19"/>
      <c r="E177" s="19"/>
      <c r="F177" s="19" t="s">
        <v>506</v>
      </c>
      <c r="G177" s="19"/>
      <c r="H177" s="19"/>
      <c r="I177" s="19"/>
      <c r="J177" s="54">
        <f>AVERAGE(J178:J181,J184,J185)</f>
        <v>29.166666666666668</v>
      </c>
      <c r="K177" s="53"/>
      <c r="L177" s="54">
        <f>AVERAGE(L178:L181,L184,L185)</f>
        <v>29.166666666666668</v>
      </c>
      <c r="M177" s="53"/>
      <c r="N177" s="54">
        <f>AVERAGE(N178:N181,N184,N185)</f>
        <v>70.833333333333329</v>
      </c>
      <c r="O177" s="53"/>
      <c r="P177" s="54">
        <f>AVERAGE(P178:P181,P184,P185)</f>
        <v>70.833333333333329</v>
      </c>
      <c r="Q177" s="53"/>
      <c r="R177" s="54">
        <f>AVERAGE(R178:R181,R184,R185)</f>
        <v>70.833333333333329</v>
      </c>
      <c r="S177" s="53"/>
      <c r="T177" s="54">
        <f>AVERAGE(T178:T181,T184,T185)</f>
        <v>4.166666666666667</v>
      </c>
      <c r="U177" s="53"/>
      <c r="V177" s="54">
        <f>AVERAGE(V178:V181,V184,V185)</f>
        <v>4.166666666666667</v>
      </c>
      <c r="W177" s="17"/>
      <c r="X177" s="54">
        <f>AVERAGE(X178:X181,X184,X185)</f>
        <v>4.166666666666667</v>
      </c>
      <c r="Y177" s="53"/>
    </row>
    <row r="178" spans="1:25" s="77" customFormat="1" ht="409.5" x14ac:dyDescent="0.25">
      <c r="A178" s="4">
        <v>98</v>
      </c>
      <c r="B178" s="4"/>
      <c r="C178" s="4"/>
      <c r="D178" s="9" t="s">
        <v>505</v>
      </c>
      <c r="E178" s="9"/>
      <c r="F178" s="7" t="s">
        <v>504</v>
      </c>
      <c r="G178" s="79" t="s">
        <v>503</v>
      </c>
      <c r="H178" s="79" t="s">
        <v>502</v>
      </c>
      <c r="I178" s="79" t="s">
        <v>501</v>
      </c>
      <c r="J178" s="87">
        <v>50</v>
      </c>
      <c r="K178" s="101" t="s">
        <v>492</v>
      </c>
      <c r="L178" s="33">
        <v>50</v>
      </c>
      <c r="M178" s="67" t="s">
        <v>500</v>
      </c>
      <c r="N178" s="33">
        <v>100</v>
      </c>
      <c r="O178" s="33"/>
      <c r="P178" s="33">
        <v>100</v>
      </c>
      <c r="Q178" s="33"/>
      <c r="R178" s="33">
        <v>100</v>
      </c>
      <c r="S178" s="104" t="s">
        <v>499</v>
      </c>
      <c r="T178" s="33">
        <v>0</v>
      </c>
      <c r="U178" s="67"/>
      <c r="V178" s="33">
        <v>0</v>
      </c>
      <c r="W178" s="103"/>
      <c r="X178" s="33">
        <v>0</v>
      </c>
      <c r="Y178" s="102" t="s">
        <v>498</v>
      </c>
    </row>
    <row r="179" spans="1:25" s="77" customFormat="1" ht="60" x14ac:dyDescent="0.25">
      <c r="A179" s="4">
        <v>99</v>
      </c>
      <c r="B179" s="4"/>
      <c r="C179" s="4"/>
      <c r="D179" s="9" t="s">
        <v>497</v>
      </c>
      <c r="E179" s="9"/>
      <c r="F179" s="7" t="s">
        <v>496</v>
      </c>
      <c r="G179" s="79" t="s">
        <v>495</v>
      </c>
      <c r="H179" s="79" t="s">
        <v>494</v>
      </c>
      <c r="I179" s="79" t="s">
        <v>493</v>
      </c>
      <c r="J179" s="87">
        <v>50</v>
      </c>
      <c r="K179" s="101" t="s">
        <v>492</v>
      </c>
      <c r="L179" s="33">
        <v>50</v>
      </c>
      <c r="M179" s="67"/>
      <c r="N179" s="33">
        <v>50</v>
      </c>
      <c r="O179" s="33"/>
      <c r="P179" s="33">
        <v>50</v>
      </c>
      <c r="Q179" s="33"/>
      <c r="R179" s="33">
        <v>50</v>
      </c>
      <c r="S179" s="33"/>
      <c r="T179" s="33">
        <v>0</v>
      </c>
      <c r="U179" s="33"/>
      <c r="V179" s="33">
        <v>0</v>
      </c>
      <c r="W179" s="67"/>
      <c r="X179" s="33">
        <v>0</v>
      </c>
      <c r="Y179" s="33"/>
    </row>
    <row r="180" spans="1:25" s="77" customFormat="1" ht="360" x14ac:dyDescent="0.25">
      <c r="A180" s="4">
        <v>100</v>
      </c>
      <c r="B180" s="4"/>
      <c r="C180" s="4"/>
      <c r="D180" s="9" t="s">
        <v>491</v>
      </c>
      <c r="E180" s="9"/>
      <c r="F180" s="7" t="s">
        <v>490</v>
      </c>
      <c r="G180" s="79" t="s">
        <v>489</v>
      </c>
      <c r="H180" s="79" t="s">
        <v>488</v>
      </c>
      <c r="I180" s="79" t="s">
        <v>487</v>
      </c>
      <c r="J180" s="87">
        <v>50</v>
      </c>
      <c r="K180" s="67" t="s">
        <v>486</v>
      </c>
      <c r="L180" s="33">
        <v>50</v>
      </c>
      <c r="M180" s="67" t="s">
        <v>486</v>
      </c>
      <c r="N180" s="33">
        <v>100</v>
      </c>
      <c r="O180" s="33"/>
      <c r="P180" s="33">
        <v>100</v>
      </c>
      <c r="Q180" s="33"/>
      <c r="R180" s="33">
        <v>100</v>
      </c>
      <c r="S180" s="100" t="s">
        <v>485</v>
      </c>
      <c r="T180" s="33">
        <v>0</v>
      </c>
      <c r="U180" s="33"/>
      <c r="V180" s="33">
        <v>0</v>
      </c>
      <c r="W180" s="67"/>
      <c r="X180" s="33">
        <v>0</v>
      </c>
      <c r="Y180" s="99" t="s">
        <v>484</v>
      </c>
    </row>
    <row r="181" spans="1:25" s="68" customFormat="1" ht="51.75" x14ac:dyDescent="0.25">
      <c r="A181" s="15">
        <v>101</v>
      </c>
      <c r="B181" s="15"/>
      <c r="C181" s="15"/>
      <c r="D181" s="75" t="s">
        <v>483</v>
      </c>
      <c r="E181" s="75"/>
      <c r="F181" s="12" t="s">
        <v>483</v>
      </c>
      <c r="G181" s="12"/>
      <c r="H181" s="12"/>
      <c r="I181" s="12"/>
      <c r="J181" s="70">
        <f>AVERAGE(J182:J183)</f>
        <v>25</v>
      </c>
      <c r="K181" s="10"/>
      <c r="L181" s="70">
        <f>AVERAGE(L182:L183)</f>
        <v>25</v>
      </c>
      <c r="M181" s="69"/>
      <c r="N181" s="70">
        <f>AVERAGE(N182:N183)</f>
        <v>25</v>
      </c>
      <c r="O181" s="69"/>
      <c r="P181" s="70">
        <f>AVERAGE(P182:P183)</f>
        <v>25</v>
      </c>
      <c r="Q181" s="69"/>
      <c r="R181" s="70">
        <f>AVERAGE(R182:R183)</f>
        <v>25</v>
      </c>
      <c r="S181" s="69"/>
      <c r="T181" s="70">
        <f>AVERAGE(T182:T183)</f>
        <v>25</v>
      </c>
      <c r="U181" s="69"/>
      <c r="V181" s="70">
        <f>AVERAGE(V182:V183)</f>
        <v>25</v>
      </c>
      <c r="W181" s="10"/>
      <c r="X181" s="70">
        <f>AVERAGE(X182:X183)</f>
        <v>25</v>
      </c>
      <c r="Y181" s="69"/>
    </row>
    <row r="182" spans="1:25" s="77" customFormat="1" ht="285" x14ac:dyDescent="0.25">
      <c r="A182" s="4" t="s">
        <v>482</v>
      </c>
      <c r="B182" s="4"/>
      <c r="C182" s="4"/>
      <c r="D182" s="4"/>
      <c r="E182" s="9" t="s">
        <v>481</v>
      </c>
      <c r="F182" s="7" t="s">
        <v>480</v>
      </c>
      <c r="G182" s="79" t="s">
        <v>479</v>
      </c>
      <c r="H182" s="79" t="s">
        <v>478</v>
      </c>
      <c r="I182" s="79" t="s">
        <v>53</v>
      </c>
      <c r="J182" s="87">
        <v>50</v>
      </c>
      <c r="K182" s="67" t="s">
        <v>477</v>
      </c>
      <c r="L182" s="87">
        <v>50</v>
      </c>
      <c r="M182" s="67"/>
      <c r="N182" s="87">
        <v>50</v>
      </c>
      <c r="O182" s="33"/>
      <c r="P182" s="87">
        <v>50</v>
      </c>
      <c r="Q182" s="33"/>
      <c r="R182" s="87">
        <v>50</v>
      </c>
      <c r="S182" s="33"/>
      <c r="T182" s="87">
        <v>50</v>
      </c>
      <c r="U182" s="33"/>
      <c r="V182" s="33">
        <v>50</v>
      </c>
      <c r="W182" s="67"/>
      <c r="X182" s="33">
        <v>50</v>
      </c>
      <c r="Y182" s="33"/>
    </row>
    <row r="183" spans="1:25" ht="45" x14ac:dyDescent="0.25">
      <c r="A183" s="4" t="s">
        <v>476</v>
      </c>
      <c r="B183" s="4"/>
      <c r="C183" s="4"/>
      <c r="D183" s="4"/>
      <c r="E183" s="9" t="s">
        <v>475</v>
      </c>
      <c r="F183" s="7" t="s">
        <v>474</v>
      </c>
      <c r="G183" s="7" t="s">
        <v>473</v>
      </c>
      <c r="H183" s="7" t="s">
        <v>472</v>
      </c>
      <c r="I183" s="7" t="s">
        <v>471</v>
      </c>
      <c r="J183" s="66">
        <v>0</v>
      </c>
      <c r="K183" s="98" t="s">
        <v>470</v>
      </c>
      <c r="L183" s="66">
        <v>0</v>
      </c>
      <c r="M183" s="25"/>
      <c r="N183" s="66">
        <v>0</v>
      </c>
      <c r="O183" s="25"/>
      <c r="P183" s="66">
        <v>0</v>
      </c>
      <c r="Q183" s="25"/>
      <c r="R183" s="66">
        <v>0</v>
      </c>
      <c r="S183" s="25"/>
      <c r="T183" s="66">
        <v>0</v>
      </c>
      <c r="U183" s="25"/>
      <c r="V183" s="66">
        <v>0</v>
      </c>
      <c r="W183" s="25"/>
      <c r="X183" s="66">
        <v>0</v>
      </c>
      <c r="Y183" s="25"/>
    </row>
    <row r="184" spans="1:25" ht="375" x14ac:dyDescent="0.25">
      <c r="A184" s="4">
        <v>102</v>
      </c>
      <c r="B184" s="4"/>
      <c r="C184" s="4"/>
      <c r="D184" s="9" t="s">
        <v>469</v>
      </c>
      <c r="E184" s="9"/>
      <c r="F184" s="7" t="s">
        <v>468</v>
      </c>
      <c r="G184" s="7" t="s">
        <v>464</v>
      </c>
      <c r="H184" s="7" t="s">
        <v>463</v>
      </c>
      <c r="I184" s="7" t="s">
        <v>462</v>
      </c>
      <c r="J184" s="66">
        <v>0</v>
      </c>
      <c r="K184" s="25" t="s">
        <v>461</v>
      </c>
      <c r="L184" s="66">
        <v>0</v>
      </c>
      <c r="M184" s="25" t="s">
        <v>461</v>
      </c>
      <c r="N184" s="66">
        <v>50</v>
      </c>
      <c r="O184" s="64"/>
      <c r="P184" s="66">
        <v>50</v>
      </c>
      <c r="Q184" s="64"/>
      <c r="R184" s="87">
        <v>50</v>
      </c>
      <c r="S184" s="97" t="s">
        <v>467</v>
      </c>
      <c r="T184" s="87">
        <v>0</v>
      </c>
      <c r="U184" s="33"/>
      <c r="V184" s="87">
        <v>0</v>
      </c>
      <c r="W184" s="25"/>
      <c r="X184" s="87">
        <v>0</v>
      </c>
      <c r="Y184" s="67"/>
    </row>
    <row r="185" spans="1:25" ht="300" x14ac:dyDescent="0.25">
      <c r="A185" s="4">
        <v>103</v>
      </c>
      <c r="B185" s="4"/>
      <c r="C185" s="4"/>
      <c r="D185" s="9" t="s">
        <v>466</v>
      </c>
      <c r="E185" s="9"/>
      <c r="F185" s="7" t="s">
        <v>465</v>
      </c>
      <c r="G185" s="7" t="s">
        <v>464</v>
      </c>
      <c r="H185" s="7" t="s">
        <v>463</v>
      </c>
      <c r="I185" s="7" t="s">
        <v>462</v>
      </c>
      <c r="J185" s="66">
        <v>0</v>
      </c>
      <c r="K185" s="25" t="s">
        <v>461</v>
      </c>
      <c r="L185" s="66">
        <v>0</v>
      </c>
      <c r="M185" s="25" t="s">
        <v>461</v>
      </c>
      <c r="N185" s="66">
        <v>100</v>
      </c>
      <c r="O185" s="96"/>
      <c r="P185" s="66">
        <v>100</v>
      </c>
      <c r="Q185" s="96"/>
      <c r="R185" s="66">
        <v>100</v>
      </c>
      <c r="S185" s="95" t="s">
        <v>460</v>
      </c>
      <c r="T185" s="66">
        <v>0</v>
      </c>
      <c r="U185" s="64"/>
      <c r="V185" s="66">
        <v>0</v>
      </c>
      <c r="W185" s="25"/>
      <c r="X185" s="66">
        <v>0</v>
      </c>
      <c r="Y185" s="25"/>
    </row>
    <row r="186" spans="1:25" s="52" customFormat="1" ht="91.5" customHeight="1" x14ac:dyDescent="0.25">
      <c r="A186" s="19"/>
      <c r="B186" s="19"/>
      <c r="C186" s="20" t="s">
        <v>459</v>
      </c>
      <c r="D186" s="55"/>
      <c r="E186" s="56"/>
      <c r="F186" s="56" t="s">
        <v>458</v>
      </c>
      <c r="G186" s="55"/>
      <c r="H186" s="55"/>
      <c r="I186" s="55"/>
      <c r="J186" s="54">
        <f>AVERAGE(J187,J193,J199:J202)</f>
        <v>36.666666666666664</v>
      </c>
      <c r="K186" s="17"/>
      <c r="L186" s="54">
        <f>AVERAGE(L187,L193,L199:L202)</f>
        <v>36.666666666666664</v>
      </c>
      <c r="M186" s="53"/>
      <c r="N186" s="54">
        <f>AVERAGE(N187,N193,N199:N202)</f>
        <v>36.666666666666664</v>
      </c>
      <c r="O186" s="53"/>
      <c r="P186" s="54">
        <f>AVERAGE(P187,P193,P199:P202)</f>
        <v>36.666666666666664</v>
      </c>
      <c r="Q186" s="53"/>
      <c r="R186" s="54">
        <f>AVERAGE(R187,R193,R199:R202)</f>
        <v>36.666666666666664</v>
      </c>
      <c r="S186" s="53"/>
      <c r="T186" s="54">
        <f>AVERAGE(T187,T193,T199:T202)</f>
        <v>15</v>
      </c>
      <c r="U186" s="53"/>
      <c r="V186" s="54">
        <f>AVERAGE(V187,V193,V199:V202)</f>
        <v>15</v>
      </c>
      <c r="W186" s="17"/>
      <c r="X186" s="54">
        <f>AVERAGE(X187,X193,X199:X202)</f>
        <v>15</v>
      </c>
      <c r="Y186" s="53"/>
    </row>
    <row r="187" spans="1:25" s="68" customFormat="1" ht="91.5" customHeight="1" x14ac:dyDescent="0.25">
      <c r="A187" s="15">
        <v>104</v>
      </c>
      <c r="B187" s="15"/>
      <c r="C187" s="14"/>
      <c r="D187" s="71" t="s">
        <v>457</v>
      </c>
      <c r="E187" s="71"/>
      <c r="F187" s="21" t="s">
        <v>456</v>
      </c>
      <c r="G187" s="12"/>
      <c r="H187" s="12"/>
      <c r="I187" s="12"/>
      <c r="J187" s="70">
        <f>AVERAGE(J188:J192)</f>
        <v>40</v>
      </c>
      <c r="K187" s="10"/>
      <c r="L187" s="70">
        <f>AVERAGE(L188:L192)</f>
        <v>40</v>
      </c>
      <c r="M187" s="69"/>
      <c r="N187" s="70">
        <f>AVERAGE(N188:N192)</f>
        <v>40</v>
      </c>
      <c r="O187" s="69"/>
      <c r="P187" s="70">
        <f>AVERAGE(P188:P192)</f>
        <v>40</v>
      </c>
      <c r="Q187" s="69"/>
      <c r="R187" s="70">
        <f>AVERAGE(R188:R192)</f>
        <v>40</v>
      </c>
      <c r="S187" s="69"/>
      <c r="T187" s="70">
        <f>AVERAGE(T188:T192)</f>
        <v>20</v>
      </c>
      <c r="U187" s="69"/>
      <c r="V187" s="70">
        <f>AVERAGE(V188:V192)</f>
        <v>20</v>
      </c>
      <c r="W187" s="10"/>
      <c r="X187" s="70">
        <f>AVERAGE(X188:X192)</f>
        <v>20</v>
      </c>
      <c r="Y187" s="69"/>
    </row>
    <row r="188" spans="1:25" ht="409.5" x14ac:dyDescent="0.25">
      <c r="A188" s="4" t="s">
        <v>455</v>
      </c>
      <c r="B188" s="4"/>
      <c r="C188" s="4"/>
      <c r="D188" s="4"/>
      <c r="E188" s="9" t="s">
        <v>454</v>
      </c>
      <c r="F188" s="7" t="s">
        <v>453</v>
      </c>
      <c r="G188" s="7" t="s">
        <v>452</v>
      </c>
      <c r="H188" s="7" t="s">
        <v>451</v>
      </c>
      <c r="I188" s="7" t="s">
        <v>450</v>
      </c>
      <c r="J188" s="66">
        <v>50</v>
      </c>
      <c r="K188" s="93" t="s">
        <v>449</v>
      </c>
      <c r="L188" s="66">
        <v>50</v>
      </c>
      <c r="M188" s="94"/>
      <c r="N188" s="66">
        <v>50</v>
      </c>
      <c r="O188" s="94"/>
      <c r="P188" s="66">
        <v>50</v>
      </c>
      <c r="Q188" s="94"/>
      <c r="R188" s="66">
        <v>50</v>
      </c>
      <c r="S188" s="93" t="s">
        <v>449</v>
      </c>
      <c r="T188" s="64">
        <v>0</v>
      </c>
      <c r="U188" s="64"/>
      <c r="V188" s="64">
        <v>0</v>
      </c>
      <c r="W188" s="25"/>
      <c r="X188" s="64">
        <v>0</v>
      </c>
      <c r="Y188" s="92"/>
    </row>
    <row r="189" spans="1:25" ht="240" customHeight="1" x14ac:dyDescent="0.25">
      <c r="A189" s="4" t="s">
        <v>448</v>
      </c>
      <c r="B189" s="4"/>
      <c r="C189" s="4"/>
      <c r="D189" s="4"/>
      <c r="E189" s="9" t="s">
        <v>447</v>
      </c>
      <c r="F189" s="7" t="s">
        <v>446</v>
      </c>
      <c r="G189" s="7" t="s">
        <v>424</v>
      </c>
      <c r="H189" s="7" t="s">
        <v>423</v>
      </c>
      <c r="I189" s="7" t="s">
        <v>201</v>
      </c>
      <c r="J189" s="66">
        <v>0</v>
      </c>
      <c r="K189" s="91" t="s">
        <v>445</v>
      </c>
      <c r="L189" s="66">
        <v>0</v>
      </c>
      <c r="M189" s="64"/>
      <c r="N189" s="66">
        <v>0</v>
      </c>
      <c r="O189" s="64"/>
      <c r="P189" s="66">
        <v>0</v>
      </c>
      <c r="Q189" s="64"/>
      <c r="R189" s="66">
        <v>0</v>
      </c>
      <c r="S189" s="64"/>
      <c r="T189" s="66">
        <v>0</v>
      </c>
      <c r="U189" s="64"/>
      <c r="V189" s="66">
        <v>0</v>
      </c>
      <c r="W189" s="25"/>
      <c r="X189" s="66">
        <v>0</v>
      </c>
      <c r="Y189" s="64"/>
    </row>
    <row r="190" spans="1:25" ht="75" x14ac:dyDescent="0.25">
      <c r="A190" s="4" t="s">
        <v>444</v>
      </c>
      <c r="B190" s="4"/>
      <c r="C190" s="4"/>
      <c r="D190" s="4"/>
      <c r="E190" s="9" t="s">
        <v>443</v>
      </c>
      <c r="F190" s="79" t="s">
        <v>419</v>
      </c>
      <c r="G190" s="7" t="s">
        <v>418</v>
      </c>
      <c r="H190" s="7" t="s">
        <v>417</v>
      </c>
      <c r="I190" s="7" t="s">
        <v>416</v>
      </c>
      <c r="J190" s="66">
        <v>100</v>
      </c>
      <c r="K190" s="64" t="s">
        <v>415</v>
      </c>
      <c r="L190" s="66">
        <v>100</v>
      </c>
      <c r="M190" s="64"/>
      <c r="N190" s="66">
        <v>100</v>
      </c>
      <c r="O190" s="64"/>
      <c r="P190" s="66">
        <v>100</v>
      </c>
      <c r="Q190" s="64"/>
      <c r="R190" s="66">
        <v>100</v>
      </c>
      <c r="S190" s="64"/>
      <c r="T190" s="66">
        <v>100</v>
      </c>
      <c r="U190" s="64"/>
      <c r="V190" s="66">
        <v>100</v>
      </c>
      <c r="W190" s="25"/>
      <c r="X190" s="66">
        <v>100</v>
      </c>
      <c r="Y190" s="64"/>
    </row>
    <row r="191" spans="1:25" s="77" customFormat="1" ht="251.25" customHeight="1" x14ac:dyDescent="0.25">
      <c r="A191" s="4" t="s">
        <v>442</v>
      </c>
      <c r="B191" s="4"/>
      <c r="C191" s="4"/>
      <c r="D191" s="4"/>
      <c r="E191" s="9" t="s">
        <v>441</v>
      </c>
      <c r="F191" s="79" t="s">
        <v>440</v>
      </c>
      <c r="G191" s="79" t="s">
        <v>214</v>
      </c>
      <c r="H191" s="79" t="s">
        <v>252</v>
      </c>
      <c r="I191" s="79" t="s">
        <v>411</v>
      </c>
      <c r="J191" s="87">
        <v>50</v>
      </c>
      <c r="K191" s="67" t="s">
        <v>410</v>
      </c>
      <c r="L191" s="87">
        <v>50</v>
      </c>
      <c r="M191" s="33"/>
      <c r="N191" s="87">
        <v>50</v>
      </c>
      <c r="O191" s="33"/>
      <c r="P191" s="87">
        <v>50</v>
      </c>
      <c r="Q191" s="33"/>
      <c r="R191" s="87">
        <v>50</v>
      </c>
      <c r="S191" s="33"/>
      <c r="T191" s="33">
        <v>0</v>
      </c>
      <c r="U191" s="90" t="s">
        <v>439</v>
      </c>
      <c r="V191" s="33">
        <v>0</v>
      </c>
      <c r="W191" s="67"/>
      <c r="X191" s="33">
        <v>0</v>
      </c>
      <c r="Y191" s="33"/>
    </row>
    <row r="192" spans="1:25" ht="243.75" customHeight="1" x14ac:dyDescent="0.25">
      <c r="A192" s="4" t="s">
        <v>438</v>
      </c>
      <c r="B192" s="4"/>
      <c r="C192" s="4"/>
      <c r="D192" s="4"/>
      <c r="E192" s="9" t="s">
        <v>437</v>
      </c>
      <c r="F192" s="7" t="s">
        <v>407</v>
      </c>
      <c r="G192" s="7" t="s">
        <v>406</v>
      </c>
      <c r="H192" s="7" t="s">
        <v>405</v>
      </c>
      <c r="I192" s="7" t="s">
        <v>404</v>
      </c>
      <c r="J192" s="66">
        <v>0</v>
      </c>
      <c r="K192" s="25"/>
      <c r="L192" s="66">
        <v>0</v>
      </c>
      <c r="M192" s="25"/>
      <c r="N192" s="66">
        <v>0</v>
      </c>
      <c r="O192" s="25"/>
      <c r="P192" s="66">
        <v>0</v>
      </c>
      <c r="Q192" s="25"/>
      <c r="R192" s="66">
        <v>0</v>
      </c>
      <c r="S192" s="25"/>
      <c r="T192" s="66">
        <v>0</v>
      </c>
      <c r="U192" s="25"/>
      <c r="V192" s="66">
        <v>0</v>
      </c>
      <c r="W192" s="25"/>
      <c r="X192" s="66">
        <v>0</v>
      </c>
      <c r="Y192" s="25"/>
    </row>
    <row r="193" spans="1:25" s="68" customFormat="1" ht="91.5" customHeight="1" x14ac:dyDescent="0.25">
      <c r="A193" s="15">
        <v>105</v>
      </c>
      <c r="B193" s="15"/>
      <c r="C193" s="14"/>
      <c r="D193" s="71" t="s">
        <v>436</v>
      </c>
      <c r="E193" s="71"/>
      <c r="F193" s="21" t="s">
        <v>435</v>
      </c>
      <c r="G193" s="12"/>
      <c r="H193" s="12"/>
      <c r="I193" s="12"/>
      <c r="J193" s="70">
        <f>AVERAGE(J194:J198)</f>
        <v>30</v>
      </c>
      <c r="K193" s="10"/>
      <c r="L193" s="70">
        <f>AVERAGE(L194:L198)</f>
        <v>30</v>
      </c>
      <c r="M193" s="69"/>
      <c r="N193" s="70">
        <f>AVERAGE(N194:N198)</f>
        <v>30</v>
      </c>
      <c r="O193" s="69"/>
      <c r="P193" s="70">
        <f>AVERAGE(P194:P198)</f>
        <v>30</v>
      </c>
      <c r="Q193" s="69"/>
      <c r="R193" s="70">
        <f>AVERAGE(R194:R198)</f>
        <v>30</v>
      </c>
      <c r="S193" s="69"/>
      <c r="T193" s="70">
        <f>AVERAGE(T194:T198)</f>
        <v>20</v>
      </c>
      <c r="U193" s="69"/>
      <c r="V193" s="70">
        <f>AVERAGE(V194:V198)</f>
        <v>20</v>
      </c>
      <c r="W193" s="10"/>
      <c r="X193" s="70">
        <f>AVERAGE(X194:X198)</f>
        <v>20</v>
      </c>
      <c r="Y193" s="69"/>
    </row>
    <row r="194" spans="1:25" ht="105" x14ac:dyDescent="0.25">
      <c r="A194" s="4" t="s">
        <v>434</v>
      </c>
      <c r="B194" s="4"/>
      <c r="C194" s="4"/>
      <c r="D194" s="4"/>
      <c r="E194" s="9" t="s">
        <v>433</v>
      </c>
      <c r="F194" s="7" t="s">
        <v>432</v>
      </c>
      <c r="G194" s="7" t="s">
        <v>431</v>
      </c>
      <c r="H194" s="7" t="s">
        <v>430</v>
      </c>
      <c r="I194" s="7" t="s">
        <v>429</v>
      </c>
      <c r="J194" s="66">
        <v>0</v>
      </c>
      <c r="K194" s="89" t="s">
        <v>428</v>
      </c>
      <c r="L194" s="66">
        <v>0</v>
      </c>
      <c r="M194" s="25"/>
      <c r="N194" s="66">
        <v>0</v>
      </c>
      <c r="O194" s="25"/>
      <c r="P194" s="66">
        <v>0</v>
      </c>
      <c r="Q194" s="25"/>
      <c r="R194" s="66">
        <v>0</v>
      </c>
      <c r="S194" s="25"/>
      <c r="T194" s="66">
        <v>0</v>
      </c>
      <c r="U194" s="25"/>
      <c r="V194" s="66">
        <v>0</v>
      </c>
      <c r="W194" s="25"/>
      <c r="X194" s="66">
        <v>0</v>
      </c>
      <c r="Y194" s="25"/>
    </row>
    <row r="195" spans="1:25" ht="135" x14ac:dyDescent="0.25">
      <c r="A195" s="4" t="s">
        <v>427</v>
      </c>
      <c r="B195" s="4"/>
      <c r="C195" s="4"/>
      <c r="D195" s="4"/>
      <c r="E195" s="9" t="s">
        <v>426</v>
      </c>
      <c r="F195" s="7" t="s">
        <v>425</v>
      </c>
      <c r="G195" s="7" t="s">
        <v>424</v>
      </c>
      <c r="H195" s="7" t="s">
        <v>423</v>
      </c>
      <c r="I195" s="7" t="s">
        <v>201</v>
      </c>
      <c r="J195" s="66">
        <v>0</v>
      </c>
      <c r="K195" s="88" t="s">
        <v>422</v>
      </c>
      <c r="L195" s="66">
        <v>0</v>
      </c>
      <c r="M195" s="25"/>
      <c r="N195" s="66">
        <v>0</v>
      </c>
      <c r="O195" s="25"/>
      <c r="P195" s="66">
        <v>0</v>
      </c>
      <c r="Q195" s="25"/>
      <c r="R195" s="66">
        <v>0</v>
      </c>
      <c r="S195" s="25"/>
      <c r="T195" s="66">
        <v>0</v>
      </c>
      <c r="U195" s="25"/>
      <c r="V195" s="66">
        <v>0</v>
      </c>
      <c r="W195" s="25"/>
      <c r="X195" s="66">
        <v>0</v>
      </c>
      <c r="Y195" s="25"/>
    </row>
    <row r="196" spans="1:25" ht="75" x14ac:dyDescent="0.25">
      <c r="A196" s="4" t="s">
        <v>421</v>
      </c>
      <c r="B196" s="4"/>
      <c r="C196" s="4"/>
      <c r="D196" s="4"/>
      <c r="E196" s="9" t="s">
        <v>420</v>
      </c>
      <c r="F196" s="7" t="s">
        <v>419</v>
      </c>
      <c r="G196" s="7" t="s">
        <v>418</v>
      </c>
      <c r="H196" s="7" t="s">
        <v>417</v>
      </c>
      <c r="I196" s="7" t="s">
        <v>416</v>
      </c>
      <c r="J196" s="66">
        <v>100</v>
      </c>
      <c r="K196" s="25" t="s">
        <v>415</v>
      </c>
      <c r="L196" s="66">
        <v>100</v>
      </c>
      <c r="M196" s="25"/>
      <c r="N196" s="66">
        <v>100</v>
      </c>
      <c r="O196" s="25"/>
      <c r="P196" s="66">
        <v>100</v>
      </c>
      <c r="Q196" s="25"/>
      <c r="R196" s="66">
        <v>100</v>
      </c>
      <c r="S196" s="25"/>
      <c r="T196" s="66">
        <v>100</v>
      </c>
      <c r="U196" s="25"/>
      <c r="V196" s="66">
        <v>100</v>
      </c>
      <c r="W196" s="25"/>
      <c r="X196" s="66">
        <v>100</v>
      </c>
      <c r="Y196" s="25"/>
    </row>
    <row r="197" spans="1:25" ht="90" x14ac:dyDescent="0.25">
      <c r="A197" s="4" t="s">
        <v>414</v>
      </c>
      <c r="B197" s="4"/>
      <c r="C197" s="4"/>
      <c r="D197" s="4"/>
      <c r="E197" s="9" t="s">
        <v>413</v>
      </c>
      <c r="F197" s="7" t="s">
        <v>412</v>
      </c>
      <c r="G197" s="7" t="s">
        <v>214</v>
      </c>
      <c r="H197" s="7" t="s">
        <v>252</v>
      </c>
      <c r="I197" s="7" t="s">
        <v>411</v>
      </c>
      <c r="J197" s="87">
        <v>50</v>
      </c>
      <c r="K197" s="67" t="s">
        <v>410</v>
      </c>
      <c r="L197" s="87">
        <v>50</v>
      </c>
      <c r="M197" s="33"/>
      <c r="N197" s="87">
        <v>50</v>
      </c>
      <c r="O197" s="33"/>
      <c r="P197" s="87">
        <v>50</v>
      </c>
      <c r="Q197" s="33"/>
      <c r="R197" s="66">
        <v>50</v>
      </c>
      <c r="S197" s="64"/>
      <c r="T197" s="66">
        <v>0</v>
      </c>
      <c r="U197" s="25"/>
      <c r="V197" s="66">
        <v>0</v>
      </c>
      <c r="W197" s="25"/>
      <c r="X197" s="66">
        <v>0</v>
      </c>
      <c r="Y197" s="25"/>
    </row>
    <row r="198" spans="1:25" ht="45" x14ac:dyDescent="0.25">
      <c r="A198" s="4" t="s">
        <v>409</v>
      </c>
      <c r="B198" s="4"/>
      <c r="C198" s="4"/>
      <c r="D198" s="4"/>
      <c r="E198" s="9" t="s">
        <v>408</v>
      </c>
      <c r="F198" s="7" t="s">
        <v>407</v>
      </c>
      <c r="G198" s="7" t="s">
        <v>406</v>
      </c>
      <c r="H198" s="7" t="s">
        <v>405</v>
      </c>
      <c r="I198" s="7" t="s">
        <v>404</v>
      </c>
      <c r="J198" s="87">
        <v>0</v>
      </c>
      <c r="K198" s="33" t="s">
        <v>403</v>
      </c>
      <c r="L198" s="66">
        <v>0</v>
      </c>
      <c r="M198" s="25"/>
      <c r="N198" s="66">
        <v>0</v>
      </c>
      <c r="O198" s="25"/>
      <c r="P198" s="66">
        <v>0</v>
      </c>
      <c r="Q198" s="25"/>
      <c r="R198" s="66">
        <v>0</v>
      </c>
      <c r="S198" s="25"/>
      <c r="T198" s="66">
        <v>0</v>
      </c>
      <c r="U198" s="25"/>
      <c r="V198" s="66">
        <v>0</v>
      </c>
      <c r="W198" s="25"/>
      <c r="X198" s="66">
        <v>0</v>
      </c>
      <c r="Y198" s="25"/>
    </row>
    <row r="199" spans="1:25" ht="300" x14ac:dyDescent="0.25">
      <c r="A199" s="4">
        <v>106</v>
      </c>
      <c r="B199" s="4"/>
      <c r="C199" s="4"/>
      <c r="D199" s="9" t="s">
        <v>402</v>
      </c>
      <c r="E199" s="9"/>
      <c r="F199" s="7" t="s">
        <v>401</v>
      </c>
      <c r="G199" s="7" t="s">
        <v>4</v>
      </c>
      <c r="H199" s="7" t="s">
        <v>400</v>
      </c>
      <c r="I199" s="7" t="s">
        <v>399</v>
      </c>
      <c r="J199" s="26">
        <v>50</v>
      </c>
      <c r="K199" s="25" t="s">
        <v>398</v>
      </c>
      <c r="L199" s="26">
        <v>50</v>
      </c>
      <c r="M199" s="25"/>
      <c r="N199" s="26">
        <v>50</v>
      </c>
      <c r="O199" s="25"/>
      <c r="P199" s="26">
        <v>50</v>
      </c>
      <c r="Q199" s="25"/>
      <c r="R199" s="26">
        <v>50</v>
      </c>
      <c r="S199" s="25"/>
      <c r="T199" s="26">
        <v>50</v>
      </c>
      <c r="U199" s="25"/>
      <c r="V199" s="26">
        <v>50</v>
      </c>
      <c r="W199" s="25"/>
      <c r="X199" s="26">
        <v>50</v>
      </c>
      <c r="Y199" s="25"/>
    </row>
    <row r="200" spans="1:25" ht="90" x14ac:dyDescent="0.25">
      <c r="A200" s="4">
        <v>107</v>
      </c>
      <c r="B200" s="4"/>
      <c r="C200" s="4"/>
      <c r="D200" s="9" t="s">
        <v>397</v>
      </c>
      <c r="E200" s="9"/>
      <c r="F200" s="7" t="s">
        <v>396</v>
      </c>
      <c r="G200" s="7" t="s">
        <v>395</v>
      </c>
      <c r="H200" s="7" t="s">
        <v>394</v>
      </c>
      <c r="I200" s="7" t="s">
        <v>393</v>
      </c>
      <c r="J200" s="26">
        <v>0</v>
      </c>
      <c r="K200" s="85"/>
      <c r="L200" s="26">
        <v>0</v>
      </c>
      <c r="M200" s="85"/>
      <c r="N200" s="26">
        <v>0</v>
      </c>
      <c r="O200" s="85"/>
      <c r="P200" s="26">
        <v>0</v>
      </c>
      <c r="Q200" s="85"/>
      <c r="R200" s="26">
        <v>0</v>
      </c>
      <c r="S200" s="85"/>
      <c r="T200" s="26">
        <v>0</v>
      </c>
      <c r="U200" s="85"/>
      <c r="V200" s="26">
        <v>0</v>
      </c>
      <c r="W200" s="25"/>
      <c r="X200" s="26">
        <v>0</v>
      </c>
      <c r="Y200" s="86"/>
    </row>
    <row r="201" spans="1:25" ht="150" x14ac:dyDescent="0.25">
      <c r="A201" s="4">
        <v>108</v>
      </c>
      <c r="B201" s="4"/>
      <c r="C201" s="4"/>
      <c r="D201" s="9" t="s">
        <v>392</v>
      </c>
      <c r="E201" s="9"/>
      <c r="F201" s="7" t="s">
        <v>391</v>
      </c>
      <c r="G201" s="7" t="s">
        <v>4</v>
      </c>
      <c r="H201" s="7" t="s">
        <v>390</v>
      </c>
      <c r="I201" s="7" t="s">
        <v>389</v>
      </c>
      <c r="J201" s="26">
        <v>100</v>
      </c>
      <c r="K201" s="84" t="s">
        <v>388</v>
      </c>
      <c r="L201" s="26">
        <v>100</v>
      </c>
      <c r="M201" s="85"/>
      <c r="N201" s="26">
        <v>100</v>
      </c>
      <c r="O201" s="85"/>
      <c r="P201" s="26">
        <v>100</v>
      </c>
      <c r="Q201" s="85"/>
      <c r="R201" s="26">
        <v>100</v>
      </c>
      <c r="S201" s="84" t="s">
        <v>388</v>
      </c>
      <c r="T201" s="64">
        <v>0</v>
      </c>
      <c r="U201" s="25"/>
      <c r="V201" s="64">
        <v>0</v>
      </c>
      <c r="W201" s="25"/>
      <c r="X201" s="64">
        <v>0</v>
      </c>
      <c r="Y201" s="64"/>
    </row>
    <row r="202" spans="1:25" ht="195" x14ac:dyDescent="0.25">
      <c r="A202" s="4">
        <v>109</v>
      </c>
      <c r="B202" s="4"/>
      <c r="C202" s="4"/>
      <c r="D202" s="9" t="s">
        <v>387</v>
      </c>
      <c r="E202" s="9"/>
      <c r="F202" s="7" t="s">
        <v>386</v>
      </c>
      <c r="G202" s="7" t="s">
        <v>385</v>
      </c>
      <c r="H202" s="7" t="s">
        <v>384</v>
      </c>
      <c r="I202" s="7" t="s">
        <v>383</v>
      </c>
      <c r="J202" s="66">
        <v>0</v>
      </c>
      <c r="K202" s="82" t="s">
        <v>382</v>
      </c>
      <c r="L202" s="66">
        <v>0</v>
      </c>
      <c r="M202" s="64"/>
      <c r="N202" s="66">
        <v>0</v>
      </c>
      <c r="O202" s="64"/>
      <c r="P202" s="66">
        <v>0</v>
      </c>
      <c r="Q202" s="64"/>
      <c r="R202" s="66">
        <v>0</v>
      </c>
      <c r="S202" s="82" t="s">
        <v>382</v>
      </c>
      <c r="T202" s="66">
        <v>0</v>
      </c>
      <c r="U202" s="64"/>
      <c r="V202" s="66">
        <v>0</v>
      </c>
      <c r="W202" s="25"/>
      <c r="X202" s="66">
        <v>0</v>
      </c>
      <c r="Y202" s="83" t="s">
        <v>381</v>
      </c>
    </row>
    <row r="203" spans="1:25" s="52" customFormat="1" ht="84.75" customHeight="1" x14ac:dyDescent="0.25">
      <c r="A203" s="19"/>
      <c r="B203" s="19"/>
      <c r="C203" s="20" t="s">
        <v>380</v>
      </c>
      <c r="D203" s="19"/>
      <c r="E203" s="57"/>
      <c r="F203" s="56" t="s">
        <v>379</v>
      </c>
      <c r="G203" s="55"/>
      <c r="H203" s="55"/>
      <c r="I203" s="55"/>
      <c r="J203" s="54">
        <f>AVERAGE(J204:J208)</f>
        <v>20</v>
      </c>
      <c r="K203" s="17"/>
      <c r="L203" s="54">
        <f>AVERAGE(L204:L208)</f>
        <v>20</v>
      </c>
      <c r="M203" s="53"/>
      <c r="N203" s="54">
        <f>AVERAGE(N204:N208)</f>
        <v>20</v>
      </c>
      <c r="O203" s="53"/>
      <c r="P203" s="54">
        <f>AVERAGE(P204:P208)</f>
        <v>20</v>
      </c>
      <c r="Q203" s="53"/>
      <c r="R203" s="54">
        <f>AVERAGE(R204:R208)</f>
        <v>20</v>
      </c>
      <c r="S203" s="53"/>
      <c r="T203" s="54">
        <f>AVERAGE(T204:T208)</f>
        <v>0</v>
      </c>
      <c r="U203" s="53"/>
      <c r="V203" s="54">
        <f>AVERAGE(V204:V208)</f>
        <v>0</v>
      </c>
      <c r="W203" s="17"/>
      <c r="X203" s="54">
        <f>AVERAGE(X204:X208)</f>
        <v>0</v>
      </c>
      <c r="Y203" s="53"/>
    </row>
    <row r="204" spans="1:25" ht="180" x14ac:dyDescent="0.25">
      <c r="A204" s="4">
        <v>110</v>
      </c>
      <c r="B204" s="4"/>
      <c r="C204" s="4"/>
      <c r="D204" s="9" t="s">
        <v>378</v>
      </c>
      <c r="E204" s="9"/>
      <c r="F204" s="7" t="s">
        <v>377</v>
      </c>
      <c r="G204" s="7" t="s">
        <v>376</v>
      </c>
      <c r="H204" s="7" t="s">
        <v>375</v>
      </c>
      <c r="I204" s="7" t="s">
        <v>374</v>
      </c>
      <c r="J204" s="66">
        <v>50</v>
      </c>
      <c r="K204" s="82" t="s">
        <v>373</v>
      </c>
      <c r="L204" s="66">
        <v>50</v>
      </c>
      <c r="M204" s="25"/>
      <c r="N204" s="66">
        <v>50</v>
      </c>
      <c r="O204" s="82"/>
      <c r="P204" s="66">
        <v>50</v>
      </c>
      <c r="Q204" s="25"/>
      <c r="R204" s="66">
        <v>50</v>
      </c>
      <c r="S204" s="82" t="s">
        <v>373</v>
      </c>
      <c r="T204" s="64">
        <v>0</v>
      </c>
      <c r="U204" s="64"/>
      <c r="V204" s="64">
        <v>0</v>
      </c>
      <c r="W204" s="25"/>
      <c r="X204" s="64">
        <v>0</v>
      </c>
      <c r="Y204" s="64"/>
    </row>
    <row r="205" spans="1:25" s="77" customFormat="1" ht="105" x14ac:dyDescent="0.25">
      <c r="A205" s="81">
        <v>111</v>
      </c>
      <c r="B205" s="81"/>
      <c r="C205" s="81"/>
      <c r="D205" s="80" t="s">
        <v>372</v>
      </c>
      <c r="E205" s="80"/>
      <c r="F205" s="79" t="s">
        <v>371</v>
      </c>
      <c r="G205" s="79" t="s">
        <v>354</v>
      </c>
      <c r="H205" s="79" t="s">
        <v>353</v>
      </c>
      <c r="I205" s="79" t="s">
        <v>370</v>
      </c>
      <c r="J205" s="66">
        <v>0</v>
      </c>
      <c r="K205" s="78"/>
      <c r="L205" s="66">
        <v>0</v>
      </c>
      <c r="M205" s="64"/>
      <c r="N205" s="66">
        <v>0</v>
      </c>
      <c r="O205" s="64"/>
      <c r="P205" s="66">
        <v>0</v>
      </c>
      <c r="Q205" s="64"/>
      <c r="R205" s="66">
        <v>0</v>
      </c>
      <c r="S205" s="64"/>
      <c r="T205" s="66">
        <v>0</v>
      </c>
      <c r="U205" s="64"/>
      <c r="V205" s="66">
        <v>0</v>
      </c>
      <c r="W205" s="67"/>
      <c r="X205" s="66">
        <v>0</v>
      </c>
      <c r="Y205" s="64"/>
    </row>
    <row r="206" spans="1:25" ht="60" x14ac:dyDescent="0.25">
      <c r="A206" s="4">
        <v>112</v>
      </c>
      <c r="B206" s="4"/>
      <c r="C206" s="4"/>
      <c r="D206" s="9" t="s">
        <v>369</v>
      </c>
      <c r="E206" s="9"/>
      <c r="F206" s="7" t="s">
        <v>368</v>
      </c>
      <c r="G206" s="7" t="s">
        <v>367</v>
      </c>
      <c r="H206" s="7" t="s">
        <v>366</v>
      </c>
      <c r="I206" s="7" t="s">
        <v>365</v>
      </c>
      <c r="J206" s="66">
        <v>0</v>
      </c>
      <c r="K206" s="64"/>
      <c r="L206" s="66">
        <v>0</v>
      </c>
      <c r="M206" s="64"/>
      <c r="N206" s="66">
        <v>0</v>
      </c>
      <c r="O206" s="64"/>
      <c r="P206" s="66">
        <v>0</v>
      </c>
      <c r="Q206" s="64"/>
      <c r="R206" s="66">
        <v>0</v>
      </c>
      <c r="S206" s="64"/>
      <c r="T206" s="66">
        <v>0</v>
      </c>
      <c r="U206" s="64"/>
      <c r="V206" s="66">
        <v>0</v>
      </c>
      <c r="W206" s="25"/>
      <c r="X206" s="66">
        <v>0</v>
      </c>
      <c r="Y206" s="64"/>
    </row>
    <row r="207" spans="1:25" ht="105" x14ac:dyDescent="0.25">
      <c r="A207" s="4">
        <v>113</v>
      </c>
      <c r="B207" s="4"/>
      <c r="C207" s="4"/>
      <c r="D207" s="9" t="s">
        <v>364</v>
      </c>
      <c r="E207" s="9"/>
      <c r="F207" s="7" t="s">
        <v>363</v>
      </c>
      <c r="G207" s="7" t="s">
        <v>362</v>
      </c>
      <c r="H207" s="7" t="s">
        <v>361</v>
      </c>
      <c r="I207" s="7" t="s">
        <v>360</v>
      </c>
      <c r="J207" s="66">
        <v>50</v>
      </c>
      <c r="K207" s="76" t="s">
        <v>359</v>
      </c>
      <c r="L207" s="66">
        <v>50</v>
      </c>
      <c r="M207" s="25"/>
      <c r="N207" s="66">
        <v>50</v>
      </c>
      <c r="O207" s="25"/>
      <c r="P207" s="66">
        <v>50</v>
      </c>
      <c r="Q207" s="25"/>
      <c r="R207" s="66">
        <v>50</v>
      </c>
      <c r="S207" s="76" t="s">
        <v>359</v>
      </c>
      <c r="T207" s="64">
        <v>0</v>
      </c>
      <c r="U207" s="25"/>
      <c r="V207" s="64">
        <v>0</v>
      </c>
      <c r="W207" s="25"/>
      <c r="X207" s="64">
        <v>0</v>
      </c>
      <c r="Y207" s="64"/>
    </row>
    <row r="208" spans="1:25" s="68" customFormat="1" ht="69" x14ac:dyDescent="0.25">
      <c r="A208" s="15">
        <v>114</v>
      </c>
      <c r="B208" s="15"/>
      <c r="C208" s="15"/>
      <c r="D208" s="75" t="s">
        <v>358</v>
      </c>
      <c r="E208" s="75"/>
      <c r="F208" s="12" t="s">
        <v>358</v>
      </c>
      <c r="G208" s="74"/>
      <c r="H208" s="74"/>
      <c r="I208" s="74"/>
      <c r="J208" s="70">
        <f>AVERAGE(J209:J211)</f>
        <v>0</v>
      </c>
      <c r="K208" s="10"/>
      <c r="L208" s="70">
        <f>AVERAGE(L209:L211)</f>
        <v>0</v>
      </c>
      <c r="M208" s="69"/>
      <c r="N208" s="70">
        <f>AVERAGE(N209:N211)</f>
        <v>0</v>
      </c>
      <c r="O208" s="69"/>
      <c r="P208" s="70">
        <f>AVERAGE(P209:P211)</f>
        <v>0</v>
      </c>
      <c r="Q208" s="69"/>
      <c r="R208" s="70">
        <f>AVERAGE(R209:R211)</f>
        <v>0</v>
      </c>
      <c r="S208" s="10"/>
      <c r="T208" s="70">
        <f>AVERAGE(T209:T211)</f>
        <v>0</v>
      </c>
      <c r="U208" s="10"/>
      <c r="V208" s="70">
        <f>AVERAGE(V209:V211)</f>
        <v>0</v>
      </c>
      <c r="W208" s="10"/>
      <c r="X208" s="70">
        <f>AVERAGE(X209:X211)</f>
        <v>0</v>
      </c>
      <c r="Y208" s="69"/>
    </row>
    <row r="209" spans="1:25" ht="90" x14ac:dyDescent="0.25">
      <c r="A209" s="4" t="s">
        <v>357</v>
      </c>
      <c r="B209" s="4"/>
      <c r="C209" s="4"/>
      <c r="D209" s="4"/>
      <c r="E209" s="9" t="s">
        <v>356</v>
      </c>
      <c r="F209" s="7" t="s">
        <v>355</v>
      </c>
      <c r="G209" s="73" t="s">
        <v>354</v>
      </c>
      <c r="H209" s="73" t="s">
        <v>353</v>
      </c>
      <c r="I209" s="73" t="s">
        <v>352</v>
      </c>
      <c r="J209" s="33">
        <v>0</v>
      </c>
      <c r="K209" s="33"/>
      <c r="L209" s="33">
        <v>0</v>
      </c>
      <c r="M209" s="33"/>
      <c r="N209" s="33">
        <v>0</v>
      </c>
      <c r="O209" s="33"/>
      <c r="P209" s="33">
        <v>0</v>
      </c>
      <c r="Q209" s="33"/>
      <c r="R209" s="33">
        <v>0</v>
      </c>
      <c r="S209" s="33"/>
      <c r="T209" s="33">
        <v>0</v>
      </c>
      <c r="U209" s="33"/>
      <c r="V209" s="33">
        <v>0</v>
      </c>
      <c r="W209" s="67"/>
      <c r="X209" s="33">
        <v>0</v>
      </c>
      <c r="Y209" s="33"/>
    </row>
    <row r="210" spans="1:25" ht="45" x14ac:dyDescent="0.3">
      <c r="A210" s="4" t="s">
        <v>351</v>
      </c>
      <c r="B210" s="4"/>
      <c r="C210" s="4"/>
      <c r="D210" s="4"/>
      <c r="E210" s="72" t="s">
        <v>350</v>
      </c>
      <c r="F210" s="7" t="s">
        <v>349</v>
      </c>
      <c r="G210" s="7" t="s">
        <v>348</v>
      </c>
      <c r="H210" s="7" t="s">
        <v>347</v>
      </c>
      <c r="I210" s="7" t="s">
        <v>346</v>
      </c>
      <c r="J210" s="33">
        <v>0</v>
      </c>
      <c r="K210" s="33"/>
      <c r="L210" s="33">
        <v>0</v>
      </c>
      <c r="M210" s="33"/>
      <c r="N210" s="33">
        <v>0</v>
      </c>
      <c r="O210" s="33"/>
      <c r="P210" s="33">
        <v>0</v>
      </c>
      <c r="Q210" s="33"/>
      <c r="R210" s="33">
        <v>0</v>
      </c>
      <c r="S210" s="33"/>
      <c r="T210" s="33">
        <v>0</v>
      </c>
      <c r="U210" s="33"/>
      <c r="V210" s="33">
        <v>0</v>
      </c>
      <c r="W210" s="67"/>
      <c r="X210" s="33">
        <v>0</v>
      </c>
      <c r="Y210" s="33"/>
    </row>
    <row r="211" spans="1:25" ht="178.5" customHeight="1" x14ac:dyDescent="0.3">
      <c r="A211" s="4" t="s">
        <v>345</v>
      </c>
      <c r="B211" s="4"/>
      <c r="C211" s="4"/>
      <c r="D211" s="4"/>
      <c r="E211" s="72" t="s">
        <v>344</v>
      </c>
      <c r="F211" s="7" t="s">
        <v>343</v>
      </c>
      <c r="G211" s="7" t="s">
        <v>342</v>
      </c>
      <c r="H211" s="7" t="s">
        <v>341</v>
      </c>
      <c r="I211" s="7" t="s">
        <v>340</v>
      </c>
      <c r="J211" s="33">
        <v>0</v>
      </c>
      <c r="K211" s="33"/>
      <c r="L211" s="33">
        <v>0</v>
      </c>
      <c r="M211" s="33"/>
      <c r="N211" s="33">
        <v>0</v>
      </c>
      <c r="O211" s="33"/>
      <c r="P211" s="33">
        <v>0</v>
      </c>
      <c r="Q211" s="33"/>
      <c r="R211" s="33">
        <v>0</v>
      </c>
      <c r="S211" s="33"/>
      <c r="T211" s="33">
        <v>0</v>
      </c>
      <c r="U211" s="33"/>
      <c r="V211" s="33">
        <v>0</v>
      </c>
      <c r="W211" s="67"/>
      <c r="X211" s="33">
        <v>0</v>
      </c>
      <c r="Y211" s="33"/>
    </row>
    <row r="212" spans="1:25" s="52" customFormat="1" ht="80.25" customHeight="1" x14ac:dyDescent="0.25">
      <c r="A212" s="19"/>
      <c r="B212" s="19"/>
      <c r="C212" s="20" t="s">
        <v>339</v>
      </c>
      <c r="D212" s="19"/>
      <c r="E212" s="57"/>
      <c r="F212" s="56" t="s">
        <v>338</v>
      </c>
      <c r="G212" s="55"/>
      <c r="H212" s="55"/>
      <c r="I212" s="55"/>
      <c r="J212" s="54">
        <f>AVERAGE(J213,J216)</f>
        <v>50</v>
      </c>
      <c r="K212" s="17"/>
      <c r="L212" s="54">
        <f>AVERAGE(L213,L216)</f>
        <v>50</v>
      </c>
      <c r="M212" s="53"/>
      <c r="N212" s="54">
        <f>AVERAGE(N213,N216)</f>
        <v>100</v>
      </c>
      <c r="O212" s="53"/>
      <c r="P212" s="54">
        <f>AVERAGE(P213,P216)</f>
        <v>100</v>
      </c>
      <c r="Q212" s="53"/>
      <c r="R212" s="54">
        <f>AVERAGE(R213,R216)</f>
        <v>100</v>
      </c>
      <c r="S212" s="53"/>
      <c r="T212" s="54">
        <f>AVERAGE(T213,T216)</f>
        <v>50</v>
      </c>
      <c r="U212" s="53"/>
      <c r="V212" s="54">
        <f>AVERAGE(V213,V216)</f>
        <v>50</v>
      </c>
      <c r="W212" s="17"/>
      <c r="X212" s="54">
        <f>AVERAGE(X213,X216)</f>
        <v>50</v>
      </c>
      <c r="Y212" s="53"/>
    </row>
    <row r="213" spans="1:25" s="68" customFormat="1" ht="80.25" customHeight="1" x14ac:dyDescent="0.25">
      <c r="A213" s="15">
        <v>115</v>
      </c>
      <c r="B213" s="15"/>
      <c r="C213" s="14"/>
      <c r="D213" s="71" t="s">
        <v>337</v>
      </c>
      <c r="E213" s="71"/>
      <c r="F213" s="21" t="s">
        <v>337</v>
      </c>
      <c r="G213" s="12"/>
      <c r="H213" s="12"/>
      <c r="I213" s="12"/>
      <c r="J213" s="70">
        <f>AVERAGE(J214:J215)</f>
        <v>100</v>
      </c>
      <c r="K213" s="10"/>
      <c r="L213" s="70">
        <f>AVERAGE(L214:L215)</f>
        <v>100</v>
      </c>
      <c r="M213" s="69"/>
      <c r="N213" s="70">
        <f>AVERAGE(N214:N215)</f>
        <v>100</v>
      </c>
      <c r="O213" s="69"/>
      <c r="P213" s="70">
        <f>AVERAGE(P214:P215)</f>
        <v>100</v>
      </c>
      <c r="Q213" s="69"/>
      <c r="R213" s="70">
        <f>AVERAGE(R214:R215)</f>
        <v>100</v>
      </c>
      <c r="S213" s="69"/>
      <c r="T213" s="70">
        <f>AVERAGE(T214:T215)</f>
        <v>100</v>
      </c>
      <c r="U213" s="69"/>
      <c r="V213" s="70">
        <f>AVERAGE(V214:V215)</f>
        <v>100</v>
      </c>
      <c r="W213" s="10"/>
      <c r="X213" s="70">
        <f>AVERAGE(X214:X215)</f>
        <v>100</v>
      </c>
      <c r="Y213" s="69"/>
    </row>
    <row r="214" spans="1:25" ht="312" customHeight="1" x14ac:dyDescent="0.25">
      <c r="A214" s="4" t="s">
        <v>336</v>
      </c>
      <c r="B214" s="4"/>
      <c r="C214" s="4"/>
      <c r="D214" s="4"/>
      <c r="E214" s="9" t="s">
        <v>335</v>
      </c>
      <c r="F214" s="7" t="s">
        <v>334</v>
      </c>
      <c r="G214" s="7" t="s">
        <v>333</v>
      </c>
      <c r="H214" s="7" t="s">
        <v>332</v>
      </c>
      <c r="I214" s="7" t="s">
        <v>331</v>
      </c>
      <c r="J214" s="66">
        <v>100</v>
      </c>
      <c r="K214" s="25"/>
      <c r="L214" s="66">
        <v>100</v>
      </c>
      <c r="M214" s="25"/>
      <c r="N214" s="66">
        <v>100</v>
      </c>
      <c r="O214" s="25"/>
      <c r="P214" s="66">
        <v>100</v>
      </c>
      <c r="Q214" s="25"/>
      <c r="R214" s="66">
        <v>100</v>
      </c>
      <c r="S214" s="25"/>
      <c r="T214" s="66">
        <v>100</v>
      </c>
      <c r="U214" s="25"/>
      <c r="V214" s="66">
        <v>100</v>
      </c>
      <c r="W214" s="25"/>
      <c r="X214" s="66">
        <v>100</v>
      </c>
      <c r="Y214" s="25"/>
    </row>
    <row r="215" spans="1:25" ht="105" x14ac:dyDescent="0.25">
      <c r="A215" s="4" t="s">
        <v>330</v>
      </c>
      <c r="B215" s="4"/>
      <c r="C215" s="4"/>
      <c r="D215" s="4"/>
      <c r="E215" s="9" t="s">
        <v>329</v>
      </c>
      <c r="F215" s="7" t="s">
        <v>328</v>
      </c>
      <c r="G215" s="7" t="s">
        <v>327</v>
      </c>
      <c r="H215" s="7" t="s">
        <v>326</v>
      </c>
      <c r="I215" s="7" t="s">
        <v>325</v>
      </c>
      <c r="J215" s="66"/>
      <c r="K215" s="25"/>
      <c r="L215" s="64"/>
      <c r="M215" s="64"/>
      <c r="N215" s="64"/>
      <c r="O215" s="64"/>
      <c r="P215" s="64"/>
      <c r="Q215" s="64"/>
      <c r="R215" s="64"/>
      <c r="S215" s="64"/>
      <c r="T215" s="64"/>
      <c r="U215" s="64"/>
      <c r="V215" s="64"/>
      <c r="W215" s="25"/>
      <c r="X215" s="64"/>
      <c r="Y215" s="64"/>
    </row>
    <row r="216" spans="1:25" ht="210" x14ac:dyDescent="0.25">
      <c r="A216" s="4">
        <v>116</v>
      </c>
      <c r="B216" s="4"/>
      <c r="C216" s="4"/>
      <c r="D216" s="9" t="s">
        <v>324</v>
      </c>
      <c r="E216" s="9"/>
      <c r="F216" s="7" t="s">
        <v>323</v>
      </c>
      <c r="G216" s="7" t="s">
        <v>322</v>
      </c>
      <c r="H216" s="7" t="s">
        <v>321</v>
      </c>
      <c r="I216" s="7" t="s">
        <v>320</v>
      </c>
      <c r="J216" s="66">
        <v>0</v>
      </c>
      <c r="K216" s="65"/>
      <c r="L216" s="66">
        <v>0</v>
      </c>
      <c r="M216" s="67" t="s">
        <v>319</v>
      </c>
      <c r="N216" s="66">
        <v>100</v>
      </c>
      <c r="O216" s="25"/>
      <c r="P216" s="66">
        <v>100</v>
      </c>
      <c r="Q216" s="25"/>
      <c r="R216" s="66">
        <v>100</v>
      </c>
      <c r="S216" s="65" t="s">
        <v>318</v>
      </c>
      <c r="T216" s="64">
        <v>0</v>
      </c>
      <c r="U216" s="64"/>
      <c r="V216" s="64">
        <v>0</v>
      </c>
      <c r="W216" s="25"/>
      <c r="X216" s="64">
        <v>0</v>
      </c>
      <c r="Y216" s="64"/>
    </row>
    <row r="217" spans="1:25" s="52" customFormat="1" ht="60" x14ac:dyDescent="0.25">
      <c r="A217" s="19"/>
      <c r="B217" s="20" t="s">
        <v>317</v>
      </c>
      <c r="C217" s="19"/>
      <c r="D217" s="19"/>
      <c r="E217" s="19"/>
      <c r="F217" s="19" t="s">
        <v>316</v>
      </c>
      <c r="G217" s="19"/>
      <c r="H217" s="19"/>
      <c r="I217" s="19"/>
      <c r="J217" s="54">
        <f>AVERAGE(J218,J225,J231,J240)</f>
        <v>59.722222222222229</v>
      </c>
      <c r="K217" s="53"/>
      <c r="L217" s="54">
        <f>AVERAGE(L218,L225,L231,L240)</f>
        <v>56.076388888888886</v>
      </c>
      <c r="M217" s="53"/>
      <c r="N217" s="54">
        <f>AVERAGE(N218,N225,N231,N240)</f>
        <v>56.076388888888886</v>
      </c>
      <c r="O217" s="53"/>
      <c r="P217" s="54">
        <f>AVERAGE(P218,P225,P231,P240)</f>
        <v>56.076388888888886</v>
      </c>
      <c r="Q217" s="53"/>
      <c r="R217" s="54">
        <f>AVERAGE(R218,R225,R231,R240)</f>
        <v>56.076388888888886</v>
      </c>
      <c r="S217" s="53"/>
      <c r="T217" s="54">
        <f>AVERAGE(T218,T225,T231,T240)</f>
        <v>56.076388888888886</v>
      </c>
      <c r="U217" s="53"/>
      <c r="V217" s="54">
        <f>AVERAGE(V218,V225,V231,V240)</f>
        <v>56.076388888888886</v>
      </c>
      <c r="W217" s="17"/>
      <c r="X217" s="54">
        <f>AVERAGE(X218,X225,X231,X240)</f>
        <v>56.076388888888886</v>
      </c>
      <c r="Y217" s="53"/>
    </row>
    <row r="218" spans="1:25" s="52" customFormat="1" ht="45" x14ac:dyDescent="0.25">
      <c r="A218" s="19"/>
      <c r="B218" s="19"/>
      <c r="C218" s="20" t="s">
        <v>315</v>
      </c>
      <c r="D218" s="19"/>
      <c r="E218" s="19"/>
      <c r="F218" s="19" t="s">
        <v>314</v>
      </c>
      <c r="G218" s="19"/>
      <c r="H218" s="19"/>
      <c r="I218" s="19"/>
      <c r="J218" s="54">
        <f>AVERAGE(J219:J224)</f>
        <v>58.333333333333336</v>
      </c>
      <c r="K218" s="53"/>
      <c r="L218" s="63">
        <f>AVERAGE(L219:L224)</f>
        <v>50</v>
      </c>
      <c r="M218" s="53"/>
      <c r="N218" s="54">
        <f>AVERAGE(N219:N224)</f>
        <v>50</v>
      </c>
      <c r="O218" s="53"/>
      <c r="P218" s="54">
        <f>AVERAGE(P219:P224)</f>
        <v>50</v>
      </c>
      <c r="Q218" s="53"/>
      <c r="R218" s="54">
        <f>AVERAGE(R219:R224)</f>
        <v>50</v>
      </c>
      <c r="S218" s="53"/>
      <c r="T218" s="54">
        <f>AVERAGE(T219:T224)</f>
        <v>50</v>
      </c>
      <c r="U218" s="53"/>
      <c r="V218" s="54">
        <f>AVERAGE(V219:V224)</f>
        <v>50</v>
      </c>
      <c r="W218" s="17"/>
      <c r="X218" s="54">
        <f>AVERAGE(X219:X224)</f>
        <v>50</v>
      </c>
      <c r="Y218" s="53"/>
    </row>
    <row r="219" spans="1:25" ht="255" x14ac:dyDescent="0.25">
      <c r="A219" s="4">
        <v>117</v>
      </c>
      <c r="B219" s="4"/>
      <c r="C219" s="4"/>
      <c r="D219" s="9" t="s">
        <v>313</v>
      </c>
      <c r="E219" s="9"/>
      <c r="F219" s="7" t="s">
        <v>312</v>
      </c>
      <c r="G219" s="7" t="s">
        <v>233</v>
      </c>
      <c r="H219" s="7" t="s">
        <v>232</v>
      </c>
      <c r="I219" s="7" t="s">
        <v>278</v>
      </c>
      <c r="J219" s="29">
        <v>50</v>
      </c>
      <c r="K219" s="5" t="s">
        <v>311</v>
      </c>
      <c r="L219" s="29">
        <v>50</v>
      </c>
      <c r="M219" s="30"/>
      <c r="N219" s="29">
        <v>50</v>
      </c>
      <c r="O219" s="30"/>
      <c r="P219" s="29">
        <v>50</v>
      </c>
      <c r="Q219" s="30"/>
      <c r="R219" s="29">
        <v>50</v>
      </c>
      <c r="S219" s="30"/>
      <c r="T219" s="29">
        <v>50</v>
      </c>
      <c r="U219" s="30"/>
      <c r="V219" s="29">
        <v>50</v>
      </c>
      <c r="W219" s="5"/>
      <c r="X219" s="29">
        <v>50</v>
      </c>
      <c r="Y219" s="6"/>
    </row>
    <row r="220" spans="1:25" ht="168.75" x14ac:dyDescent="0.25">
      <c r="A220" s="4">
        <v>118</v>
      </c>
      <c r="B220" s="4"/>
      <c r="C220" s="4"/>
      <c r="D220" s="9" t="s">
        <v>310</v>
      </c>
      <c r="E220" s="9"/>
      <c r="F220" s="62" t="s">
        <v>309</v>
      </c>
      <c r="G220" s="7" t="s">
        <v>233</v>
      </c>
      <c r="H220" s="7" t="s">
        <v>232</v>
      </c>
      <c r="I220" s="7" t="s">
        <v>278</v>
      </c>
      <c r="J220" s="29">
        <v>50</v>
      </c>
      <c r="K220" s="30"/>
      <c r="L220" s="29">
        <v>50</v>
      </c>
      <c r="M220" s="30"/>
      <c r="N220" s="29">
        <v>50</v>
      </c>
      <c r="O220" s="30"/>
      <c r="P220" s="29">
        <v>50</v>
      </c>
      <c r="Q220" s="30"/>
      <c r="R220" s="29">
        <v>50</v>
      </c>
      <c r="S220" s="30"/>
      <c r="T220" s="29">
        <v>50</v>
      </c>
      <c r="U220" s="30"/>
      <c r="V220" s="29">
        <v>50</v>
      </c>
      <c r="W220" s="5"/>
      <c r="X220" s="29">
        <v>50</v>
      </c>
      <c r="Y220" s="6"/>
    </row>
    <row r="221" spans="1:25" ht="75" x14ac:dyDescent="0.25">
      <c r="A221" s="4">
        <v>119</v>
      </c>
      <c r="B221" s="4"/>
      <c r="C221" s="4"/>
      <c r="D221" s="9" t="s">
        <v>308</v>
      </c>
      <c r="E221" s="9"/>
      <c r="F221" s="7" t="s">
        <v>307</v>
      </c>
      <c r="G221" s="7" t="s">
        <v>214</v>
      </c>
      <c r="H221" s="7" t="s">
        <v>257</v>
      </c>
      <c r="I221" s="7" t="s">
        <v>4</v>
      </c>
      <c r="J221" s="29">
        <v>100</v>
      </c>
      <c r="K221" s="30"/>
      <c r="L221" s="29">
        <v>100</v>
      </c>
      <c r="M221" s="30"/>
      <c r="N221" s="29">
        <v>100</v>
      </c>
      <c r="O221" s="30"/>
      <c r="P221" s="29">
        <v>100</v>
      </c>
      <c r="Q221" s="30"/>
      <c r="R221" s="29">
        <v>100</v>
      </c>
      <c r="S221" s="30"/>
      <c r="T221" s="29">
        <v>100</v>
      </c>
      <c r="U221" s="30"/>
      <c r="V221" s="29">
        <v>100</v>
      </c>
      <c r="W221" s="5"/>
      <c r="X221" s="29">
        <v>100</v>
      </c>
      <c r="Y221" s="6"/>
    </row>
    <row r="222" spans="1:25" ht="60" x14ac:dyDescent="0.25">
      <c r="A222" s="4">
        <v>120</v>
      </c>
      <c r="B222" s="4"/>
      <c r="C222" s="4"/>
      <c r="D222" s="9" t="s">
        <v>306</v>
      </c>
      <c r="E222" s="9"/>
      <c r="F222" s="7" t="s">
        <v>305</v>
      </c>
      <c r="G222" s="7" t="s">
        <v>214</v>
      </c>
      <c r="H222" s="7" t="s">
        <v>257</v>
      </c>
      <c r="I222" s="7" t="s">
        <v>4</v>
      </c>
      <c r="J222" s="29">
        <v>100</v>
      </c>
      <c r="K222" s="30"/>
      <c r="L222" s="29">
        <v>100</v>
      </c>
      <c r="M222" s="30"/>
      <c r="N222" s="29">
        <v>100</v>
      </c>
      <c r="O222" s="30"/>
      <c r="P222" s="29">
        <v>100</v>
      </c>
      <c r="Q222" s="30"/>
      <c r="R222" s="29">
        <v>100</v>
      </c>
      <c r="S222" s="30"/>
      <c r="T222" s="29">
        <v>100</v>
      </c>
      <c r="U222" s="30"/>
      <c r="V222" s="29">
        <v>100</v>
      </c>
      <c r="W222" s="5"/>
      <c r="X222" s="29">
        <v>100</v>
      </c>
      <c r="Y222" s="6"/>
    </row>
    <row r="223" spans="1:25" ht="300" x14ac:dyDescent="0.25">
      <c r="A223" s="4">
        <v>121</v>
      </c>
      <c r="B223" s="4"/>
      <c r="C223" s="4"/>
      <c r="D223" s="9" t="s">
        <v>304</v>
      </c>
      <c r="E223" s="9"/>
      <c r="F223" s="7" t="s">
        <v>303</v>
      </c>
      <c r="G223" s="7" t="s">
        <v>302</v>
      </c>
      <c r="H223" s="7" t="s">
        <v>301</v>
      </c>
      <c r="I223" s="7" t="s">
        <v>300</v>
      </c>
      <c r="J223" s="29">
        <v>50</v>
      </c>
      <c r="K223" s="5" t="s">
        <v>299</v>
      </c>
      <c r="L223" s="29">
        <v>0</v>
      </c>
      <c r="M223" s="29"/>
      <c r="N223" s="29">
        <v>0</v>
      </c>
      <c r="O223" s="29"/>
      <c r="P223" s="29">
        <v>0</v>
      </c>
      <c r="Q223" s="29"/>
      <c r="R223" s="29">
        <v>0</v>
      </c>
      <c r="S223" s="61" t="s">
        <v>298</v>
      </c>
      <c r="T223" s="29">
        <v>0</v>
      </c>
      <c r="U223" s="29"/>
      <c r="V223" s="29">
        <v>0</v>
      </c>
      <c r="W223" s="5"/>
      <c r="X223" s="29">
        <v>0</v>
      </c>
      <c r="Y223" s="29"/>
    </row>
    <row r="224" spans="1:25" ht="165" x14ac:dyDescent="0.25">
      <c r="A224" s="4">
        <v>122</v>
      </c>
      <c r="B224" s="4"/>
      <c r="C224" s="4"/>
      <c r="D224" s="9" t="s">
        <v>297</v>
      </c>
      <c r="E224" s="9"/>
      <c r="F224" s="7" t="s">
        <v>296</v>
      </c>
      <c r="G224" s="7" t="s">
        <v>295</v>
      </c>
      <c r="H224" s="7" t="s">
        <v>294</v>
      </c>
      <c r="I224" s="7" t="s">
        <v>293</v>
      </c>
      <c r="J224" s="29">
        <v>0</v>
      </c>
      <c r="K224" s="60" t="s">
        <v>292</v>
      </c>
      <c r="L224" s="29">
        <v>0</v>
      </c>
      <c r="M224" s="30"/>
      <c r="N224" s="29">
        <v>0</v>
      </c>
      <c r="O224" s="30"/>
      <c r="P224" s="29">
        <v>0</v>
      </c>
      <c r="Q224" s="30"/>
      <c r="R224" s="29">
        <v>0</v>
      </c>
      <c r="S224" s="30"/>
      <c r="T224" s="29">
        <v>0</v>
      </c>
      <c r="U224" s="30"/>
      <c r="V224" s="29">
        <v>0</v>
      </c>
      <c r="W224" s="5"/>
      <c r="X224" s="29">
        <v>0</v>
      </c>
      <c r="Y224" s="6"/>
    </row>
    <row r="225" spans="1:25" s="52" customFormat="1" ht="77.25" customHeight="1" x14ac:dyDescent="0.25">
      <c r="A225" s="19"/>
      <c r="B225" s="19"/>
      <c r="C225" s="20" t="s">
        <v>291</v>
      </c>
      <c r="D225" s="19"/>
      <c r="E225" s="57"/>
      <c r="F225" s="56" t="s">
        <v>290</v>
      </c>
      <c r="G225" s="55"/>
      <c r="H225" s="55"/>
      <c r="I225" s="55"/>
      <c r="J225" s="54">
        <f>AVERAGE(J226:J230)</f>
        <v>50</v>
      </c>
      <c r="K225" s="17"/>
      <c r="L225" s="54">
        <f>AVERAGE(L226:L230)</f>
        <v>50</v>
      </c>
      <c r="M225" s="53"/>
      <c r="N225" s="54">
        <f>AVERAGE(N226:N230)</f>
        <v>50</v>
      </c>
      <c r="O225" s="53"/>
      <c r="P225" s="54">
        <f>AVERAGE(P226:P230)</f>
        <v>50</v>
      </c>
      <c r="Q225" s="53"/>
      <c r="R225" s="54">
        <f>AVERAGE(R226:R230)</f>
        <v>50</v>
      </c>
      <c r="S225" s="53"/>
      <c r="T225" s="54">
        <f>AVERAGE(T226:T230)</f>
        <v>50</v>
      </c>
      <c r="U225" s="53"/>
      <c r="V225" s="54">
        <f>AVERAGE(V226:V230)</f>
        <v>50</v>
      </c>
      <c r="W225" s="17"/>
      <c r="X225" s="54">
        <f>AVERAGE(X226:X230)</f>
        <v>50</v>
      </c>
      <c r="Y225" s="53"/>
    </row>
    <row r="226" spans="1:25" ht="105" x14ac:dyDescent="0.25">
      <c r="A226" s="4">
        <v>123</v>
      </c>
      <c r="B226" s="4"/>
      <c r="C226" s="4"/>
      <c r="D226" s="9" t="s">
        <v>289</v>
      </c>
      <c r="E226" s="9"/>
      <c r="F226" s="7" t="s">
        <v>288</v>
      </c>
      <c r="G226" s="7" t="s">
        <v>233</v>
      </c>
      <c r="H226" s="7" t="s">
        <v>232</v>
      </c>
      <c r="I226" s="7" t="s">
        <v>278</v>
      </c>
      <c r="J226" s="58">
        <v>50</v>
      </c>
      <c r="K226" s="5" t="s">
        <v>287</v>
      </c>
      <c r="L226" s="58">
        <v>50</v>
      </c>
      <c r="M226" s="30"/>
      <c r="N226" s="58">
        <v>50</v>
      </c>
      <c r="O226" s="30"/>
      <c r="P226" s="58">
        <v>50</v>
      </c>
      <c r="Q226" s="30"/>
      <c r="R226" s="58">
        <v>50</v>
      </c>
      <c r="S226" s="30"/>
      <c r="T226" s="58">
        <v>50</v>
      </c>
      <c r="U226" s="30"/>
      <c r="V226" s="58">
        <v>50</v>
      </c>
      <c r="W226" s="5"/>
      <c r="X226" s="58">
        <v>50</v>
      </c>
      <c r="Y226" s="6"/>
    </row>
    <row r="227" spans="1:25" ht="105" x14ac:dyDescent="0.25">
      <c r="A227" s="4">
        <v>124</v>
      </c>
      <c r="B227" s="4"/>
      <c r="C227" s="4"/>
      <c r="D227" s="9" t="s">
        <v>286</v>
      </c>
      <c r="E227" s="9"/>
      <c r="F227" s="7" t="s">
        <v>285</v>
      </c>
      <c r="G227" s="7" t="s">
        <v>233</v>
      </c>
      <c r="H227" s="7" t="s">
        <v>232</v>
      </c>
      <c r="I227" s="7" t="s">
        <v>278</v>
      </c>
      <c r="J227" s="58">
        <v>50</v>
      </c>
      <c r="K227" s="59" t="s">
        <v>277</v>
      </c>
      <c r="L227" s="58">
        <v>50</v>
      </c>
      <c r="M227" s="30"/>
      <c r="N227" s="58">
        <v>50</v>
      </c>
      <c r="O227" s="30"/>
      <c r="P227" s="58">
        <v>50</v>
      </c>
      <c r="Q227" s="30"/>
      <c r="R227" s="58">
        <v>50</v>
      </c>
      <c r="S227" s="30"/>
      <c r="T227" s="58">
        <v>50</v>
      </c>
      <c r="U227" s="30"/>
      <c r="V227" s="58">
        <v>50</v>
      </c>
      <c r="W227" s="5"/>
      <c r="X227" s="58">
        <v>50</v>
      </c>
      <c r="Y227" s="6"/>
    </row>
    <row r="228" spans="1:25" ht="105" x14ac:dyDescent="0.25">
      <c r="A228" s="4">
        <v>125</v>
      </c>
      <c r="B228" s="4"/>
      <c r="C228" s="4"/>
      <c r="D228" s="9" t="s">
        <v>284</v>
      </c>
      <c r="E228" s="9"/>
      <c r="F228" s="7" t="s">
        <v>283</v>
      </c>
      <c r="G228" s="7" t="s">
        <v>233</v>
      </c>
      <c r="H228" s="7" t="s">
        <v>232</v>
      </c>
      <c r="I228" s="7" t="s">
        <v>278</v>
      </c>
      <c r="J228" s="58">
        <v>50</v>
      </c>
      <c r="K228" s="59" t="s">
        <v>277</v>
      </c>
      <c r="L228" s="58">
        <v>50</v>
      </c>
      <c r="M228" s="30"/>
      <c r="N228" s="58">
        <v>50</v>
      </c>
      <c r="O228" s="30"/>
      <c r="P228" s="58">
        <v>50</v>
      </c>
      <c r="Q228" s="30"/>
      <c r="R228" s="58">
        <v>50</v>
      </c>
      <c r="S228" s="30"/>
      <c r="T228" s="58">
        <v>50</v>
      </c>
      <c r="U228" s="30"/>
      <c r="V228" s="58">
        <v>50</v>
      </c>
      <c r="W228" s="5"/>
      <c r="X228" s="58">
        <v>50</v>
      </c>
      <c r="Y228" s="6"/>
    </row>
    <row r="229" spans="1:25" ht="105" x14ac:dyDescent="0.25">
      <c r="A229" s="4">
        <v>126</v>
      </c>
      <c r="B229" s="4"/>
      <c r="C229" s="4"/>
      <c r="D229" s="9" t="s">
        <v>282</v>
      </c>
      <c r="E229" s="9"/>
      <c r="F229" s="7" t="s">
        <v>281</v>
      </c>
      <c r="G229" s="7" t="s">
        <v>233</v>
      </c>
      <c r="H229" s="7" t="s">
        <v>232</v>
      </c>
      <c r="I229" s="7" t="s">
        <v>278</v>
      </c>
      <c r="J229" s="58">
        <v>50</v>
      </c>
      <c r="K229" s="59" t="s">
        <v>277</v>
      </c>
      <c r="L229" s="58">
        <v>50</v>
      </c>
      <c r="M229" s="30"/>
      <c r="N229" s="58">
        <v>50</v>
      </c>
      <c r="O229" s="30"/>
      <c r="P229" s="58">
        <v>50</v>
      </c>
      <c r="Q229" s="30"/>
      <c r="R229" s="58">
        <v>50</v>
      </c>
      <c r="S229" s="30"/>
      <c r="T229" s="58">
        <v>50</v>
      </c>
      <c r="U229" s="30"/>
      <c r="V229" s="58">
        <v>50</v>
      </c>
      <c r="W229" s="5"/>
      <c r="X229" s="58">
        <v>50</v>
      </c>
      <c r="Y229" s="6"/>
    </row>
    <row r="230" spans="1:25" ht="105" x14ac:dyDescent="0.25">
      <c r="A230" s="4">
        <v>127</v>
      </c>
      <c r="B230" s="4"/>
      <c r="C230" s="4"/>
      <c r="D230" s="9" t="s">
        <v>280</v>
      </c>
      <c r="E230" s="9"/>
      <c r="F230" s="7" t="s">
        <v>279</v>
      </c>
      <c r="G230" s="7" t="s">
        <v>233</v>
      </c>
      <c r="H230" s="7" t="s">
        <v>232</v>
      </c>
      <c r="I230" s="7" t="s">
        <v>278</v>
      </c>
      <c r="J230" s="58">
        <v>50</v>
      </c>
      <c r="K230" s="59" t="s">
        <v>277</v>
      </c>
      <c r="L230" s="58">
        <v>50</v>
      </c>
      <c r="M230" s="30"/>
      <c r="N230" s="58">
        <v>50</v>
      </c>
      <c r="O230" s="30"/>
      <c r="P230" s="58">
        <v>50</v>
      </c>
      <c r="Q230" s="30"/>
      <c r="R230" s="58">
        <v>50</v>
      </c>
      <c r="S230" s="30"/>
      <c r="T230" s="58">
        <v>50</v>
      </c>
      <c r="U230" s="30"/>
      <c r="V230" s="58">
        <v>50</v>
      </c>
      <c r="W230" s="5"/>
      <c r="X230" s="58">
        <v>50</v>
      </c>
      <c r="Y230" s="6"/>
    </row>
    <row r="231" spans="1:25" s="52" customFormat="1" ht="140.25" customHeight="1" x14ac:dyDescent="0.25">
      <c r="A231" s="19"/>
      <c r="B231" s="19"/>
      <c r="C231" s="20" t="s">
        <v>276</v>
      </c>
      <c r="D231" s="19"/>
      <c r="E231" s="57"/>
      <c r="F231" s="56" t="s">
        <v>275</v>
      </c>
      <c r="G231" s="55"/>
      <c r="H231" s="55"/>
      <c r="I231" s="55"/>
      <c r="J231" s="54">
        <f>AVERAGE(J232:J239)</f>
        <v>75</v>
      </c>
      <c r="K231" s="17"/>
      <c r="L231" s="54">
        <f>AVERAGE(L232:L239)</f>
        <v>68.75</v>
      </c>
      <c r="M231" s="53"/>
      <c r="N231" s="54">
        <f>AVERAGE(N232:N239)</f>
        <v>68.75</v>
      </c>
      <c r="O231" s="53"/>
      <c r="P231" s="54">
        <f>AVERAGE(P232:P239)</f>
        <v>68.75</v>
      </c>
      <c r="Q231" s="53"/>
      <c r="R231" s="54">
        <f>AVERAGE(R232:R239)</f>
        <v>68.75</v>
      </c>
      <c r="S231" s="53"/>
      <c r="T231" s="54">
        <f>AVERAGE(T232:T239)</f>
        <v>68.75</v>
      </c>
      <c r="U231" s="53"/>
      <c r="V231" s="54">
        <f>AVERAGE(V232:V239)</f>
        <v>68.75</v>
      </c>
      <c r="W231" s="17"/>
      <c r="X231" s="54">
        <f>AVERAGE(X232:X239)</f>
        <v>68.75</v>
      </c>
      <c r="Y231" s="53"/>
    </row>
    <row r="232" spans="1:25" ht="75" x14ac:dyDescent="0.25">
      <c r="A232" s="4">
        <v>128</v>
      </c>
      <c r="B232" s="4"/>
      <c r="C232" s="4"/>
      <c r="D232" s="31" t="s">
        <v>274</v>
      </c>
      <c r="E232" s="31"/>
      <c r="F232" s="7" t="s">
        <v>273</v>
      </c>
      <c r="G232" s="7" t="s">
        <v>209</v>
      </c>
      <c r="H232" s="7" t="s">
        <v>272</v>
      </c>
      <c r="I232" s="7" t="s">
        <v>63</v>
      </c>
      <c r="J232" s="29">
        <v>100</v>
      </c>
      <c r="K232" s="30"/>
      <c r="L232" s="29">
        <v>100</v>
      </c>
      <c r="M232" s="30"/>
      <c r="N232" s="29">
        <v>100</v>
      </c>
      <c r="O232" s="30"/>
      <c r="P232" s="29">
        <v>100</v>
      </c>
      <c r="Q232" s="30"/>
      <c r="R232" s="29">
        <v>100</v>
      </c>
      <c r="S232" s="30"/>
      <c r="T232" s="29">
        <v>100</v>
      </c>
      <c r="U232" s="30"/>
      <c r="V232" s="29">
        <v>100</v>
      </c>
      <c r="W232" s="5"/>
      <c r="X232" s="29">
        <v>100</v>
      </c>
      <c r="Y232" s="6"/>
    </row>
    <row r="233" spans="1:25" ht="60" x14ac:dyDescent="0.25">
      <c r="A233" s="4">
        <v>129</v>
      </c>
      <c r="B233" s="4"/>
      <c r="C233" s="4"/>
      <c r="D233" s="31" t="s">
        <v>271</v>
      </c>
      <c r="E233" s="31"/>
      <c r="F233" s="7" t="s">
        <v>270</v>
      </c>
      <c r="G233" s="7" t="s">
        <v>214</v>
      </c>
      <c r="H233" s="7" t="s">
        <v>269</v>
      </c>
      <c r="I233" s="7" t="s">
        <v>4</v>
      </c>
      <c r="J233" s="29">
        <v>100</v>
      </c>
      <c r="K233" s="30"/>
      <c r="L233" s="29">
        <v>100</v>
      </c>
      <c r="M233" s="30"/>
      <c r="N233" s="29">
        <v>100</v>
      </c>
      <c r="O233" s="30"/>
      <c r="P233" s="29">
        <v>100</v>
      </c>
      <c r="Q233" s="30"/>
      <c r="R233" s="29">
        <v>100</v>
      </c>
      <c r="S233" s="30"/>
      <c r="T233" s="29">
        <v>100</v>
      </c>
      <c r="U233" s="30"/>
      <c r="V233" s="29">
        <v>100</v>
      </c>
      <c r="W233" s="5"/>
      <c r="X233" s="29">
        <v>100</v>
      </c>
      <c r="Y233" s="6"/>
    </row>
    <row r="234" spans="1:25" ht="75" x14ac:dyDescent="0.25">
      <c r="A234" s="4">
        <v>130</v>
      </c>
      <c r="B234" s="4"/>
      <c r="C234" s="4"/>
      <c r="D234" s="31" t="s">
        <v>268</v>
      </c>
      <c r="E234" s="31"/>
      <c r="F234" s="7" t="s">
        <v>267</v>
      </c>
      <c r="G234" s="7" t="s">
        <v>266</v>
      </c>
      <c r="H234" s="7" t="s">
        <v>265</v>
      </c>
      <c r="I234" s="7" t="s">
        <v>201</v>
      </c>
      <c r="J234" s="29">
        <v>0</v>
      </c>
      <c r="K234" s="29" t="s">
        <v>264</v>
      </c>
      <c r="L234" s="29">
        <v>0</v>
      </c>
      <c r="M234" s="30"/>
      <c r="N234" s="29">
        <v>0</v>
      </c>
      <c r="O234" s="30"/>
      <c r="P234" s="29">
        <v>0</v>
      </c>
      <c r="Q234" s="30"/>
      <c r="R234" s="29">
        <v>0</v>
      </c>
      <c r="S234" s="30"/>
      <c r="T234" s="29">
        <v>0</v>
      </c>
      <c r="U234" s="30"/>
      <c r="V234" s="29">
        <v>0</v>
      </c>
      <c r="W234" s="5"/>
      <c r="X234" s="29">
        <v>0</v>
      </c>
      <c r="Y234" s="6"/>
    </row>
    <row r="235" spans="1:25" ht="90" x14ac:dyDescent="0.25">
      <c r="A235" s="4">
        <v>131</v>
      </c>
      <c r="B235" s="4"/>
      <c r="C235" s="4"/>
      <c r="D235" s="31" t="s">
        <v>263</v>
      </c>
      <c r="E235" s="31"/>
      <c r="F235" s="7" t="s">
        <v>262</v>
      </c>
      <c r="G235" s="7" t="s">
        <v>261</v>
      </c>
      <c r="H235" s="7" t="s">
        <v>214</v>
      </c>
      <c r="I235" s="7" t="s">
        <v>260</v>
      </c>
      <c r="J235" s="29">
        <v>100</v>
      </c>
      <c r="K235" s="30"/>
      <c r="L235" s="29">
        <v>100</v>
      </c>
      <c r="M235" s="30"/>
      <c r="N235" s="29">
        <v>100</v>
      </c>
      <c r="O235" s="30"/>
      <c r="P235" s="29">
        <v>100</v>
      </c>
      <c r="Q235" s="30"/>
      <c r="R235" s="29">
        <v>100</v>
      </c>
      <c r="S235" s="30"/>
      <c r="T235" s="29">
        <v>100</v>
      </c>
      <c r="U235" s="30"/>
      <c r="V235" s="29">
        <v>100</v>
      </c>
      <c r="W235" s="5"/>
      <c r="X235" s="29">
        <v>100</v>
      </c>
      <c r="Y235" s="6"/>
    </row>
    <row r="236" spans="1:25" ht="120" x14ac:dyDescent="0.25">
      <c r="A236" s="4">
        <v>132</v>
      </c>
      <c r="B236" s="4"/>
      <c r="C236" s="4"/>
      <c r="D236" s="31" t="s">
        <v>259</v>
      </c>
      <c r="E236" s="31"/>
      <c r="F236" s="7" t="s">
        <v>258</v>
      </c>
      <c r="G236" s="7" t="s">
        <v>214</v>
      </c>
      <c r="H236" s="7" t="s">
        <v>257</v>
      </c>
      <c r="I236" s="7" t="s">
        <v>256</v>
      </c>
      <c r="J236" s="29">
        <v>100</v>
      </c>
      <c r="K236" s="30"/>
      <c r="L236" s="29">
        <v>100</v>
      </c>
      <c r="M236" s="30"/>
      <c r="N236" s="29">
        <v>100</v>
      </c>
      <c r="O236" s="30"/>
      <c r="P236" s="29">
        <v>100</v>
      </c>
      <c r="Q236" s="30"/>
      <c r="R236" s="29">
        <v>100</v>
      </c>
      <c r="S236" s="30"/>
      <c r="T236" s="29">
        <v>100</v>
      </c>
      <c r="U236" s="30"/>
      <c r="V236" s="29">
        <v>100</v>
      </c>
      <c r="W236" s="5"/>
      <c r="X236" s="29">
        <v>100</v>
      </c>
      <c r="Y236" s="6"/>
    </row>
    <row r="237" spans="1:25" ht="180" x14ac:dyDescent="0.25">
      <c r="A237" s="4">
        <v>133</v>
      </c>
      <c r="B237" s="4"/>
      <c r="C237" s="4"/>
      <c r="D237" s="31" t="s">
        <v>255</v>
      </c>
      <c r="E237" s="31"/>
      <c r="F237" s="7" t="s">
        <v>254</v>
      </c>
      <c r="G237" s="7" t="s">
        <v>253</v>
      </c>
      <c r="H237" s="7" t="s">
        <v>252</v>
      </c>
      <c r="I237" s="7" t="s">
        <v>251</v>
      </c>
      <c r="J237" s="29">
        <v>50</v>
      </c>
      <c r="K237" s="51" t="s">
        <v>250</v>
      </c>
      <c r="L237" s="29">
        <v>50</v>
      </c>
      <c r="M237" s="30"/>
      <c r="N237" s="29">
        <v>50</v>
      </c>
      <c r="O237" s="30"/>
      <c r="P237" s="29">
        <v>50</v>
      </c>
      <c r="Q237" s="30"/>
      <c r="R237" s="29">
        <v>50</v>
      </c>
      <c r="S237" s="30"/>
      <c r="T237" s="29">
        <v>50</v>
      </c>
      <c r="U237" s="30"/>
      <c r="V237" s="29">
        <v>50</v>
      </c>
      <c r="W237" s="5"/>
      <c r="X237" s="29">
        <v>50</v>
      </c>
      <c r="Y237" s="6"/>
    </row>
    <row r="238" spans="1:25" ht="135" x14ac:dyDescent="0.25">
      <c r="A238" s="4">
        <v>134</v>
      </c>
      <c r="B238" s="4"/>
      <c r="C238" s="4"/>
      <c r="D238" s="31" t="s">
        <v>249</v>
      </c>
      <c r="E238" s="31"/>
      <c r="F238" s="7" t="s">
        <v>248</v>
      </c>
      <c r="G238" s="7" t="s">
        <v>209</v>
      </c>
      <c r="H238" s="7" t="s">
        <v>96</v>
      </c>
      <c r="I238" s="7" t="s">
        <v>247</v>
      </c>
      <c r="J238" s="29">
        <v>50</v>
      </c>
      <c r="K238" s="5" t="s">
        <v>246</v>
      </c>
      <c r="L238" s="29">
        <v>0</v>
      </c>
      <c r="M238" s="50" t="s">
        <v>245</v>
      </c>
      <c r="N238" s="29">
        <v>0</v>
      </c>
      <c r="O238" s="29"/>
      <c r="P238" s="29">
        <v>0</v>
      </c>
      <c r="Q238" s="29"/>
      <c r="R238" s="29">
        <v>0</v>
      </c>
      <c r="S238" s="29"/>
      <c r="T238" s="29">
        <v>0</v>
      </c>
      <c r="U238" s="29"/>
      <c r="V238" s="29">
        <v>0</v>
      </c>
      <c r="W238" s="5"/>
      <c r="X238" s="29">
        <v>0</v>
      </c>
      <c r="Y238" s="29"/>
    </row>
    <row r="239" spans="1:25" ht="285" x14ac:dyDescent="0.25">
      <c r="A239" s="4">
        <v>135</v>
      </c>
      <c r="B239" s="4"/>
      <c r="C239" s="4"/>
      <c r="D239" s="31" t="s">
        <v>244</v>
      </c>
      <c r="E239" s="31"/>
      <c r="F239" s="7" t="s">
        <v>243</v>
      </c>
      <c r="G239" s="7" t="s">
        <v>242</v>
      </c>
      <c r="H239" s="7" t="s">
        <v>241</v>
      </c>
      <c r="I239" s="7" t="s">
        <v>240</v>
      </c>
      <c r="J239" s="29">
        <v>100</v>
      </c>
      <c r="K239" s="29" t="s">
        <v>239</v>
      </c>
      <c r="L239" s="29">
        <v>100</v>
      </c>
      <c r="M239" s="30"/>
      <c r="N239" s="29">
        <v>100</v>
      </c>
      <c r="O239" s="30"/>
      <c r="P239" s="29">
        <v>100</v>
      </c>
      <c r="Q239" s="30"/>
      <c r="R239" s="29">
        <v>100</v>
      </c>
      <c r="S239" s="50" t="s">
        <v>238</v>
      </c>
      <c r="T239" s="29">
        <v>100</v>
      </c>
      <c r="U239" s="30"/>
      <c r="V239" s="29">
        <v>100</v>
      </c>
      <c r="W239" s="5"/>
      <c r="X239" s="29">
        <v>100</v>
      </c>
      <c r="Y239" s="6"/>
    </row>
    <row r="240" spans="1:25" s="40" customFormat="1" ht="120.75" x14ac:dyDescent="0.25">
      <c r="A240" s="48"/>
      <c r="B240" s="48"/>
      <c r="C240" s="49" t="s">
        <v>237</v>
      </c>
      <c r="D240" s="48"/>
      <c r="E240" s="47"/>
      <c r="F240" s="46" t="s">
        <v>236</v>
      </c>
      <c r="G240" s="45"/>
      <c r="H240" s="45"/>
      <c r="I240" s="45"/>
      <c r="J240" s="42">
        <f>AVERAGE(J241:J249)</f>
        <v>55.555555555555557</v>
      </c>
      <c r="K240" s="44"/>
      <c r="L240" s="42">
        <f>AVERAGE(L241:L249)</f>
        <v>55.555555555555557</v>
      </c>
      <c r="M240" s="43"/>
      <c r="N240" s="42">
        <f>AVERAGE(N241:N249)</f>
        <v>55.555555555555557</v>
      </c>
      <c r="O240" s="43"/>
      <c r="P240" s="42">
        <f>AVERAGE(P241:P249)</f>
        <v>55.555555555555557</v>
      </c>
      <c r="Q240" s="43"/>
      <c r="R240" s="42">
        <f>AVERAGE(R241:R249)</f>
        <v>55.555555555555557</v>
      </c>
      <c r="S240" s="43"/>
      <c r="T240" s="42">
        <f>AVERAGE(T241:T249)</f>
        <v>55.555555555555557</v>
      </c>
      <c r="U240" s="43"/>
      <c r="V240" s="42">
        <f>AVERAGE(V241:V249)</f>
        <v>55.555555555555557</v>
      </c>
      <c r="W240" s="41"/>
      <c r="X240" s="42">
        <f>AVERAGE(X241:X249)</f>
        <v>55.555555555555557</v>
      </c>
      <c r="Y240" s="41"/>
    </row>
    <row r="241" spans="1:25" ht="191.25" customHeight="1" x14ac:dyDescent="0.25">
      <c r="A241" s="4">
        <v>136</v>
      </c>
      <c r="B241" s="4"/>
      <c r="C241" s="4"/>
      <c r="D241" s="31" t="s">
        <v>235</v>
      </c>
      <c r="E241" s="31"/>
      <c r="F241" s="7" t="s">
        <v>234</v>
      </c>
      <c r="G241" s="7" t="s">
        <v>233</v>
      </c>
      <c r="H241" s="7" t="s">
        <v>232</v>
      </c>
      <c r="I241" s="7" t="s">
        <v>231</v>
      </c>
      <c r="J241" s="29">
        <v>50</v>
      </c>
      <c r="K241" s="5" t="s">
        <v>230</v>
      </c>
      <c r="L241" s="29">
        <v>50</v>
      </c>
      <c r="M241" s="30"/>
      <c r="N241" s="29">
        <v>50</v>
      </c>
      <c r="O241" s="30"/>
      <c r="P241" s="29">
        <v>50</v>
      </c>
      <c r="Q241" s="30"/>
      <c r="R241" s="29">
        <v>50</v>
      </c>
      <c r="S241" s="37" t="s">
        <v>229</v>
      </c>
      <c r="T241" s="29">
        <v>50</v>
      </c>
      <c r="U241" s="30"/>
      <c r="V241" s="29">
        <v>50</v>
      </c>
      <c r="W241" s="5"/>
      <c r="X241" s="29">
        <v>50</v>
      </c>
      <c r="Y241" s="6"/>
    </row>
    <row r="242" spans="1:25" s="36" customFormat="1" ht="90" x14ac:dyDescent="0.25">
      <c r="A242" s="4">
        <v>137</v>
      </c>
      <c r="B242" s="35"/>
      <c r="C242" s="35"/>
      <c r="D242" s="39" t="s">
        <v>228</v>
      </c>
      <c r="E242" s="39"/>
      <c r="F242" s="38" t="s">
        <v>227</v>
      </c>
      <c r="G242" s="38" t="s">
        <v>222</v>
      </c>
      <c r="H242" s="38" t="s">
        <v>226</v>
      </c>
      <c r="I242" s="38" t="s">
        <v>4</v>
      </c>
      <c r="J242" s="29">
        <v>100</v>
      </c>
      <c r="K242" s="37" t="s">
        <v>225</v>
      </c>
      <c r="L242" s="29">
        <v>100</v>
      </c>
      <c r="M242" s="30"/>
      <c r="N242" s="29">
        <v>100</v>
      </c>
      <c r="O242" s="30"/>
      <c r="P242" s="29">
        <v>100</v>
      </c>
      <c r="Q242" s="30"/>
      <c r="R242" s="29">
        <v>100</v>
      </c>
      <c r="S242" s="30"/>
      <c r="T242" s="29">
        <v>100</v>
      </c>
      <c r="U242" s="30"/>
      <c r="V242" s="29">
        <v>100</v>
      </c>
      <c r="W242" s="25"/>
      <c r="X242" s="29">
        <v>100</v>
      </c>
      <c r="Y242" s="6"/>
    </row>
    <row r="243" spans="1:25" ht="75" x14ac:dyDescent="0.25">
      <c r="A243" s="35">
        <v>138</v>
      </c>
      <c r="B243" s="4"/>
      <c r="C243" s="4"/>
      <c r="D243" s="31" t="s">
        <v>224</v>
      </c>
      <c r="E243" s="31"/>
      <c r="F243" s="7" t="s">
        <v>223</v>
      </c>
      <c r="G243" s="7" t="s">
        <v>222</v>
      </c>
      <c r="H243" s="7" t="s">
        <v>63</v>
      </c>
      <c r="I243" s="7" t="s">
        <v>201</v>
      </c>
      <c r="J243" s="29">
        <v>0</v>
      </c>
      <c r="K243" s="33"/>
      <c r="L243" s="29">
        <v>0</v>
      </c>
      <c r="M243" s="33"/>
      <c r="N243" s="29">
        <v>0</v>
      </c>
      <c r="O243" s="33"/>
      <c r="P243" s="29">
        <v>0</v>
      </c>
      <c r="Q243" s="33"/>
      <c r="R243" s="29">
        <v>0</v>
      </c>
      <c r="S243" s="33"/>
      <c r="T243" s="29">
        <v>0</v>
      </c>
      <c r="U243" s="33"/>
      <c r="V243" s="29">
        <v>0</v>
      </c>
      <c r="W243" s="5"/>
      <c r="X243" s="29">
        <v>0</v>
      </c>
      <c r="Y243" s="33"/>
    </row>
    <row r="244" spans="1:25" ht="90" x14ac:dyDescent="0.25">
      <c r="A244" s="4">
        <v>139</v>
      </c>
      <c r="B244" s="4"/>
      <c r="C244" s="4"/>
      <c r="D244" s="31" t="s">
        <v>221</v>
      </c>
      <c r="E244" s="31"/>
      <c r="F244" s="7" t="s">
        <v>220</v>
      </c>
      <c r="G244" s="7" t="s">
        <v>214</v>
      </c>
      <c r="H244" s="7" t="s">
        <v>219</v>
      </c>
      <c r="I244" s="7" t="s">
        <v>218</v>
      </c>
      <c r="J244" s="29">
        <v>100</v>
      </c>
      <c r="K244" s="34" t="s">
        <v>217</v>
      </c>
      <c r="L244" s="29">
        <v>100</v>
      </c>
      <c r="M244" s="33"/>
      <c r="N244" s="29">
        <v>100</v>
      </c>
      <c r="O244" s="33"/>
      <c r="P244" s="29">
        <v>100</v>
      </c>
      <c r="Q244" s="33"/>
      <c r="R244" s="29">
        <v>100</v>
      </c>
      <c r="S244" s="33"/>
      <c r="T244" s="29">
        <v>100</v>
      </c>
      <c r="U244" s="33"/>
      <c r="V244" s="29">
        <v>100</v>
      </c>
      <c r="W244" s="5"/>
      <c r="X244" s="29">
        <v>100</v>
      </c>
      <c r="Y244" s="33"/>
    </row>
    <row r="245" spans="1:25" ht="51.75" x14ac:dyDescent="0.25">
      <c r="A245" s="4">
        <v>140</v>
      </c>
      <c r="B245" s="4"/>
      <c r="C245" s="4"/>
      <c r="D245" s="31" t="s">
        <v>216</v>
      </c>
      <c r="E245" s="31"/>
      <c r="F245" s="7" t="s">
        <v>215</v>
      </c>
      <c r="G245" s="7" t="s">
        <v>214</v>
      </c>
      <c r="H245" s="7" t="s">
        <v>213</v>
      </c>
      <c r="I245" s="7" t="s">
        <v>4</v>
      </c>
      <c r="J245" s="29">
        <v>50</v>
      </c>
      <c r="K245" s="5" t="s">
        <v>212</v>
      </c>
      <c r="L245" s="29">
        <v>50</v>
      </c>
      <c r="M245" s="33"/>
      <c r="N245" s="29">
        <v>50</v>
      </c>
      <c r="O245" s="33"/>
      <c r="P245" s="29">
        <v>50</v>
      </c>
      <c r="Q245" s="33"/>
      <c r="R245" s="29">
        <v>50</v>
      </c>
      <c r="S245" s="33"/>
      <c r="T245" s="29">
        <v>50</v>
      </c>
      <c r="U245" s="33"/>
      <c r="V245" s="29">
        <v>50</v>
      </c>
      <c r="W245" s="5"/>
      <c r="X245" s="29">
        <v>50</v>
      </c>
      <c r="Y245" s="33"/>
    </row>
    <row r="246" spans="1:25" ht="105" x14ac:dyDescent="0.25">
      <c r="A246" s="4">
        <v>141</v>
      </c>
      <c r="B246" s="4"/>
      <c r="C246" s="4"/>
      <c r="D246" s="31" t="s">
        <v>211</v>
      </c>
      <c r="E246" s="31"/>
      <c r="F246" s="7" t="s">
        <v>210</v>
      </c>
      <c r="G246" s="7" t="s">
        <v>209</v>
      </c>
      <c r="H246" s="7" t="s">
        <v>208</v>
      </c>
      <c r="I246" s="7" t="s">
        <v>4</v>
      </c>
      <c r="J246" s="29">
        <v>100</v>
      </c>
      <c r="K246" s="29" t="s">
        <v>207</v>
      </c>
      <c r="L246" s="29">
        <v>100</v>
      </c>
      <c r="M246" s="33"/>
      <c r="N246" s="29">
        <v>100</v>
      </c>
      <c r="O246" s="33"/>
      <c r="P246" s="29">
        <v>100</v>
      </c>
      <c r="Q246" s="33"/>
      <c r="R246" s="29">
        <v>100</v>
      </c>
      <c r="S246" s="33"/>
      <c r="T246" s="29">
        <v>100</v>
      </c>
      <c r="U246" s="33"/>
      <c r="V246" s="29">
        <v>100</v>
      </c>
      <c r="W246" s="5"/>
      <c r="X246" s="29">
        <v>100</v>
      </c>
      <c r="Y246" s="33"/>
    </row>
    <row r="247" spans="1:25" ht="165" x14ac:dyDescent="0.25">
      <c r="A247" s="4">
        <v>142</v>
      </c>
      <c r="B247" s="4"/>
      <c r="C247" s="4"/>
      <c r="D247" s="31" t="s">
        <v>206</v>
      </c>
      <c r="E247" s="31"/>
      <c r="F247" s="7" t="s">
        <v>205</v>
      </c>
      <c r="G247" s="7" t="s">
        <v>198</v>
      </c>
      <c r="H247" s="7" t="s">
        <v>63</v>
      </c>
      <c r="I247" s="7" t="s">
        <v>201</v>
      </c>
      <c r="J247" s="29">
        <v>50</v>
      </c>
      <c r="K247" s="32" t="s">
        <v>204</v>
      </c>
      <c r="L247" s="29">
        <v>50</v>
      </c>
      <c r="M247" s="30"/>
      <c r="N247" s="29">
        <v>50</v>
      </c>
      <c r="O247" s="30"/>
      <c r="P247" s="29">
        <v>50</v>
      </c>
      <c r="Q247" s="30"/>
      <c r="R247" s="29">
        <v>50</v>
      </c>
      <c r="S247" s="30"/>
      <c r="T247" s="29">
        <v>50</v>
      </c>
      <c r="U247" s="30"/>
      <c r="V247" s="29">
        <v>50</v>
      </c>
      <c r="W247" s="5"/>
      <c r="X247" s="29">
        <v>50</v>
      </c>
      <c r="Y247" s="6"/>
    </row>
    <row r="248" spans="1:25" ht="135" x14ac:dyDescent="0.25">
      <c r="A248" s="4">
        <v>143</v>
      </c>
      <c r="B248" s="4"/>
      <c r="C248" s="4"/>
      <c r="D248" s="31" t="s">
        <v>203</v>
      </c>
      <c r="E248" s="31"/>
      <c r="F248" s="7" t="s">
        <v>202</v>
      </c>
      <c r="G248" s="7" t="s">
        <v>198</v>
      </c>
      <c r="H248" s="7" t="s">
        <v>63</v>
      </c>
      <c r="I248" s="7" t="s">
        <v>201</v>
      </c>
      <c r="J248" s="29">
        <v>0</v>
      </c>
      <c r="K248" s="30"/>
      <c r="L248" s="29">
        <v>0</v>
      </c>
      <c r="M248" s="30"/>
      <c r="N248" s="29">
        <v>0</v>
      </c>
      <c r="O248" s="30"/>
      <c r="P248" s="29">
        <v>0</v>
      </c>
      <c r="Q248" s="30"/>
      <c r="R248" s="29">
        <v>0</v>
      </c>
      <c r="S248" s="30"/>
      <c r="T248" s="29">
        <v>0</v>
      </c>
      <c r="U248" s="30"/>
      <c r="V248" s="29">
        <v>0</v>
      </c>
      <c r="W248" s="5"/>
      <c r="X248" s="29">
        <v>0</v>
      </c>
      <c r="Y248" s="6"/>
    </row>
    <row r="249" spans="1:25" ht="180" x14ac:dyDescent="0.25">
      <c r="A249" s="4">
        <v>144</v>
      </c>
      <c r="B249" s="4"/>
      <c r="C249" s="4"/>
      <c r="D249" s="31" t="s">
        <v>200</v>
      </c>
      <c r="E249" s="31"/>
      <c r="F249" s="7" t="s">
        <v>199</v>
      </c>
      <c r="G249" s="7" t="s">
        <v>198</v>
      </c>
      <c r="H249" s="7" t="s">
        <v>197</v>
      </c>
      <c r="I249" s="7" t="s">
        <v>41</v>
      </c>
      <c r="J249" s="29">
        <v>50</v>
      </c>
      <c r="K249" s="30"/>
      <c r="L249" s="29">
        <v>50</v>
      </c>
      <c r="M249" s="30"/>
      <c r="N249" s="29">
        <v>50</v>
      </c>
      <c r="O249" s="30"/>
      <c r="P249" s="29">
        <v>50</v>
      </c>
      <c r="Q249" s="30"/>
      <c r="R249" s="29">
        <v>50</v>
      </c>
      <c r="S249" s="30"/>
      <c r="T249" s="29">
        <v>50</v>
      </c>
      <c r="U249" s="30"/>
      <c r="V249" s="29">
        <v>50</v>
      </c>
      <c r="W249" s="5"/>
      <c r="X249" s="29">
        <v>50</v>
      </c>
      <c r="Y249" s="6"/>
    </row>
    <row r="250" spans="1:25" s="16" customFormat="1" ht="30" x14ac:dyDescent="0.25">
      <c r="A250" s="19"/>
      <c r="B250" s="20" t="s">
        <v>196</v>
      </c>
      <c r="C250" s="19"/>
      <c r="D250" s="19"/>
      <c r="E250" s="19"/>
      <c r="F250" s="19" t="s">
        <v>195</v>
      </c>
      <c r="G250" s="19"/>
      <c r="H250" s="19"/>
      <c r="I250" s="19"/>
      <c r="J250" s="18">
        <f>AVERAGE(J251,J267,J283,J294)</f>
        <v>26.527777777777779</v>
      </c>
      <c r="K250" s="17"/>
      <c r="L250" s="18" t="e">
        <f>AVERAGE(L251,L272,L278,L290)</f>
        <v>#DIV/0!</v>
      </c>
      <c r="M250" s="17"/>
      <c r="N250" s="18" t="e">
        <f>AVERAGE(N251,N272,N278,N290)</f>
        <v>#DIV/0!</v>
      </c>
      <c r="O250" s="17"/>
      <c r="P250" s="18" t="e">
        <f>AVERAGE(P251,P272,P278,P290)</f>
        <v>#DIV/0!</v>
      </c>
      <c r="Q250" s="17"/>
      <c r="R250" s="18" t="e">
        <f>AVERAGE(R251,R272,R278,R290)</f>
        <v>#DIV/0!</v>
      </c>
      <c r="S250" s="17"/>
      <c r="T250" s="18" t="e">
        <f>AVERAGE(T251,T272,T278,T290)</f>
        <v>#DIV/0!</v>
      </c>
      <c r="U250" s="17"/>
      <c r="V250" s="18" t="e">
        <f>AVERAGE(V251,V272,V278,V290)</f>
        <v>#DIV/0!</v>
      </c>
      <c r="W250" s="17"/>
      <c r="X250" s="18" t="e">
        <f>AVERAGE(X251,X272,X278,X290)</f>
        <v>#DIV/0!</v>
      </c>
      <c r="Y250" s="17"/>
    </row>
    <row r="251" spans="1:25" s="16" customFormat="1" ht="34.5" x14ac:dyDescent="0.25">
      <c r="A251" s="19"/>
      <c r="B251" s="19"/>
      <c r="C251" s="20" t="s">
        <v>194</v>
      </c>
      <c r="D251" s="19"/>
      <c r="E251" s="19"/>
      <c r="F251" s="19" t="s">
        <v>193</v>
      </c>
      <c r="G251" s="19"/>
      <c r="H251" s="19"/>
      <c r="I251" s="19"/>
      <c r="J251" s="18">
        <f>AVERAGE(J252,J256,J260,J264:J266)</f>
        <v>61.111111111111107</v>
      </c>
      <c r="K251" s="17"/>
      <c r="L251" s="18" t="e">
        <f>AVERAGE(L256:L268)</f>
        <v>#DIV/0!</v>
      </c>
      <c r="M251" s="17"/>
      <c r="N251" s="18" t="e">
        <f>AVERAGE(N256:N268)</f>
        <v>#DIV/0!</v>
      </c>
      <c r="O251" s="17"/>
      <c r="P251" s="18" t="e">
        <f>AVERAGE(P256:P268)</f>
        <v>#DIV/0!</v>
      </c>
      <c r="Q251" s="17"/>
      <c r="R251" s="18" t="e">
        <f>AVERAGE(R256:R268)</f>
        <v>#DIV/0!</v>
      </c>
      <c r="S251" s="17"/>
      <c r="T251" s="18" t="e">
        <f>AVERAGE(T256:T268)</f>
        <v>#DIV/0!</v>
      </c>
      <c r="U251" s="17"/>
      <c r="V251" s="18" t="e">
        <f>AVERAGE(V256:V268)</f>
        <v>#DIV/0!</v>
      </c>
      <c r="W251" s="17"/>
      <c r="X251" s="18" t="e">
        <f>AVERAGE(X256:X268)</f>
        <v>#DIV/0!</v>
      </c>
      <c r="Y251" s="17"/>
    </row>
    <row r="252" spans="1:25" s="8" customFormat="1" ht="80.25" customHeight="1" x14ac:dyDescent="0.25">
      <c r="A252" s="15">
        <v>145</v>
      </c>
      <c r="B252" s="15"/>
      <c r="C252" s="14"/>
      <c r="D252" s="14" t="s">
        <v>192</v>
      </c>
      <c r="E252" s="23"/>
      <c r="F252" s="21" t="s">
        <v>191</v>
      </c>
      <c r="G252" s="12"/>
      <c r="H252" s="12"/>
      <c r="I252" s="12"/>
      <c r="J252" s="11">
        <f>AVERAGE(J253:J255)</f>
        <v>83.333333333333329</v>
      </c>
      <c r="K252" s="10"/>
      <c r="L252" s="11" t="e">
        <f>AVERAGE(L253:L256)</f>
        <v>#DIV/0!</v>
      </c>
      <c r="M252" s="10"/>
      <c r="N252" s="11" t="e">
        <f>AVERAGE(N253:N256)</f>
        <v>#DIV/0!</v>
      </c>
      <c r="O252" s="10"/>
      <c r="P252" s="11" t="e">
        <f>AVERAGE(P253:P256)</f>
        <v>#DIV/0!</v>
      </c>
      <c r="Q252" s="10"/>
      <c r="R252" s="11" t="e">
        <f>AVERAGE(R253:R256)</f>
        <v>#DIV/0!</v>
      </c>
      <c r="S252" s="10"/>
      <c r="T252" s="11" t="e">
        <f>AVERAGE(T253:T256)</f>
        <v>#DIV/0!</v>
      </c>
      <c r="U252" s="10"/>
      <c r="V252" s="11" t="e">
        <f>AVERAGE(V253:V256)</f>
        <v>#DIV/0!</v>
      </c>
      <c r="W252" s="10"/>
      <c r="X252" s="11" t="e">
        <f>AVERAGE(X253:X256)</f>
        <v>#DIV/0!</v>
      </c>
      <c r="Y252" s="10"/>
    </row>
    <row r="253" spans="1:25" s="2" customFormat="1" ht="312" customHeight="1" x14ac:dyDescent="0.25">
      <c r="A253" s="4" t="s">
        <v>190</v>
      </c>
      <c r="B253" s="4"/>
      <c r="C253" s="4"/>
      <c r="D253" s="4"/>
      <c r="E253" s="9" t="s">
        <v>189</v>
      </c>
      <c r="F253" s="7" t="s">
        <v>188</v>
      </c>
      <c r="G253" s="7" t="s">
        <v>164</v>
      </c>
      <c r="H253" s="7" t="s">
        <v>163</v>
      </c>
      <c r="I253" s="7" t="s">
        <v>162</v>
      </c>
      <c r="J253" s="26">
        <v>50</v>
      </c>
      <c r="K253" s="25" t="s">
        <v>187</v>
      </c>
      <c r="L253" s="25"/>
      <c r="M253" s="25"/>
      <c r="N253" s="25"/>
      <c r="O253" s="25"/>
      <c r="P253" s="25"/>
      <c r="Q253" s="25"/>
      <c r="R253" s="25"/>
      <c r="S253" s="25"/>
      <c r="T253" s="25"/>
      <c r="U253" s="25"/>
      <c r="V253" s="25"/>
      <c r="W253" s="25"/>
      <c r="X253" s="25"/>
      <c r="Y253" s="25"/>
    </row>
    <row r="254" spans="1:25" s="2" customFormat="1" ht="60" x14ac:dyDescent="0.25">
      <c r="A254" s="4" t="s">
        <v>186</v>
      </c>
      <c r="B254" s="4"/>
      <c r="C254" s="4"/>
      <c r="D254" s="4"/>
      <c r="E254" s="9" t="s">
        <v>185</v>
      </c>
      <c r="F254" s="27" t="s">
        <v>184</v>
      </c>
      <c r="G254" s="7" t="s">
        <v>157</v>
      </c>
      <c r="H254" s="7" t="s">
        <v>156</v>
      </c>
      <c r="I254" s="7" t="s">
        <v>155</v>
      </c>
      <c r="J254" s="26">
        <v>100</v>
      </c>
      <c r="K254" s="25"/>
      <c r="L254" s="25"/>
      <c r="M254" s="25"/>
      <c r="N254" s="25"/>
      <c r="O254" s="25"/>
      <c r="P254" s="25"/>
      <c r="Q254" s="25"/>
      <c r="R254" s="25"/>
      <c r="S254" s="25"/>
      <c r="T254" s="25"/>
      <c r="U254" s="25"/>
      <c r="V254" s="25"/>
      <c r="W254" s="25"/>
      <c r="X254" s="25"/>
      <c r="Y254" s="25"/>
    </row>
    <row r="255" spans="1:25" s="2" customFormat="1" ht="409.5" x14ac:dyDescent="0.25">
      <c r="A255" s="4" t="s">
        <v>183</v>
      </c>
      <c r="B255" s="4"/>
      <c r="C255" s="28"/>
      <c r="D255" s="28"/>
      <c r="E255" s="9" t="s">
        <v>182</v>
      </c>
      <c r="F255" s="7" t="s">
        <v>152</v>
      </c>
      <c r="G255" s="7" t="s">
        <v>151</v>
      </c>
      <c r="H255" s="7" t="s">
        <v>150</v>
      </c>
      <c r="I255" s="7" t="s">
        <v>149</v>
      </c>
      <c r="J255" s="5">
        <v>100</v>
      </c>
      <c r="K255" s="6" t="s">
        <v>148</v>
      </c>
      <c r="L255" s="5"/>
      <c r="M255" s="5"/>
      <c r="N255" s="5"/>
      <c r="O255" s="5"/>
      <c r="P255" s="5"/>
      <c r="Q255" s="5"/>
      <c r="R255" s="5"/>
      <c r="S255" s="5"/>
      <c r="T255" s="5"/>
      <c r="U255" s="5"/>
      <c r="V255" s="5"/>
      <c r="W255" s="5"/>
      <c r="X255" s="5"/>
      <c r="Y255" s="5"/>
    </row>
    <row r="256" spans="1:25" s="8" customFormat="1" ht="80.25" customHeight="1" x14ac:dyDescent="0.25">
      <c r="A256" s="15">
        <v>146</v>
      </c>
      <c r="B256" s="15"/>
      <c r="C256" s="14"/>
      <c r="D256" s="14" t="s">
        <v>181</v>
      </c>
      <c r="E256" s="23"/>
      <c r="F256" s="21" t="s">
        <v>180</v>
      </c>
      <c r="G256" s="12"/>
      <c r="H256" s="12"/>
      <c r="I256" s="12"/>
      <c r="J256" s="11">
        <f>AVERAGE(J257:J259)</f>
        <v>83.333333333333329</v>
      </c>
      <c r="K256" s="10"/>
      <c r="L256" s="11" t="e">
        <f>AVERAGE(L257:L263)</f>
        <v>#DIV/0!</v>
      </c>
      <c r="M256" s="10"/>
      <c r="N256" s="11" t="e">
        <f>AVERAGE(N257:N263)</f>
        <v>#DIV/0!</v>
      </c>
      <c r="O256" s="10"/>
      <c r="P256" s="11" t="e">
        <f>AVERAGE(P257:P263)</f>
        <v>#DIV/0!</v>
      </c>
      <c r="Q256" s="10"/>
      <c r="R256" s="11" t="e">
        <f>AVERAGE(R257:R263)</f>
        <v>#DIV/0!</v>
      </c>
      <c r="S256" s="10"/>
      <c r="T256" s="11" t="e">
        <f>AVERAGE(T257:T263)</f>
        <v>#DIV/0!</v>
      </c>
      <c r="U256" s="10"/>
      <c r="V256" s="11" t="e">
        <f>AVERAGE(V257:V263)</f>
        <v>#DIV/0!</v>
      </c>
      <c r="W256" s="10"/>
      <c r="X256" s="11" t="e">
        <f>AVERAGE(X257:X263)</f>
        <v>#DIV/0!</v>
      </c>
      <c r="Y256" s="10"/>
    </row>
    <row r="257" spans="1:25" s="2" customFormat="1" ht="312" customHeight="1" x14ac:dyDescent="0.25">
      <c r="A257" s="4" t="s">
        <v>179</v>
      </c>
      <c r="B257" s="4"/>
      <c r="C257" s="4"/>
      <c r="D257" s="4"/>
      <c r="E257" s="9" t="s">
        <v>178</v>
      </c>
      <c r="F257" s="7" t="s">
        <v>177</v>
      </c>
      <c r="G257" s="7" t="s">
        <v>164</v>
      </c>
      <c r="H257" s="7" t="s">
        <v>163</v>
      </c>
      <c r="I257" s="7" t="s">
        <v>162</v>
      </c>
      <c r="J257" s="26">
        <v>50</v>
      </c>
      <c r="K257" s="25" t="s">
        <v>176</v>
      </c>
      <c r="L257" s="25"/>
      <c r="M257" s="25"/>
      <c r="N257" s="25"/>
      <c r="O257" s="25"/>
      <c r="P257" s="25"/>
      <c r="Q257" s="25"/>
      <c r="R257" s="25"/>
      <c r="S257" s="25"/>
      <c r="T257" s="25"/>
      <c r="U257" s="25"/>
      <c r="V257" s="25"/>
      <c r="W257" s="25"/>
      <c r="X257" s="25"/>
      <c r="Y257" s="25"/>
    </row>
    <row r="258" spans="1:25" s="2" customFormat="1" ht="180" x14ac:dyDescent="0.25">
      <c r="A258" s="4" t="s">
        <v>175</v>
      </c>
      <c r="B258" s="4"/>
      <c r="C258" s="4"/>
      <c r="D258" s="4"/>
      <c r="E258" s="9" t="s">
        <v>174</v>
      </c>
      <c r="F258" s="27" t="s">
        <v>173</v>
      </c>
      <c r="G258" s="7" t="s">
        <v>157</v>
      </c>
      <c r="H258" s="7" t="s">
        <v>156</v>
      </c>
      <c r="I258" s="7" t="s">
        <v>155</v>
      </c>
      <c r="J258" s="26">
        <v>100</v>
      </c>
      <c r="K258" s="25" t="s">
        <v>172</v>
      </c>
      <c r="L258" s="25"/>
      <c r="M258" s="25"/>
      <c r="N258" s="25"/>
      <c r="O258" s="25"/>
      <c r="P258" s="25"/>
      <c r="Q258" s="25"/>
      <c r="R258" s="25"/>
      <c r="S258" s="25"/>
      <c r="T258" s="25"/>
      <c r="U258" s="25"/>
      <c r="V258" s="25"/>
      <c r="W258" s="25"/>
      <c r="X258" s="25"/>
      <c r="Y258" s="25"/>
    </row>
    <row r="259" spans="1:25" s="2" customFormat="1" ht="409.5" x14ac:dyDescent="0.25">
      <c r="A259" s="4" t="s">
        <v>171</v>
      </c>
      <c r="B259" s="4"/>
      <c r="C259" s="28"/>
      <c r="D259" s="28"/>
      <c r="E259" s="9" t="s">
        <v>170</v>
      </c>
      <c r="F259" s="7" t="s">
        <v>152</v>
      </c>
      <c r="G259" s="7" t="s">
        <v>151</v>
      </c>
      <c r="H259" s="7" t="s">
        <v>150</v>
      </c>
      <c r="I259" s="7" t="s">
        <v>149</v>
      </c>
      <c r="J259" s="5">
        <v>100</v>
      </c>
      <c r="K259" s="6" t="s">
        <v>148</v>
      </c>
      <c r="L259" s="5"/>
      <c r="M259" s="5"/>
      <c r="N259" s="5"/>
      <c r="O259" s="5"/>
      <c r="P259" s="5"/>
      <c r="Q259" s="5"/>
      <c r="R259" s="5"/>
      <c r="S259" s="5"/>
      <c r="T259" s="5"/>
      <c r="U259" s="5"/>
      <c r="V259" s="5"/>
      <c r="W259" s="5"/>
      <c r="X259" s="5"/>
      <c r="Y259" s="5"/>
    </row>
    <row r="260" spans="1:25" s="8" customFormat="1" ht="80.25" customHeight="1" x14ac:dyDescent="0.25">
      <c r="A260" s="15">
        <v>147</v>
      </c>
      <c r="B260" s="15"/>
      <c r="C260" s="14"/>
      <c r="D260" s="14" t="s">
        <v>169</v>
      </c>
      <c r="E260" s="23"/>
      <c r="F260" s="21" t="s">
        <v>168</v>
      </c>
      <c r="G260" s="12"/>
      <c r="H260" s="12"/>
      <c r="I260" s="12"/>
      <c r="J260" s="11">
        <f>AVERAGE(J261:J263)</f>
        <v>50</v>
      </c>
      <c r="K260" s="10"/>
      <c r="L260" s="11" t="e">
        <f>AVERAGE(L261:L270)</f>
        <v>#DIV/0!</v>
      </c>
      <c r="M260" s="10"/>
      <c r="N260" s="11" t="e">
        <f>AVERAGE(N261:N270)</f>
        <v>#DIV/0!</v>
      </c>
      <c r="O260" s="10"/>
      <c r="P260" s="11" t="e">
        <f>AVERAGE(P261:P270)</f>
        <v>#DIV/0!</v>
      </c>
      <c r="Q260" s="10"/>
      <c r="R260" s="11" t="e">
        <f>AVERAGE(R261:R270)</f>
        <v>#DIV/0!</v>
      </c>
      <c r="S260" s="10"/>
      <c r="T260" s="11" t="e">
        <f>AVERAGE(T261:T270)</f>
        <v>#DIV/0!</v>
      </c>
      <c r="U260" s="10"/>
      <c r="V260" s="11" t="e">
        <f>AVERAGE(V261:V270)</f>
        <v>#DIV/0!</v>
      </c>
      <c r="W260" s="10"/>
      <c r="X260" s="11" t="e">
        <f>AVERAGE(X261:X270)</f>
        <v>#DIV/0!</v>
      </c>
      <c r="Y260" s="10"/>
    </row>
    <row r="261" spans="1:25" s="2" customFormat="1" ht="312" customHeight="1" x14ac:dyDescent="0.25">
      <c r="A261" s="4" t="s">
        <v>167</v>
      </c>
      <c r="B261" s="4"/>
      <c r="C261" s="4"/>
      <c r="D261" s="4"/>
      <c r="E261" s="9" t="s">
        <v>166</v>
      </c>
      <c r="F261" s="7" t="s">
        <v>165</v>
      </c>
      <c r="G261" s="7" t="s">
        <v>164</v>
      </c>
      <c r="H261" s="7" t="s">
        <v>163</v>
      </c>
      <c r="I261" s="7" t="s">
        <v>162</v>
      </c>
      <c r="J261" s="26">
        <v>50</v>
      </c>
      <c r="K261" s="25" t="s">
        <v>161</v>
      </c>
      <c r="L261" s="25"/>
      <c r="M261" s="25"/>
      <c r="N261" s="25"/>
      <c r="O261" s="25"/>
      <c r="P261" s="25"/>
      <c r="Q261" s="25"/>
      <c r="R261" s="25"/>
      <c r="S261" s="25"/>
      <c r="T261" s="25"/>
      <c r="U261" s="25"/>
      <c r="V261" s="25"/>
      <c r="W261" s="25"/>
      <c r="X261" s="25"/>
      <c r="Y261" s="25"/>
    </row>
    <row r="262" spans="1:25" s="2" customFormat="1" ht="72" x14ac:dyDescent="0.25">
      <c r="A262" s="4" t="s">
        <v>160</v>
      </c>
      <c r="B262" s="4"/>
      <c r="C262" s="4"/>
      <c r="D262" s="4"/>
      <c r="E262" s="9" t="s">
        <v>159</v>
      </c>
      <c r="F262" s="27" t="s">
        <v>158</v>
      </c>
      <c r="G262" s="7" t="s">
        <v>157</v>
      </c>
      <c r="H262" s="7" t="s">
        <v>156</v>
      </c>
      <c r="I262" s="7" t="s">
        <v>155</v>
      </c>
      <c r="J262" s="26">
        <v>0</v>
      </c>
      <c r="K262" s="25"/>
      <c r="L262" s="25"/>
      <c r="M262" s="25"/>
      <c r="N262" s="25"/>
      <c r="O262" s="25"/>
      <c r="P262" s="25"/>
      <c r="Q262" s="25"/>
      <c r="R262" s="25"/>
      <c r="S262" s="25"/>
      <c r="T262" s="25"/>
      <c r="U262" s="25"/>
      <c r="V262" s="25"/>
      <c r="W262" s="25"/>
      <c r="X262" s="25"/>
      <c r="Y262" s="25"/>
    </row>
    <row r="263" spans="1:25" s="2" customFormat="1" ht="409.5" x14ac:dyDescent="0.25">
      <c r="A263" s="4" t="s">
        <v>154</v>
      </c>
      <c r="B263" s="4"/>
      <c r="C263" s="4"/>
      <c r="D263" s="4"/>
      <c r="E263" s="9" t="s">
        <v>153</v>
      </c>
      <c r="F263" s="7" t="s">
        <v>152</v>
      </c>
      <c r="G263" s="7" t="s">
        <v>151</v>
      </c>
      <c r="H263" s="7" t="s">
        <v>150</v>
      </c>
      <c r="I263" s="7" t="s">
        <v>149</v>
      </c>
      <c r="J263" s="5">
        <v>100</v>
      </c>
      <c r="K263" s="6" t="s">
        <v>148</v>
      </c>
      <c r="L263" s="5"/>
      <c r="M263" s="5"/>
      <c r="N263" s="5"/>
      <c r="O263" s="5"/>
      <c r="P263" s="5"/>
      <c r="Q263" s="5"/>
      <c r="R263" s="5"/>
      <c r="S263" s="5"/>
      <c r="T263" s="5"/>
      <c r="U263" s="5"/>
      <c r="V263" s="5"/>
      <c r="W263" s="5"/>
      <c r="X263" s="5"/>
      <c r="Y263" s="5"/>
    </row>
    <row r="264" spans="1:25" s="2" customFormat="1" ht="300" x14ac:dyDescent="0.25">
      <c r="A264" s="4">
        <v>148</v>
      </c>
      <c r="B264" s="4"/>
      <c r="C264" s="4"/>
      <c r="D264" s="9" t="s">
        <v>147</v>
      </c>
      <c r="E264" s="9"/>
      <c r="F264" s="7" t="s">
        <v>142</v>
      </c>
      <c r="G264" s="7" t="s">
        <v>141</v>
      </c>
      <c r="H264" s="7" t="s">
        <v>140</v>
      </c>
      <c r="I264" s="7" t="s">
        <v>53</v>
      </c>
      <c r="J264" s="5">
        <v>50</v>
      </c>
      <c r="K264" s="6" t="s">
        <v>146</v>
      </c>
      <c r="L264" s="5"/>
      <c r="M264" s="5"/>
      <c r="N264" s="5"/>
      <c r="O264" s="5"/>
      <c r="P264" s="5"/>
      <c r="Q264" s="5"/>
      <c r="R264" s="5"/>
      <c r="S264" s="5"/>
      <c r="T264" s="5"/>
      <c r="U264" s="5"/>
      <c r="V264" s="5"/>
      <c r="W264" s="5"/>
      <c r="X264" s="5"/>
      <c r="Y264" s="5"/>
    </row>
    <row r="265" spans="1:25" s="2" customFormat="1" ht="300" x14ac:dyDescent="0.25">
      <c r="A265" s="4">
        <v>149</v>
      </c>
      <c r="B265" s="4"/>
      <c r="C265" s="4"/>
      <c r="D265" s="9" t="s">
        <v>145</v>
      </c>
      <c r="E265" s="9"/>
      <c r="F265" s="7" t="s">
        <v>142</v>
      </c>
      <c r="G265" s="7" t="s">
        <v>141</v>
      </c>
      <c r="H265" s="7" t="s">
        <v>140</v>
      </c>
      <c r="I265" s="7" t="s">
        <v>53</v>
      </c>
      <c r="J265" s="5">
        <v>100</v>
      </c>
      <c r="K265" s="6" t="s">
        <v>144</v>
      </c>
      <c r="L265" s="5"/>
      <c r="M265" s="5"/>
      <c r="N265" s="5"/>
      <c r="O265" s="5"/>
      <c r="P265" s="5"/>
      <c r="Q265" s="5"/>
      <c r="R265" s="5"/>
      <c r="S265" s="5"/>
      <c r="T265" s="5"/>
      <c r="U265" s="5"/>
      <c r="V265" s="5"/>
      <c r="W265" s="5"/>
      <c r="X265" s="5"/>
      <c r="Y265" s="5"/>
    </row>
    <row r="266" spans="1:25" s="2" customFormat="1" ht="300" x14ac:dyDescent="0.25">
      <c r="A266" s="4">
        <v>150</v>
      </c>
      <c r="B266" s="4"/>
      <c r="C266" s="4"/>
      <c r="D266" s="9" t="s">
        <v>143</v>
      </c>
      <c r="E266" s="9"/>
      <c r="F266" s="7" t="s">
        <v>142</v>
      </c>
      <c r="G266" s="7" t="s">
        <v>141</v>
      </c>
      <c r="H266" s="7" t="s">
        <v>140</v>
      </c>
      <c r="I266" s="7" t="s">
        <v>53</v>
      </c>
      <c r="J266" s="5">
        <v>0</v>
      </c>
      <c r="K266" s="24" t="s">
        <v>139</v>
      </c>
      <c r="L266" s="5"/>
      <c r="M266" s="5"/>
      <c r="N266" s="5"/>
      <c r="O266" s="5"/>
      <c r="P266" s="5"/>
      <c r="Q266" s="5"/>
      <c r="R266" s="5"/>
      <c r="S266" s="5"/>
      <c r="T266" s="5"/>
      <c r="U266" s="5"/>
      <c r="V266" s="5"/>
      <c r="W266" s="5"/>
      <c r="X266" s="5"/>
      <c r="Y266" s="5"/>
    </row>
    <row r="267" spans="1:25" s="2" customFormat="1" ht="34.5" x14ac:dyDescent="0.25">
      <c r="A267" s="19"/>
      <c r="B267" s="19"/>
      <c r="C267" s="20" t="s">
        <v>138</v>
      </c>
      <c r="D267" s="19"/>
      <c r="E267" s="19"/>
      <c r="F267" s="19" t="s">
        <v>137</v>
      </c>
      <c r="G267" s="19"/>
      <c r="H267" s="19"/>
      <c r="I267" s="19"/>
      <c r="J267" s="18">
        <f>AVERAGE(J268,J269,J273,J277,J280)</f>
        <v>28.333333333333336</v>
      </c>
      <c r="K267" s="17"/>
      <c r="L267" s="18"/>
      <c r="M267" s="17"/>
      <c r="N267" s="18"/>
      <c r="O267" s="17"/>
      <c r="P267" s="18"/>
      <c r="Q267" s="17"/>
      <c r="R267" s="18"/>
      <c r="S267" s="17"/>
      <c r="T267" s="18"/>
      <c r="U267" s="17"/>
      <c r="V267" s="18"/>
      <c r="W267" s="17"/>
      <c r="X267" s="18"/>
      <c r="Y267" s="17"/>
    </row>
    <row r="268" spans="1:25" s="2" customFormat="1" ht="135" x14ac:dyDescent="0.25">
      <c r="A268" s="4">
        <v>151</v>
      </c>
      <c r="B268" s="4"/>
      <c r="C268" s="4"/>
      <c r="D268" s="9" t="s">
        <v>136</v>
      </c>
      <c r="E268" s="9"/>
      <c r="F268" s="7" t="s">
        <v>135</v>
      </c>
      <c r="G268" s="7" t="s">
        <v>14</v>
      </c>
      <c r="H268" s="7" t="s">
        <v>134</v>
      </c>
      <c r="I268" s="7" t="s">
        <v>53</v>
      </c>
      <c r="J268" s="5">
        <v>50</v>
      </c>
      <c r="K268" s="6" t="s">
        <v>133</v>
      </c>
      <c r="L268" s="5"/>
      <c r="M268" s="5"/>
      <c r="N268" s="5"/>
      <c r="O268" s="5"/>
      <c r="P268" s="5"/>
      <c r="Q268" s="5"/>
      <c r="R268" s="5"/>
      <c r="S268" s="5"/>
      <c r="T268" s="5"/>
      <c r="U268" s="5"/>
      <c r="V268" s="5"/>
      <c r="W268" s="5"/>
      <c r="X268" s="5"/>
      <c r="Y268" s="5"/>
    </row>
    <row r="269" spans="1:25" s="16" customFormat="1" ht="60" x14ac:dyDescent="0.25">
      <c r="A269" s="15">
        <v>152</v>
      </c>
      <c r="B269" s="15"/>
      <c r="C269" s="14"/>
      <c r="D269" s="21" t="s">
        <v>132</v>
      </c>
      <c r="E269" s="21"/>
      <c r="F269" s="21" t="s">
        <v>131</v>
      </c>
      <c r="G269" s="12"/>
      <c r="H269" s="12"/>
      <c r="I269" s="12"/>
      <c r="J269" s="11">
        <f>AVERAGE(J270:J272)</f>
        <v>66.666666666666671</v>
      </c>
      <c r="K269" s="10"/>
      <c r="L269" s="11"/>
      <c r="M269" s="10"/>
      <c r="N269" s="11"/>
      <c r="O269" s="10"/>
      <c r="P269" s="11"/>
      <c r="Q269" s="10"/>
      <c r="R269" s="11"/>
      <c r="S269" s="10"/>
      <c r="T269" s="11"/>
      <c r="U269" s="10"/>
      <c r="V269" s="11"/>
      <c r="W269" s="10"/>
      <c r="X269" s="11"/>
      <c r="Y269" s="10"/>
    </row>
    <row r="270" spans="1:25" s="2" customFormat="1" ht="270" x14ac:dyDescent="0.25">
      <c r="A270" s="4" t="s">
        <v>130</v>
      </c>
      <c r="B270" s="4"/>
      <c r="C270" s="4"/>
      <c r="D270" s="4"/>
      <c r="E270" s="9" t="s">
        <v>120</v>
      </c>
      <c r="F270" s="7" t="s">
        <v>119</v>
      </c>
      <c r="G270" s="7" t="s">
        <v>118</v>
      </c>
      <c r="H270" s="7" t="s">
        <v>63</v>
      </c>
      <c r="I270" s="7" t="s">
        <v>41</v>
      </c>
      <c r="J270" s="5">
        <v>50</v>
      </c>
      <c r="K270" s="6" t="s">
        <v>129</v>
      </c>
      <c r="L270" s="5"/>
      <c r="M270" s="5"/>
      <c r="N270" s="5"/>
      <c r="O270" s="5"/>
      <c r="P270" s="5"/>
      <c r="Q270" s="5"/>
      <c r="R270" s="5"/>
      <c r="S270" s="5"/>
      <c r="T270" s="5"/>
      <c r="U270" s="5"/>
      <c r="V270" s="5"/>
      <c r="W270" s="5"/>
      <c r="X270" s="5"/>
      <c r="Y270" s="5"/>
    </row>
    <row r="271" spans="1:25" s="8" customFormat="1" ht="80.25" customHeight="1" x14ac:dyDescent="0.25">
      <c r="A271" s="4" t="s">
        <v>128</v>
      </c>
      <c r="B271" s="4"/>
      <c r="C271" s="4"/>
      <c r="D271" s="4"/>
      <c r="E271" s="9" t="s">
        <v>116</v>
      </c>
      <c r="F271" s="7" t="s">
        <v>127</v>
      </c>
      <c r="G271" s="7" t="s">
        <v>114</v>
      </c>
      <c r="H271" s="7" t="s">
        <v>113</v>
      </c>
      <c r="I271" s="7" t="s">
        <v>112</v>
      </c>
      <c r="J271" s="5">
        <v>100</v>
      </c>
      <c r="K271" s="6" t="s">
        <v>126</v>
      </c>
      <c r="L271" s="5"/>
      <c r="M271" s="5"/>
      <c r="N271" s="5"/>
      <c r="O271" s="5"/>
      <c r="P271" s="5"/>
      <c r="Q271" s="5"/>
      <c r="R271" s="5"/>
      <c r="S271" s="5"/>
      <c r="T271" s="5"/>
      <c r="U271" s="5"/>
      <c r="V271" s="5"/>
      <c r="W271" s="5"/>
      <c r="X271" s="5"/>
      <c r="Y271" s="5"/>
    </row>
    <row r="272" spans="1:25" s="2" customFormat="1" ht="135" x14ac:dyDescent="0.25">
      <c r="A272" s="4" t="s">
        <v>125</v>
      </c>
      <c r="B272" s="4"/>
      <c r="C272" s="4"/>
      <c r="D272" s="4"/>
      <c r="E272" s="9" t="s">
        <v>110</v>
      </c>
      <c r="F272" s="7" t="s">
        <v>124</v>
      </c>
      <c r="G272" s="7" t="s">
        <v>97</v>
      </c>
      <c r="H272" s="7" t="s">
        <v>96</v>
      </c>
      <c r="I272" s="7" t="s">
        <v>63</v>
      </c>
      <c r="J272" s="5">
        <v>50</v>
      </c>
      <c r="K272" s="6" t="s">
        <v>123</v>
      </c>
      <c r="L272" s="5"/>
      <c r="M272" s="5"/>
      <c r="N272" s="5"/>
      <c r="O272" s="5"/>
      <c r="P272" s="5"/>
      <c r="Q272" s="5"/>
      <c r="R272" s="5"/>
      <c r="S272" s="5"/>
      <c r="T272" s="5"/>
      <c r="U272" s="5"/>
      <c r="V272" s="5"/>
      <c r="W272" s="5"/>
      <c r="X272" s="5"/>
      <c r="Y272" s="5"/>
    </row>
    <row r="273" spans="1:25" s="2" customFormat="1" ht="60" x14ac:dyDescent="0.25">
      <c r="A273" s="15">
        <v>153</v>
      </c>
      <c r="B273" s="15"/>
      <c r="C273" s="14"/>
      <c r="D273" s="21" t="s">
        <v>122</v>
      </c>
      <c r="E273" s="21"/>
      <c r="F273" s="21" t="s">
        <v>122</v>
      </c>
      <c r="G273" s="12"/>
      <c r="H273" s="12"/>
      <c r="I273" s="12"/>
      <c r="J273" s="11">
        <f>AVERAGE(J274:J276)</f>
        <v>0</v>
      </c>
      <c r="K273" s="10"/>
      <c r="L273" s="11"/>
      <c r="M273" s="10"/>
      <c r="N273" s="11"/>
      <c r="O273" s="10"/>
      <c r="P273" s="11"/>
      <c r="Q273" s="10"/>
      <c r="R273" s="11"/>
      <c r="S273" s="10"/>
      <c r="T273" s="11"/>
      <c r="U273" s="10"/>
      <c r="V273" s="11"/>
      <c r="W273" s="10"/>
      <c r="X273" s="11"/>
      <c r="Y273" s="10"/>
    </row>
    <row r="274" spans="1:25" s="2" customFormat="1" ht="90" x14ac:dyDescent="0.25">
      <c r="A274" s="4" t="s">
        <v>121</v>
      </c>
      <c r="B274" s="4"/>
      <c r="C274" s="4"/>
      <c r="D274" s="4"/>
      <c r="E274" s="9" t="s">
        <v>120</v>
      </c>
      <c r="F274" s="7" t="s">
        <v>119</v>
      </c>
      <c r="G274" s="7" t="s">
        <v>118</v>
      </c>
      <c r="H274" s="7" t="s">
        <v>63</v>
      </c>
      <c r="I274" s="7" t="s">
        <v>41</v>
      </c>
      <c r="J274" s="5">
        <v>0</v>
      </c>
      <c r="K274" s="6"/>
      <c r="L274" s="5"/>
      <c r="M274" s="5"/>
      <c r="N274" s="5"/>
      <c r="O274" s="5"/>
      <c r="P274" s="5"/>
      <c r="Q274" s="5"/>
      <c r="R274" s="5"/>
      <c r="S274" s="5"/>
      <c r="T274" s="5"/>
      <c r="U274" s="5"/>
      <c r="V274" s="5"/>
      <c r="W274" s="5"/>
      <c r="X274" s="5"/>
      <c r="Y274" s="5"/>
    </row>
    <row r="275" spans="1:25" s="8" customFormat="1" ht="80.25" customHeight="1" x14ac:dyDescent="0.25">
      <c r="A275" s="4" t="s">
        <v>117</v>
      </c>
      <c r="B275" s="4"/>
      <c r="C275" s="4"/>
      <c r="D275" s="4"/>
      <c r="E275" s="9" t="s">
        <v>116</v>
      </c>
      <c r="F275" s="7" t="s">
        <v>115</v>
      </c>
      <c r="G275" s="7" t="s">
        <v>114</v>
      </c>
      <c r="H275" s="7" t="s">
        <v>113</v>
      </c>
      <c r="I275" s="7" t="s">
        <v>112</v>
      </c>
      <c r="J275" s="5"/>
      <c r="K275" s="6"/>
      <c r="L275" s="5"/>
      <c r="M275" s="5"/>
      <c r="N275" s="5"/>
      <c r="O275" s="5"/>
      <c r="P275" s="5"/>
      <c r="Q275" s="5"/>
      <c r="R275" s="5"/>
      <c r="S275" s="5"/>
      <c r="T275" s="5"/>
      <c r="U275" s="5"/>
      <c r="V275" s="5"/>
      <c r="W275" s="5"/>
      <c r="X275" s="5"/>
      <c r="Y275" s="5"/>
    </row>
    <row r="276" spans="1:25" s="2" customFormat="1" ht="135" x14ac:dyDescent="0.25">
      <c r="A276" s="4" t="s">
        <v>111</v>
      </c>
      <c r="B276" s="4"/>
      <c r="C276" s="4"/>
      <c r="D276" s="4"/>
      <c r="E276" s="9" t="s">
        <v>110</v>
      </c>
      <c r="F276" s="7" t="s">
        <v>109</v>
      </c>
      <c r="G276" s="7" t="s">
        <v>97</v>
      </c>
      <c r="H276" s="7" t="s">
        <v>96</v>
      </c>
      <c r="I276" s="7" t="s">
        <v>63</v>
      </c>
      <c r="J276" s="5"/>
      <c r="K276" s="6"/>
      <c r="L276" s="5"/>
      <c r="M276" s="5"/>
      <c r="N276" s="5"/>
      <c r="O276" s="5"/>
      <c r="P276" s="5"/>
      <c r="Q276" s="5"/>
      <c r="R276" s="5"/>
      <c r="S276" s="5"/>
      <c r="T276" s="5"/>
      <c r="U276" s="5"/>
      <c r="V276" s="5"/>
      <c r="W276" s="5"/>
      <c r="X276" s="5"/>
      <c r="Y276" s="5"/>
    </row>
    <row r="277" spans="1:25" s="2" customFormat="1" ht="103.5" x14ac:dyDescent="0.25">
      <c r="A277" s="15">
        <v>154</v>
      </c>
      <c r="B277" s="15"/>
      <c r="C277" s="14"/>
      <c r="D277" s="14" t="s">
        <v>108</v>
      </c>
      <c r="E277" s="23"/>
      <c r="F277" s="21" t="s">
        <v>105</v>
      </c>
      <c r="G277" s="12"/>
      <c r="H277" s="12"/>
      <c r="I277" s="12"/>
      <c r="J277" s="11">
        <f>AVERAGE(J278:J279)</f>
        <v>0</v>
      </c>
      <c r="K277" s="10"/>
      <c r="L277" s="11"/>
      <c r="M277" s="10"/>
      <c r="N277" s="11"/>
      <c r="O277" s="10"/>
      <c r="P277" s="11"/>
      <c r="Q277" s="10"/>
      <c r="R277" s="11"/>
      <c r="S277" s="10"/>
      <c r="T277" s="11"/>
      <c r="U277" s="10"/>
      <c r="V277" s="11"/>
      <c r="W277" s="10"/>
      <c r="X277" s="11"/>
      <c r="Y277" s="10"/>
    </row>
    <row r="278" spans="1:25" s="2" customFormat="1" ht="90" x14ac:dyDescent="0.25">
      <c r="A278" s="4" t="s">
        <v>107</v>
      </c>
      <c r="B278" s="4"/>
      <c r="C278" s="4"/>
      <c r="D278" s="4"/>
      <c r="E278" s="9" t="s">
        <v>106</v>
      </c>
      <c r="F278" s="7" t="s">
        <v>105</v>
      </c>
      <c r="G278" s="7" t="s">
        <v>104</v>
      </c>
      <c r="H278" s="7" t="s">
        <v>103</v>
      </c>
      <c r="I278" s="7" t="s">
        <v>102</v>
      </c>
      <c r="J278" s="5">
        <v>0</v>
      </c>
      <c r="K278" s="6" t="s">
        <v>101</v>
      </c>
      <c r="L278" s="5"/>
      <c r="M278" s="5"/>
      <c r="N278" s="5"/>
      <c r="O278" s="5"/>
      <c r="P278" s="5"/>
      <c r="Q278" s="5"/>
      <c r="R278" s="5"/>
      <c r="S278" s="5"/>
      <c r="T278" s="5"/>
      <c r="U278" s="5"/>
      <c r="V278" s="5"/>
      <c r="W278" s="5"/>
      <c r="X278" s="5"/>
      <c r="Y278" s="5"/>
    </row>
    <row r="279" spans="1:25" s="8" customFormat="1" ht="80.25" customHeight="1" x14ac:dyDescent="0.25">
      <c r="A279" s="4" t="s">
        <v>100</v>
      </c>
      <c r="B279" s="4"/>
      <c r="C279" s="4"/>
      <c r="D279" s="4"/>
      <c r="E279" s="9" t="s">
        <v>99</v>
      </c>
      <c r="F279" s="7" t="s">
        <v>98</v>
      </c>
      <c r="G279" s="7" t="s">
        <v>97</v>
      </c>
      <c r="H279" s="7" t="s">
        <v>96</v>
      </c>
      <c r="I279" s="7" t="s">
        <v>63</v>
      </c>
      <c r="J279" s="5"/>
      <c r="K279" s="6"/>
      <c r="L279" s="5"/>
      <c r="M279" s="5"/>
      <c r="N279" s="5"/>
      <c r="O279" s="5"/>
      <c r="P279" s="5"/>
      <c r="Q279" s="5"/>
      <c r="R279" s="5"/>
      <c r="S279" s="5"/>
      <c r="T279" s="5"/>
      <c r="U279" s="5"/>
      <c r="V279" s="5"/>
      <c r="W279" s="5"/>
      <c r="X279" s="5"/>
      <c r="Y279" s="5"/>
    </row>
    <row r="280" spans="1:25" s="2" customFormat="1" ht="60" x14ac:dyDescent="0.25">
      <c r="A280" s="15">
        <v>155</v>
      </c>
      <c r="B280" s="15"/>
      <c r="C280" s="14"/>
      <c r="D280" s="22" t="s">
        <v>95</v>
      </c>
      <c r="E280" s="22"/>
      <c r="F280" s="21" t="s">
        <v>95</v>
      </c>
      <c r="G280" s="12"/>
      <c r="H280" s="12"/>
      <c r="I280" s="12"/>
      <c r="J280" s="11">
        <f>AVERAGE(J281:J282)</f>
        <v>25</v>
      </c>
      <c r="K280" s="10"/>
      <c r="L280" s="11"/>
      <c r="M280" s="10"/>
      <c r="N280" s="11"/>
      <c r="O280" s="10"/>
      <c r="P280" s="11"/>
      <c r="Q280" s="10"/>
      <c r="R280" s="11"/>
      <c r="S280" s="10"/>
      <c r="T280" s="11"/>
      <c r="U280" s="10"/>
      <c r="V280" s="11"/>
      <c r="W280" s="10"/>
      <c r="X280" s="11"/>
      <c r="Y280" s="10"/>
    </row>
    <row r="281" spans="1:25" s="2" customFormat="1" ht="90" x14ac:dyDescent="0.25">
      <c r="A281" s="4" t="s">
        <v>94</v>
      </c>
      <c r="B281" s="4"/>
      <c r="C281" s="4"/>
      <c r="D281" s="4"/>
      <c r="E281" s="9" t="s">
        <v>93</v>
      </c>
      <c r="F281" s="7" t="s">
        <v>92</v>
      </c>
      <c r="G281" s="7" t="s">
        <v>91</v>
      </c>
      <c r="H281" s="7" t="s">
        <v>90</v>
      </c>
      <c r="I281" s="7" t="s">
        <v>89</v>
      </c>
      <c r="J281" s="5">
        <v>50</v>
      </c>
      <c r="K281" s="6" t="s">
        <v>88</v>
      </c>
      <c r="L281" s="5"/>
      <c r="M281" s="5"/>
      <c r="N281" s="5"/>
      <c r="O281" s="5"/>
      <c r="P281" s="5"/>
      <c r="Q281" s="5"/>
      <c r="R281" s="5"/>
      <c r="S281" s="5"/>
      <c r="T281" s="5"/>
      <c r="U281" s="5"/>
      <c r="V281" s="5"/>
      <c r="W281" s="5"/>
      <c r="X281" s="5"/>
      <c r="Y281" s="5"/>
    </row>
    <row r="282" spans="1:25" s="8" customFormat="1" ht="80.25" customHeight="1" x14ac:dyDescent="0.25">
      <c r="A282" s="4" t="s">
        <v>87</v>
      </c>
      <c r="B282" s="4"/>
      <c r="C282" s="4"/>
      <c r="D282" s="4"/>
      <c r="E282" s="9" t="s">
        <v>86</v>
      </c>
      <c r="F282" s="7" t="s">
        <v>85</v>
      </c>
      <c r="G282" s="7" t="s">
        <v>84</v>
      </c>
      <c r="H282" s="7" t="s">
        <v>83</v>
      </c>
      <c r="I282" s="7" t="s">
        <v>82</v>
      </c>
      <c r="J282" s="5">
        <v>0</v>
      </c>
      <c r="K282" s="6" t="s">
        <v>81</v>
      </c>
      <c r="L282" s="5"/>
      <c r="M282" s="5"/>
      <c r="N282" s="5"/>
      <c r="O282" s="5"/>
      <c r="P282" s="5"/>
      <c r="Q282" s="5"/>
      <c r="R282" s="5"/>
      <c r="S282" s="5"/>
      <c r="T282" s="5"/>
      <c r="U282" s="5"/>
      <c r="V282" s="5"/>
      <c r="W282" s="5"/>
      <c r="X282" s="5"/>
      <c r="Y282" s="5"/>
    </row>
    <row r="283" spans="1:25" s="2" customFormat="1" ht="45" x14ac:dyDescent="0.25">
      <c r="A283" s="19"/>
      <c r="B283" s="19"/>
      <c r="C283" s="20" t="s">
        <v>80</v>
      </c>
      <c r="D283" s="19"/>
      <c r="E283" s="19"/>
      <c r="F283" s="19" t="s">
        <v>79</v>
      </c>
      <c r="G283" s="19"/>
      <c r="H283" s="19"/>
      <c r="I283" s="19"/>
      <c r="J283" s="18">
        <f>AVERAGE(J284,J287,J288,J289,J290,J291)</f>
        <v>0</v>
      </c>
      <c r="K283" s="17"/>
      <c r="L283" s="18" t="e">
        <f>AVERAGE(L289:L302)</f>
        <v>#DIV/0!</v>
      </c>
      <c r="M283" s="17"/>
      <c r="N283" s="18" t="e">
        <f>AVERAGE(N289:N302)</f>
        <v>#DIV/0!</v>
      </c>
      <c r="O283" s="17"/>
      <c r="P283" s="18" t="e">
        <f>AVERAGE(P289:P302)</f>
        <v>#DIV/0!</v>
      </c>
      <c r="Q283" s="17"/>
      <c r="R283" s="18" t="e">
        <f>AVERAGE(R289:R302)</f>
        <v>#DIV/0!</v>
      </c>
      <c r="S283" s="17"/>
      <c r="T283" s="18" t="e">
        <f>AVERAGE(T289:T302)</f>
        <v>#DIV/0!</v>
      </c>
      <c r="U283" s="17"/>
      <c r="V283" s="18" t="e">
        <f>AVERAGE(V289:V302)</f>
        <v>#DIV/0!</v>
      </c>
      <c r="W283" s="17"/>
      <c r="X283" s="18" t="e">
        <f>AVERAGE(X289:X302)</f>
        <v>#DIV/0!</v>
      </c>
      <c r="Y283" s="17"/>
    </row>
    <row r="284" spans="1:25" s="2" customFormat="1" ht="69" x14ac:dyDescent="0.25">
      <c r="A284" s="15">
        <v>156</v>
      </c>
      <c r="B284" s="15"/>
      <c r="C284" s="14"/>
      <c r="D284" s="14" t="s">
        <v>78</v>
      </c>
      <c r="E284" s="14"/>
      <c r="F284" s="13" t="s">
        <v>78</v>
      </c>
      <c r="G284" s="12"/>
      <c r="H284" s="12"/>
      <c r="I284" s="12"/>
      <c r="J284" s="11">
        <f>AVERAGE(J285:J286)</f>
        <v>0</v>
      </c>
      <c r="K284" s="10"/>
      <c r="L284" s="11"/>
      <c r="M284" s="10"/>
      <c r="N284" s="11"/>
      <c r="O284" s="10"/>
      <c r="P284" s="11"/>
      <c r="Q284" s="10"/>
      <c r="R284" s="11"/>
      <c r="S284" s="10"/>
      <c r="T284" s="11"/>
      <c r="U284" s="10"/>
      <c r="V284" s="11"/>
      <c r="W284" s="10"/>
      <c r="X284" s="11"/>
      <c r="Y284" s="10"/>
    </row>
    <row r="285" spans="1:25" s="16" customFormat="1" ht="75" x14ac:dyDescent="0.25">
      <c r="A285" s="4" t="s">
        <v>77</v>
      </c>
      <c r="B285" s="4"/>
      <c r="C285" s="4"/>
      <c r="D285" s="4"/>
      <c r="E285" s="9" t="s">
        <v>76</v>
      </c>
      <c r="F285" s="7" t="s">
        <v>75</v>
      </c>
      <c r="G285" s="7" t="s">
        <v>74</v>
      </c>
      <c r="H285" s="7" t="s">
        <v>73</v>
      </c>
      <c r="I285" s="7" t="s">
        <v>72</v>
      </c>
      <c r="J285" s="5">
        <v>0</v>
      </c>
      <c r="K285" s="6"/>
      <c r="L285" s="5"/>
      <c r="M285" s="5"/>
      <c r="N285" s="5"/>
      <c r="O285" s="5"/>
      <c r="P285" s="5"/>
      <c r="Q285" s="5"/>
      <c r="R285" s="5"/>
      <c r="S285" s="5"/>
      <c r="T285" s="5"/>
      <c r="U285" s="5"/>
      <c r="V285" s="5"/>
      <c r="W285" s="5"/>
      <c r="X285" s="5"/>
      <c r="Y285" s="5"/>
    </row>
    <row r="286" spans="1:25" s="8" customFormat="1" ht="80.25" customHeight="1" x14ac:dyDescent="0.25">
      <c r="A286" s="4" t="s">
        <v>71</v>
      </c>
      <c r="B286" s="4"/>
      <c r="C286" s="4"/>
      <c r="D286" s="4"/>
      <c r="E286" s="9" t="s">
        <v>70</v>
      </c>
      <c r="F286" s="7" t="s">
        <v>69</v>
      </c>
      <c r="G286" s="7" t="s">
        <v>68</v>
      </c>
      <c r="H286" s="7" t="s">
        <v>67</v>
      </c>
      <c r="I286" s="7" t="s">
        <v>66</v>
      </c>
      <c r="J286" s="5"/>
      <c r="K286" s="6"/>
      <c r="L286" s="5"/>
      <c r="M286" s="5"/>
      <c r="N286" s="5"/>
      <c r="O286" s="5"/>
      <c r="P286" s="5"/>
      <c r="Q286" s="5"/>
      <c r="R286" s="5"/>
      <c r="S286" s="5"/>
      <c r="T286" s="5"/>
      <c r="U286" s="5"/>
      <c r="V286" s="5"/>
      <c r="W286" s="5"/>
      <c r="X286" s="5"/>
      <c r="Y286" s="5"/>
    </row>
    <row r="287" spans="1:25" s="2" customFormat="1" ht="225" x14ac:dyDescent="0.25">
      <c r="A287" s="4">
        <v>157</v>
      </c>
      <c r="B287" s="4"/>
      <c r="C287" s="4"/>
      <c r="D287" s="9" t="s">
        <v>65</v>
      </c>
      <c r="E287" s="9"/>
      <c r="F287" s="7" t="s">
        <v>64</v>
      </c>
      <c r="G287" s="7" t="s">
        <v>14</v>
      </c>
      <c r="H287" s="7" t="s">
        <v>63</v>
      </c>
      <c r="I287" s="7" t="s">
        <v>53</v>
      </c>
      <c r="J287" s="5">
        <v>0</v>
      </c>
      <c r="K287" s="6"/>
      <c r="L287" s="5"/>
      <c r="M287" s="5"/>
      <c r="N287" s="5"/>
      <c r="O287" s="5"/>
      <c r="P287" s="5"/>
      <c r="Q287" s="5"/>
      <c r="R287" s="5"/>
      <c r="S287" s="5"/>
      <c r="T287" s="5"/>
      <c r="U287" s="5"/>
      <c r="V287" s="5"/>
      <c r="W287" s="5"/>
      <c r="X287" s="5"/>
      <c r="Y287" s="5"/>
    </row>
    <row r="288" spans="1:25" s="2" customFormat="1" ht="120" x14ac:dyDescent="0.25">
      <c r="A288" s="4">
        <v>158</v>
      </c>
      <c r="B288" s="4"/>
      <c r="C288" s="4"/>
      <c r="D288" s="9" t="s">
        <v>62</v>
      </c>
      <c r="E288" s="9"/>
      <c r="F288" s="7" t="s">
        <v>61</v>
      </c>
      <c r="G288" s="7" t="s">
        <v>55</v>
      </c>
      <c r="H288" s="7" t="s">
        <v>54</v>
      </c>
      <c r="I288" s="7" t="s">
        <v>53</v>
      </c>
      <c r="J288" s="5">
        <v>0</v>
      </c>
      <c r="K288" s="6"/>
      <c r="L288" s="5"/>
      <c r="M288" s="5"/>
      <c r="N288" s="5"/>
      <c r="O288" s="5"/>
      <c r="P288" s="5"/>
      <c r="Q288" s="5"/>
      <c r="R288" s="5"/>
      <c r="S288" s="5"/>
      <c r="T288" s="5"/>
      <c r="U288" s="5"/>
      <c r="V288" s="5"/>
      <c r="W288" s="5"/>
      <c r="X288" s="5"/>
      <c r="Y288" s="5"/>
    </row>
    <row r="289" spans="1:25" s="2" customFormat="1" ht="330" x14ac:dyDescent="0.25">
      <c r="A289" s="4">
        <v>159</v>
      </c>
      <c r="B289" s="4"/>
      <c r="C289" s="4"/>
      <c r="D289" s="9" t="s">
        <v>60</v>
      </c>
      <c r="E289" s="9"/>
      <c r="F289" s="7" t="s">
        <v>59</v>
      </c>
      <c r="G289" s="7" t="s">
        <v>58</v>
      </c>
      <c r="H289" s="7" t="s">
        <v>29</v>
      </c>
      <c r="I289" s="7" t="s">
        <v>41</v>
      </c>
      <c r="J289" s="5">
        <v>0</v>
      </c>
      <c r="K289" s="6"/>
      <c r="L289" s="5"/>
      <c r="M289" s="5"/>
      <c r="N289" s="5"/>
      <c r="O289" s="5"/>
      <c r="P289" s="5"/>
      <c r="Q289" s="5"/>
      <c r="R289" s="5"/>
      <c r="S289" s="5"/>
      <c r="T289" s="5"/>
      <c r="U289" s="5"/>
      <c r="V289" s="5"/>
      <c r="W289" s="5"/>
      <c r="X289" s="5"/>
      <c r="Y289" s="5"/>
    </row>
    <row r="290" spans="1:25" s="2" customFormat="1" ht="165" x14ac:dyDescent="0.25">
      <c r="A290" s="4">
        <v>160</v>
      </c>
      <c r="B290" s="4"/>
      <c r="C290" s="4"/>
      <c r="D290" s="9" t="s">
        <v>57</v>
      </c>
      <c r="E290" s="9"/>
      <c r="F290" s="7" t="s">
        <v>56</v>
      </c>
      <c r="G290" s="7" t="s">
        <v>55</v>
      </c>
      <c r="H290" s="7" t="s">
        <v>54</v>
      </c>
      <c r="I290" s="7" t="s">
        <v>53</v>
      </c>
      <c r="J290" s="5">
        <v>0</v>
      </c>
      <c r="K290" s="6"/>
      <c r="L290" s="5"/>
      <c r="M290" s="5"/>
      <c r="N290" s="5"/>
      <c r="O290" s="5"/>
      <c r="P290" s="5"/>
      <c r="Q290" s="5"/>
      <c r="R290" s="5"/>
      <c r="S290" s="5"/>
      <c r="T290" s="5"/>
      <c r="U290" s="5"/>
      <c r="V290" s="5"/>
      <c r="W290" s="5"/>
      <c r="X290" s="5"/>
      <c r="Y290" s="5"/>
    </row>
    <row r="291" spans="1:25" s="2" customFormat="1" ht="51.75" x14ac:dyDescent="0.25">
      <c r="A291" s="15">
        <v>161</v>
      </c>
      <c r="B291" s="15"/>
      <c r="C291" s="14"/>
      <c r="D291" s="14" t="s">
        <v>52</v>
      </c>
      <c r="E291" s="14"/>
      <c r="F291" s="13" t="s">
        <v>52</v>
      </c>
      <c r="G291" s="12"/>
      <c r="H291" s="12"/>
      <c r="I291" s="12"/>
      <c r="J291" s="11">
        <f>AVERAGE(J292:J293)</f>
        <v>0</v>
      </c>
      <c r="K291" s="10"/>
      <c r="L291" s="11"/>
      <c r="M291" s="10"/>
      <c r="N291" s="11"/>
      <c r="O291" s="10"/>
      <c r="P291" s="11"/>
      <c r="Q291" s="10"/>
      <c r="R291" s="11"/>
      <c r="S291" s="10"/>
      <c r="T291" s="11"/>
      <c r="U291" s="10"/>
      <c r="V291" s="11"/>
      <c r="W291" s="10"/>
      <c r="X291" s="11"/>
      <c r="Y291" s="10"/>
    </row>
    <row r="292" spans="1:25" s="2" customFormat="1" ht="105" x14ac:dyDescent="0.25">
      <c r="A292" s="4" t="s">
        <v>51</v>
      </c>
      <c r="B292" s="4"/>
      <c r="C292" s="4"/>
      <c r="D292" s="4"/>
      <c r="E292" s="9" t="s">
        <v>50</v>
      </c>
      <c r="F292" s="7" t="s">
        <v>49</v>
      </c>
      <c r="G292" s="7" t="s">
        <v>48</v>
      </c>
      <c r="H292" s="7" t="s">
        <v>47</v>
      </c>
      <c r="I292" s="7" t="s">
        <v>46</v>
      </c>
      <c r="J292" s="5">
        <v>0</v>
      </c>
      <c r="K292" s="6"/>
      <c r="L292" s="5"/>
      <c r="M292" s="5"/>
      <c r="N292" s="5"/>
      <c r="O292" s="5"/>
      <c r="P292" s="5"/>
      <c r="Q292" s="5"/>
      <c r="R292" s="5"/>
      <c r="S292" s="5"/>
      <c r="T292" s="5"/>
      <c r="U292" s="5"/>
      <c r="V292" s="5"/>
      <c r="W292" s="5"/>
      <c r="X292" s="5"/>
      <c r="Y292" s="5"/>
    </row>
    <row r="293" spans="1:25" s="8" customFormat="1" ht="80.25" customHeight="1" x14ac:dyDescent="0.25">
      <c r="A293" s="4" t="s">
        <v>45</v>
      </c>
      <c r="B293" s="4"/>
      <c r="C293" s="4"/>
      <c r="D293" s="4"/>
      <c r="E293" s="9" t="s">
        <v>44</v>
      </c>
      <c r="F293" s="7" t="s">
        <v>43</v>
      </c>
      <c r="G293" s="7" t="s">
        <v>42</v>
      </c>
      <c r="H293" s="7" t="s">
        <v>29</v>
      </c>
      <c r="I293" s="7" t="s">
        <v>41</v>
      </c>
      <c r="J293" s="5">
        <v>0</v>
      </c>
      <c r="K293" s="6"/>
      <c r="L293" s="5"/>
      <c r="M293" s="5"/>
      <c r="N293" s="5"/>
      <c r="O293" s="5"/>
      <c r="P293" s="5"/>
      <c r="Q293" s="5"/>
      <c r="R293" s="5"/>
      <c r="S293" s="5"/>
      <c r="T293" s="5"/>
      <c r="U293" s="5"/>
      <c r="V293" s="5"/>
      <c r="W293" s="5"/>
      <c r="X293" s="5"/>
      <c r="Y293" s="5"/>
    </row>
    <row r="294" spans="1:25" s="2" customFormat="1" ht="45" x14ac:dyDescent="0.25">
      <c r="A294" s="19"/>
      <c r="B294" s="19"/>
      <c r="C294" s="20" t="s">
        <v>40</v>
      </c>
      <c r="D294" s="19"/>
      <c r="E294" s="19"/>
      <c r="F294" s="19" t="s">
        <v>39</v>
      </c>
      <c r="G294" s="19"/>
      <c r="H294" s="19"/>
      <c r="I294" s="19"/>
      <c r="J294" s="18">
        <f>AVERAGE(J295:J300)</f>
        <v>16.666666666666668</v>
      </c>
      <c r="K294" s="17"/>
      <c r="L294" s="18" t="e">
        <f>AVERAGE(L301:L313)</f>
        <v>#DIV/0!</v>
      </c>
      <c r="M294" s="17"/>
      <c r="N294" s="18" t="e">
        <f>AVERAGE(N301:N313)</f>
        <v>#DIV/0!</v>
      </c>
      <c r="O294" s="17"/>
      <c r="P294" s="18" t="e">
        <f>AVERAGE(P301:P313)</f>
        <v>#DIV/0!</v>
      </c>
      <c r="Q294" s="17"/>
      <c r="R294" s="18" t="e">
        <f>AVERAGE(R301:R313)</f>
        <v>#DIV/0!</v>
      </c>
      <c r="S294" s="17"/>
      <c r="T294" s="18" t="e">
        <f>AVERAGE(T301:T313)</f>
        <v>#DIV/0!</v>
      </c>
      <c r="U294" s="17"/>
      <c r="V294" s="18" t="e">
        <f>AVERAGE(V301:V313)</f>
        <v>#DIV/0!</v>
      </c>
      <c r="W294" s="17"/>
      <c r="X294" s="18" t="e">
        <f>AVERAGE(X301:X313)</f>
        <v>#DIV/0!</v>
      </c>
      <c r="Y294" s="17"/>
    </row>
    <row r="295" spans="1:25" s="2" customFormat="1" ht="150" x14ac:dyDescent="0.25">
      <c r="A295" s="4">
        <v>162</v>
      </c>
      <c r="B295" s="4"/>
      <c r="C295" s="4"/>
      <c r="D295" s="9" t="s">
        <v>38</v>
      </c>
      <c r="E295" s="9"/>
      <c r="F295" s="7" t="s">
        <v>37</v>
      </c>
      <c r="G295" s="7" t="s">
        <v>36</v>
      </c>
      <c r="H295" s="7" t="s">
        <v>35</v>
      </c>
      <c r="I295" s="7" t="s">
        <v>34</v>
      </c>
      <c r="J295" s="5">
        <v>50</v>
      </c>
      <c r="K295" s="6" t="s">
        <v>33</v>
      </c>
      <c r="L295" s="5"/>
      <c r="M295" s="5"/>
      <c r="N295" s="5"/>
      <c r="O295" s="5"/>
      <c r="P295" s="5"/>
      <c r="Q295" s="5"/>
      <c r="R295" s="5"/>
      <c r="S295" s="5"/>
      <c r="T295" s="5"/>
      <c r="U295" s="5"/>
      <c r="V295" s="5"/>
      <c r="W295" s="5"/>
      <c r="X295" s="5"/>
      <c r="Y295" s="5"/>
    </row>
    <row r="296" spans="1:25" s="16" customFormat="1" ht="240" x14ac:dyDescent="0.25">
      <c r="A296" s="4">
        <v>163</v>
      </c>
      <c r="B296" s="4"/>
      <c r="C296" s="4"/>
      <c r="D296" s="9" t="s">
        <v>32</v>
      </c>
      <c r="E296" s="9"/>
      <c r="F296" s="7" t="s">
        <v>31</v>
      </c>
      <c r="G296" s="7" t="s">
        <v>30</v>
      </c>
      <c r="H296" s="7" t="s">
        <v>29</v>
      </c>
      <c r="I296" s="7" t="s">
        <v>28</v>
      </c>
      <c r="J296" s="5">
        <v>50</v>
      </c>
      <c r="K296" s="6" t="s">
        <v>27</v>
      </c>
      <c r="L296" s="5"/>
      <c r="M296" s="5"/>
      <c r="N296" s="5"/>
      <c r="O296" s="5"/>
      <c r="P296" s="5"/>
      <c r="Q296" s="5"/>
      <c r="R296" s="5"/>
      <c r="S296" s="5"/>
      <c r="T296" s="5"/>
      <c r="U296" s="5"/>
      <c r="V296" s="5"/>
      <c r="W296" s="5"/>
      <c r="X296" s="5"/>
      <c r="Y296" s="5"/>
    </row>
    <row r="297" spans="1:25" s="2" customFormat="1" ht="90" x14ac:dyDescent="0.25">
      <c r="A297" s="4">
        <v>164</v>
      </c>
      <c r="B297" s="4"/>
      <c r="C297" s="4"/>
      <c r="D297" s="9" t="s">
        <v>26</v>
      </c>
      <c r="E297" s="9"/>
      <c r="F297" s="7" t="s">
        <v>25</v>
      </c>
      <c r="G297" s="7" t="s">
        <v>24</v>
      </c>
      <c r="H297" s="7" t="s">
        <v>23</v>
      </c>
      <c r="I297" s="7" t="s">
        <v>22</v>
      </c>
      <c r="J297" s="5">
        <v>0</v>
      </c>
      <c r="K297" s="6"/>
      <c r="L297" s="5"/>
      <c r="M297" s="5"/>
      <c r="N297" s="5"/>
      <c r="O297" s="5"/>
      <c r="P297" s="5"/>
      <c r="Q297" s="5"/>
      <c r="R297" s="5"/>
      <c r="S297" s="5"/>
      <c r="T297" s="5"/>
      <c r="U297" s="5"/>
      <c r="V297" s="5"/>
      <c r="W297" s="5"/>
      <c r="X297" s="5"/>
      <c r="Y297" s="5"/>
    </row>
    <row r="298" spans="1:25" s="2" customFormat="1" ht="135" x14ac:dyDescent="0.25">
      <c r="A298" s="4">
        <v>165</v>
      </c>
      <c r="B298" s="4"/>
      <c r="C298" s="4"/>
      <c r="D298" s="9" t="s">
        <v>21</v>
      </c>
      <c r="E298" s="9"/>
      <c r="F298" s="7" t="s">
        <v>20</v>
      </c>
      <c r="G298" s="7" t="s">
        <v>19</v>
      </c>
      <c r="H298" s="7" t="s">
        <v>18</v>
      </c>
      <c r="I298" s="7" t="s">
        <v>17</v>
      </c>
      <c r="J298" s="5">
        <v>0</v>
      </c>
      <c r="K298" s="6"/>
      <c r="L298" s="5"/>
      <c r="M298" s="5"/>
      <c r="N298" s="5"/>
      <c r="O298" s="5"/>
      <c r="P298" s="5"/>
      <c r="Q298" s="5"/>
      <c r="R298" s="5"/>
      <c r="S298" s="5"/>
      <c r="T298" s="5"/>
      <c r="U298" s="5"/>
      <c r="V298" s="5"/>
      <c r="W298" s="5"/>
      <c r="X298" s="5"/>
      <c r="Y298" s="5"/>
    </row>
    <row r="299" spans="1:25" s="2" customFormat="1" ht="90" x14ac:dyDescent="0.25">
      <c r="A299" s="4">
        <v>166</v>
      </c>
      <c r="B299" s="4"/>
      <c r="C299" s="4"/>
      <c r="D299" s="9" t="s">
        <v>16</v>
      </c>
      <c r="E299" s="9"/>
      <c r="F299" s="7" t="s">
        <v>15</v>
      </c>
      <c r="G299" s="7" t="s">
        <v>14</v>
      </c>
      <c r="H299" s="7" t="s">
        <v>13</v>
      </c>
      <c r="I299" s="7" t="s">
        <v>12</v>
      </c>
      <c r="J299" s="5">
        <v>0</v>
      </c>
      <c r="K299" s="6"/>
      <c r="L299" s="5"/>
      <c r="M299" s="5"/>
      <c r="N299" s="5"/>
      <c r="O299" s="5"/>
      <c r="P299" s="5"/>
      <c r="Q299" s="5"/>
      <c r="R299" s="5"/>
      <c r="S299" s="5"/>
      <c r="T299" s="5"/>
      <c r="U299" s="5"/>
      <c r="V299" s="5"/>
      <c r="W299" s="5"/>
      <c r="X299" s="5"/>
      <c r="Y299" s="5"/>
    </row>
    <row r="300" spans="1:25" s="2" customFormat="1" ht="51.75" x14ac:dyDescent="0.25">
      <c r="A300" s="15">
        <v>167</v>
      </c>
      <c r="B300" s="15"/>
      <c r="C300" s="14"/>
      <c r="D300" s="14" t="s">
        <v>11</v>
      </c>
      <c r="E300" s="14"/>
      <c r="F300" s="13" t="s">
        <v>11</v>
      </c>
      <c r="G300" s="12"/>
      <c r="H300" s="12"/>
      <c r="I300" s="12"/>
      <c r="J300" s="11">
        <f>AVERAGE(J301:J302)</f>
        <v>0</v>
      </c>
      <c r="K300" s="10"/>
      <c r="L300" s="11"/>
      <c r="M300" s="10"/>
      <c r="N300" s="11"/>
      <c r="O300" s="10"/>
      <c r="P300" s="11"/>
      <c r="Q300" s="10"/>
      <c r="R300" s="11"/>
      <c r="S300" s="10"/>
      <c r="T300" s="11"/>
      <c r="U300" s="10"/>
      <c r="V300" s="11"/>
      <c r="W300" s="10"/>
      <c r="X300" s="11"/>
      <c r="Y300" s="10"/>
    </row>
    <row r="301" spans="1:25" s="2" customFormat="1" ht="330" x14ac:dyDescent="0.25">
      <c r="A301" s="4" t="s">
        <v>6</v>
      </c>
      <c r="B301" s="4"/>
      <c r="C301" s="4"/>
      <c r="D301" s="4"/>
      <c r="E301" s="9" t="s">
        <v>10</v>
      </c>
      <c r="F301" s="7" t="s">
        <v>9</v>
      </c>
      <c r="G301" s="7" t="s">
        <v>5</v>
      </c>
      <c r="H301" s="7" t="s">
        <v>1</v>
      </c>
      <c r="I301" s="7" t="s">
        <v>4</v>
      </c>
      <c r="J301" s="5">
        <v>0</v>
      </c>
      <c r="K301" s="6"/>
      <c r="L301" s="5"/>
      <c r="M301" s="5"/>
      <c r="N301" s="5"/>
      <c r="O301" s="5"/>
      <c r="P301" s="5"/>
      <c r="Q301" s="5"/>
      <c r="R301" s="5"/>
      <c r="S301" s="5"/>
      <c r="T301" s="5"/>
      <c r="U301" s="5"/>
      <c r="V301" s="5"/>
      <c r="W301" s="5"/>
      <c r="X301" s="5"/>
      <c r="Y301" s="5"/>
    </row>
    <row r="302" spans="1:25" s="8" customFormat="1" ht="80.25" customHeight="1" x14ac:dyDescent="0.25">
      <c r="A302" s="4" t="s">
        <v>3</v>
      </c>
      <c r="B302" s="4"/>
      <c r="C302" s="4"/>
      <c r="D302" s="4"/>
      <c r="E302" s="9" t="s">
        <v>8</v>
      </c>
      <c r="F302" s="7" t="s">
        <v>7</v>
      </c>
      <c r="G302" s="7" t="s">
        <v>2</v>
      </c>
      <c r="H302" s="7" t="s">
        <v>1</v>
      </c>
      <c r="I302" s="7" t="s">
        <v>0</v>
      </c>
      <c r="J302" s="5">
        <v>0</v>
      </c>
      <c r="K302" s="6"/>
      <c r="L302" s="5"/>
      <c r="M302" s="5"/>
      <c r="N302" s="5"/>
      <c r="O302" s="5"/>
      <c r="P302" s="5"/>
      <c r="Q302" s="5"/>
      <c r="R302" s="5"/>
      <c r="S302" s="5"/>
      <c r="T302" s="5"/>
      <c r="U302" s="5"/>
      <c r="V302" s="5"/>
      <c r="W302" s="5"/>
      <c r="X302" s="5"/>
      <c r="Y302" s="5"/>
    </row>
    <row r="303" spans="1:25" s="2" customFormat="1" ht="90" x14ac:dyDescent="0.25">
      <c r="A303" s="4" t="s">
        <v>6</v>
      </c>
      <c r="B303" s="4"/>
      <c r="C303" s="4"/>
      <c r="G303" s="7" t="s">
        <v>5</v>
      </c>
      <c r="H303" s="7" t="s">
        <v>1</v>
      </c>
      <c r="I303" s="7" t="s">
        <v>4</v>
      </c>
      <c r="J303" s="5">
        <v>0</v>
      </c>
      <c r="K303" s="6"/>
      <c r="L303" s="5"/>
      <c r="M303" s="5"/>
      <c r="N303" s="5"/>
      <c r="O303" s="5"/>
      <c r="P303" s="5"/>
      <c r="Q303" s="5"/>
      <c r="R303" s="5"/>
      <c r="S303" s="5"/>
      <c r="T303" s="5"/>
      <c r="U303" s="5"/>
      <c r="V303" s="5"/>
      <c r="W303" s="5"/>
      <c r="X303" s="5"/>
      <c r="Y303" s="5"/>
    </row>
    <row r="304" spans="1:25" s="2" customFormat="1" ht="120" x14ac:dyDescent="0.25">
      <c r="A304" s="4" t="s">
        <v>3</v>
      </c>
      <c r="B304" s="4"/>
      <c r="C304" s="4"/>
      <c r="G304" s="7" t="s">
        <v>2</v>
      </c>
      <c r="H304" s="7" t="s">
        <v>1</v>
      </c>
      <c r="I304" s="7" t="s">
        <v>0</v>
      </c>
      <c r="J304" s="5">
        <v>0</v>
      </c>
      <c r="K304" s="6"/>
      <c r="L304" s="5"/>
      <c r="M304" s="5"/>
      <c r="N304" s="5"/>
      <c r="O304" s="5"/>
      <c r="P304" s="5"/>
      <c r="Q304" s="5"/>
      <c r="R304" s="5"/>
      <c r="S304" s="5"/>
      <c r="T304" s="5"/>
      <c r="U304" s="5"/>
      <c r="V304" s="5"/>
      <c r="W304" s="5"/>
      <c r="X304" s="5"/>
      <c r="Y304" s="5"/>
    </row>
  </sheetData>
  <pageMargins left="0.7" right="0.7" top="0.75" bottom="0.75" header="0.3" footer="0.3"/>
  <pageSetup paperSize="9" scale="3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dcterms:created xsi:type="dcterms:W3CDTF">2015-06-04T11:43:28Z</dcterms:created>
  <dcterms:modified xsi:type="dcterms:W3CDTF">2015-06-04T13:31:54Z</dcterms:modified>
</cp:coreProperties>
</file>