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FR"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L81" i="1"/>
  <c r="L73" i="1" s="1"/>
  <c r="P81" i="1"/>
  <c r="J83" i="1"/>
  <c r="J81" i="1" s="1"/>
  <c r="L83" i="1"/>
  <c r="N83" i="1"/>
  <c r="N81" i="1" s="1"/>
  <c r="P83" i="1"/>
  <c r="R83" i="1"/>
  <c r="R81" i="1" s="1"/>
  <c r="J91" i="1"/>
  <c r="J90" i="1" s="1"/>
  <c r="L91" i="1"/>
  <c r="N91" i="1"/>
  <c r="N90" i="1" s="1"/>
  <c r="P91" i="1"/>
  <c r="R91" i="1"/>
  <c r="R90" i="1" s="1"/>
  <c r="J94" i="1"/>
  <c r="L94" i="1"/>
  <c r="L90" i="1" s="1"/>
  <c r="N94" i="1"/>
  <c r="P94" i="1"/>
  <c r="P90" i="1" s="1"/>
  <c r="R94" i="1"/>
  <c r="J100" i="1"/>
  <c r="L100" i="1"/>
  <c r="N100" i="1"/>
  <c r="P100" i="1"/>
  <c r="R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P251" i="1"/>
  <c r="P250" i="1" s="1"/>
  <c r="J252" i="1"/>
  <c r="J251" i="1" s="1"/>
  <c r="P252" i="1"/>
  <c r="J256" i="1"/>
  <c r="P256" i="1"/>
  <c r="T256" i="1"/>
  <c r="J260" i="1"/>
  <c r="L260" i="1"/>
  <c r="L256" i="1" s="1"/>
  <c r="N260" i="1"/>
  <c r="N256" i="1" s="1"/>
  <c r="P260" i="1"/>
  <c r="R260" i="1"/>
  <c r="R256" i="1" s="1"/>
  <c r="T260" i="1"/>
  <c r="V260" i="1"/>
  <c r="V256" i="1" s="1"/>
  <c r="X260" i="1"/>
  <c r="X256" i="1" s="1"/>
  <c r="J269" i="1"/>
  <c r="J273" i="1"/>
  <c r="K274" i="1"/>
  <c r="J277" i="1"/>
  <c r="J280" i="1"/>
  <c r="L283" i="1"/>
  <c r="P283" i="1"/>
  <c r="J284" i="1"/>
  <c r="J291" i="1"/>
  <c r="L294" i="1"/>
  <c r="N294" i="1"/>
  <c r="N283" i="1" s="1"/>
  <c r="P294" i="1"/>
  <c r="R294" i="1"/>
  <c r="R283" i="1" s="1"/>
  <c r="T294" i="1"/>
  <c r="T283" i="1" s="1"/>
  <c r="V294" i="1"/>
  <c r="V283" i="1" s="1"/>
  <c r="X294" i="1"/>
  <c r="X283" i="1" s="1"/>
  <c r="J300" i="1"/>
  <c r="J294" i="1" s="1"/>
  <c r="L251" i="1" l="1"/>
  <c r="L250" i="1" s="1"/>
  <c r="L252" i="1"/>
  <c r="X251" i="1"/>
  <c r="X250" i="1" s="1"/>
  <c r="X252" i="1"/>
  <c r="N251" i="1"/>
  <c r="N250" i="1" s="1"/>
  <c r="N252" i="1"/>
  <c r="N176" i="1"/>
  <c r="N146" i="1"/>
  <c r="N106" i="1"/>
  <c r="T30" i="1"/>
  <c r="L30" i="1"/>
  <c r="L4" i="1" s="1"/>
  <c r="J267" i="1"/>
  <c r="R251" i="1"/>
  <c r="R250" i="1" s="1"/>
  <c r="R252" i="1"/>
  <c r="R176" i="1"/>
  <c r="J176" i="1"/>
  <c r="R146" i="1"/>
  <c r="J146" i="1"/>
  <c r="R106" i="1"/>
  <c r="J106" i="1"/>
  <c r="X30" i="1"/>
  <c r="X4" i="1" s="1"/>
  <c r="P30" i="1"/>
  <c r="X176" i="1"/>
  <c r="P176" i="1"/>
  <c r="X146" i="1"/>
  <c r="P146" i="1"/>
  <c r="P4" i="1" s="1"/>
  <c r="X106" i="1"/>
  <c r="P106" i="1"/>
  <c r="P73" i="1"/>
  <c r="N73" i="1"/>
  <c r="N2" i="1" s="1"/>
  <c r="V30" i="1"/>
  <c r="N30" i="1"/>
  <c r="N4" i="1"/>
  <c r="V251" i="1"/>
  <c r="V250" i="1" s="1"/>
  <c r="V252" i="1"/>
  <c r="T251" i="1"/>
  <c r="T250" i="1" s="1"/>
  <c r="T252" i="1"/>
  <c r="V176" i="1"/>
  <c r="V146" i="1"/>
  <c r="V106" i="1"/>
  <c r="V4" i="1" s="1"/>
  <c r="J283" i="1"/>
  <c r="J250" i="1" s="1"/>
  <c r="J3" i="1" s="1"/>
  <c r="T176" i="1"/>
  <c r="L176" i="1"/>
  <c r="T146" i="1"/>
  <c r="L146" i="1"/>
  <c r="T106" i="1"/>
  <c r="T4" i="1" s="1"/>
  <c r="L106" i="1"/>
  <c r="L2" i="1" s="1"/>
  <c r="R73" i="1"/>
  <c r="J73" i="1"/>
  <c r="R30" i="1"/>
  <c r="R2" i="1" s="1"/>
  <c r="J30" i="1"/>
  <c r="J4" i="1" s="1"/>
  <c r="J2" i="1" l="1"/>
  <c r="R4" i="1"/>
  <c r="P2" i="1"/>
</calcChain>
</file>

<file path=xl/sharedStrings.xml><?xml version="1.0" encoding="utf-8"?>
<sst xmlns="http://schemas.openxmlformats.org/spreadsheetml/2006/main" count="1630" uniqueCount="1184">
  <si>
    <t>NGO participate in the debate but the current trend is not to increase access to health care for migrants. On the contrary, AME has been criticized by conservative and populist movements for being too generous (either discriminating for nationals and/or attracting for potential immigrants) and contributing to the general increase in health expenses. Between 2011 and 2012 a 30€ fee was imposed to access AME. No investigation was ever been on potential overconsumption of health services from AME insured.</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</si>
  <si>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</si>
  <si>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</si>
  <si>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</si>
  <si>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</si>
  <si>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</si>
  <si>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</si>
  <si>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</si>
  <si>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</si>
  <si>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</si>
  <si>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</si>
  <si>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</si>
  <si>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</si>
  <si>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Health reforms have been focussing on access through completing universal insurance and means tested access to complementary insurance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</si>
  <si>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</si>
  <si>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</si>
  <si>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</si>
  <si>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</si>
  <si>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</si>
  <si>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For above reasons, ethnicity is never addressed nor monitored.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</si>
  <si>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</si>
  <si>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</si>
  <si>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</si>
  <si>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</si>
  <si>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</si>
  <si>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“Health in all policies” are mostly theoretical concepts so far. Public health reforms are poorly and not systematically scientifically evaluated.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</si>
  <si>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</si>
  <si>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</si>
  <si>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</si>
  <si>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</si>
  <si>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</si>
  <si>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Immigrant health and access to healthcare is still scarcely addressed in public health research. Scientific funding program regularly address inequalities in the health system, but vulnerability is mostly assessed as poor social status.
Besides, ethnicity is difficult to address in quantitative studies due to extreme sensitivity in the data privacy law application. Ethnicity data raised passionate public debate at the beginning of the 2000’s, which ended up with a moral win of the anti-ethnicity data proponents. 
A and B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</si>
  <si>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</si>
  <si>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</si>
  <si>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</si>
  <si>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</si>
  <si>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</si>
  <si>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Information on country of birth or immigration status is not disposable in the SHI administrative files in use for research and studies.
Only macro information on total number of insured and health consumption is provided for AME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</si>
  <si>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</si>
  <si>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</si>
  <si>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</si>
  <si>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</si>
  <si>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</si>
  <si>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</si>
  <si>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</si>
  <si>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Existence of specific reporting process about FGM in hospital (maternity and gynaecology services) + maternal and child health primary care services 
specific techniques have been implemented for the treatment of asylum-seekers (Bobigny, Bordeaux) which are culture-sensitive (working with interpreters, contextualizing symptoms, and including exploration of cultural representations)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</si>
  <si>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</si>
  <si>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</si>
  <si>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</si>
  <si>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</si>
  <si>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</si>
  <si>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</si>
  <si>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</si>
  <si>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</si>
  <si>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</si>
  <si>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</si>
  <si>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</si>
  <si>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</si>
  <si>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Positive discrimination is extremely rare in France (exceptions for foreign students access to university, or handicapped to employment)</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</si>
  <si>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</si>
  <si>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</si>
  <si>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</si>
  <si>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</si>
  <si>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</si>
  <si>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There exist contacts between migrants associations and SHI local facilities, and other providers, but this rely on local initiatives.</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</si>
  <si>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</si>
  <si>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</si>
  <si>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</si>
  <si>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Such training sometimes exists, but is not compulsory for staff members.
In Paris hospitals these trainings are provided by NGOs or health networks, but are not organized by the hospitals themselves on a regular basis. Social workers are kept informed with updated information on a more regular basis and may forward information to health services.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</si>
  <si>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</si>
  <si>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</si>
  <si>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</si>
  <si>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</si>
  <si>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</si>
  <si>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a and b</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</si>
  <si>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</si>
  <si>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</si>
  <si>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</si>
  <si>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</si>
  <si>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</si>
  <si>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</si>
  <si>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Some healthcare services contract with professional health care interpreters from NGO’s, who provide interpreting “in vivo” and on the phone. Still, there is no generalized national solution for funding. Hospitals may have very variable budgets for interpreting, and smaller structures rarely use them.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</si>
  <si>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</si>
  <si>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</si>
  <si>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</si>
  <si>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</si>
  <si>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</si>
  <si>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</si>
  <si>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</si>
  <si>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</si>
  <si>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</si>
  <si>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</si>
  <si>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</si>
  <si>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</si>
  <si>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</si>
  <si>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</si>
  <si>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</si>
  <si>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</si>
  <si>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</si>
  <si>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</si>
  <si>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</si>
  <si>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</si>
  <si>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</si>
  <si>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</si>
  <si>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Legal status is not a criterion to benefit from cultural mediations. Many hospitals work with lists of professionals with foreign language skills, but these “interpreters” do not have any specific training. In Paris and some other large cities, cooperation with associations supports professional interpretation services (e.g. Paris, Toulouse, Strasbourg…).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</si>
  <si>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</si>
  <si>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</si>
  <si>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</si>
  <si>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</si>
  <si>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</si>
  <si>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There is no national cultural mediation scheme or policy. In Paris, patients can access to interpreters in hospitals (but not in every hospital and not every day), but this is not the case in GP consultations or other outpatient services.
Alsace region applies a unique system:  a public interpreter service (“Migrations Santé Alsace”) provides translation services to all healthcare services. Although they do not want to be considerated as « cultural mediators » (they do not want to « explain the patient’s culture »), they provide mediation beyond simple translation/interpretation, by giving context information.
Note : « cultural mediation » is often used in a very restricted way in France. To be discussed and documented
Rural regions and even many institutions in larger towns in France do not provide cultural mediation. Nevertheless, local initiatives may find funding for mediation, in cooperation with local associations.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</si>
  <si>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</si>
  <si>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</si>
  <si>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</si>
  <si>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</si>
  <si>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</si>
  <si>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</si>
  <si>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</si>
  <si>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As far as INPES leaflets are concerned, anyone can access the web information, but we would expect mostly legal migrants would in this case</t>
  </si>
  <si>
    <t xml:space="preserve">Groups reached by information for migrants on entitlements and use of health services 
A. Legal migrants
B. Asylum seekers
C. Undocumented migrants
Skip this question if answered Option 3 in previous questions
</t>
  </si>
  <si>
    <t>c. Groups</t>
  </si>
  <si>
    <t>153c</t>
  </si>
  <si>
    <t>This concerns only INPES leaflets</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</si>
  <si>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</si>
  <si>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</si>
  <si>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</si>
  <si>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</si>
  <si>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</si>
  <si>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</si>
  <si>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</si>
  <si>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</si>
  <si>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</si>
  <si>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</si>
  <si>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</si>
  <si>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Groups reached by information for migrants on entitlements and use of health services 
A. Legal migrants
B. Asylum seekers
C. Undocumented migrants
Skip this question if answered Option 3 in previous questions.
</t>
  </si>
  <si>
    <t>152c</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</si>
  <si>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</si>
  <si>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</si>
  <si>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B, D
There is no public organisation dealing with information dissemination for migrants.
There exists a mandatory visit for new migrants applying for a resident status, mostly to screen for transmissible diseases and propose a first orientation in the health system when necessary,.
According to legal status, information about health care services is likely to vary: 
- for legal migrants: SHI or health providers (just as for nationals)
- Asylum seekers are taken in charge by NGOs, which provide information during visits, brochures etc.
- Undocumented migrants may rely on informal networks of peer migrants, or information delivered by social workers (municipality level: services dedicated to access to rights in large cities), or NGOs
The National Institute for prevention and health education proposes on a dedicated website (http://www.lasantepourtous.com/  ) it includes booklets edited in 23 languages, which address prevention, reproductive health, various conditions, access to rights. It is likely that it does not reach most of its target public.
</t>
  </si>
  <si>
    <t>152a</t>
  </si>
  <si>
    <t>Information for migrants concerning entitlements and use of health services</t>
  </si>
  <si>
    <t>a-c. Information for migrants concerning entitlements and use of health services</t>
  </si>
  <si>
    <t xml:space="preserve">.
Social workers working in Hospitals have received an initial training and can access up-to-date information in professional journals. Some hospitals provide training on these issues, but it remains voluntary. 
Public insurance delivers general training to its employees working in local facilities. This training on entitlements include those of the immigrants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</si>
  <si>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</si>
  <si>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</si>
  <si>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</si>
  <si>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</si>
  <si>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</si>
  <si>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Proof of having stayed continuously in France for more than 3 months;  Low living standards (same resources criteria as for the CMU scheme) which have to be documented in the application form.</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</si>
  <si>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</si>
  <si>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</si>
  <si>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</si>
  <si>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</si>
  <si>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</si>
  <si>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 xml:space="preserve">Rights to health care coverage are granted according to residence permit (“carte de séjour”) as decided by the Prefecture (state representative in each region). Residence can be granted from 3 months and up to 10 years. When residence renewal is denied, it can lead health care coverage to be interrupted; for instance, if the Prefecture rejects the renewal, ex-legal migrants have to undergo a new process to apply for AME which may leave them without health insurance for the time of examination.
- undocumented migrants: proof of residence (A)
Additional documentation may be abusively required in some public insurance local facilities, but it remains a local practice. Documented by NGOs and social workers in the Paris region. 
</t>
  </si>
  <si>
    <t>Administrative discretion and documentation for legal migrants</t>
  </si>
  <si>
    <t xml:space="preserve">A. Pregnant women : 
- in primary care centres dedicated to maternal and child care, free care for natives and immigrants for pregnant women (after 6 month pregnancy)
- In hospitals: pregnant women (after 6 month pregnancy) can benefit from free access 
B. Persons suffering from Infectious diseases: free access to care related to the condition.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</si>
  <si>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</si>
  <si>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</si>
  <si>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</si>
  <si>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</si>
  <si>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</si>
  <si>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</si>
  <si>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Some restrictions apply: IVF and some prosthesis are excluded from the insurance basket;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</si>
  <si>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</si>
  <si>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</si>
  <si>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</si>
  <si>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</si>
  <si>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</si>
  <si>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</si>
  <si>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Undocumented migrants can benefit from the “Aide Médicale d’Etat” (AME) which covers their medical expenses for the same basket as the general SHI scheme. Moreover, they do not have to pay public deductibles nor upfront payments. Some restrictions apply: IVF and some prosthesis are excluded from the insurance basket;
AME is granted for one year under the following conditions: 
- proof of having stayed continuously in France for more than 3 months; 
- Low living standards (same resources criteria as for the CMU scheme) which have to be documented in the application form.
Children are covered unconditionally (the 3 months delay doesn’t apply to them). 
AME does not provide a chip id card (so called “Carte Vitale”) but a paper document. It has been argued that SHI payment to professionals takes longer in this case, leading some of them to refuse to provide treatments. 
Undocumented migrants who do not benefit from AME may have access to health insurance in specific services available in some hospitals (most hospitals with a ED have set up a PASS) and health facilities. The PASS were enacted in the 1998 act on social exclusion and their number approached 400 in 2008. The so-called ‘’PASS” (“permanence d’accès aux soins”) services have been set up from 1998 to avoid inappropriate visits to inpatient emergency services from patients with low resources and no insurance, among which immigrants, and to orient them to primary care when needed. PASS do not provide insurance by themselves. They may provide vouchers for the hospital pharmacy. PASS mostly provide social worker services in order to solve financial access to care issues, i.e. to apply for existing schemes such as AME, General social security scheme, CMU, …
       PASS facilities are not geographically homogeneously distributed and information on PASS may itself be inadequately disseminated. A study from 2009 showed that in “Ile de France” (Paris region) 80% of PASS users were born abroad. The same applies to cities such as Toulouse.
In 2011 a 30€ premium was introduced for AME insured. It was suppressed in 2012. AME insured do not bear premiums as of 2014. AME just as CMU, is a means tested (same living standards thresholds) and tax subsidized scheme. 
Uninsured migrants can access hospital emergency services; hospitals can provide care to undocumented, uninsured individuals when they consider their life is at stake. 
            The care provided is free provided that hospitals obtain an administrative authorization, which give them right to receive a DRG payment from a specific state fund  (“Fonds pour les soins urgents et vitaux”: State fund for urgent and critical care) for the care provided. When the fund resources are exthausted (in some cases from March), hospitals may send the bill to the patient, but they recover the cost only exceptionally (no quantitative evidence though).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</si>
  <si>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</si>
  <si>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</si>
  <si>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</si>
  <si>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</si>
  <si>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</si>
  <si>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</si>
  <si>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</si>
  <si>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</si>
  <si>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</si>
  <si>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</si>
  <si>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</si>
  <si>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</si>
  <si>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</si>
  <si>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Asylum seekers are covered by the CMU scheme (Couverture Maladie Universelle) which also applies to nationals. They can also apply for the “CMU complémentaire” (complementary CMU). 
If the asylum request is rejected, immigrants’ status shifts to irregular, enabling them to apply to the AME scheme. During the time elapsed on application they remain de facto without health insurance.
Asylum seekers are not allowed to access the job market.   They can benefit from the CMU coverage and the means tested public complementary insurance CMUC, which give them free access to most ambulatory and inpatient care (including GP and specialized health care, dental care and basic optics included), under the same requirements as nationals.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</si>
  <si>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</si>
  <si>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</si>
  <si>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</si>
  <si>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</si>
  <si>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</si>
  <si>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</si>
  <si>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</si>
  <si>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The SHI does not distinguish between the insured according to country of birth or nationality </t>
  </si>
  <si>
    <t xml:space="preserve">Legal migrants: extent of coverage
Answer 0 if answered Option 3 in previous question.
</t>
  </si>
  <si>
    <t>b. Coverage for legal migrants</t>
  </si>
  <si>
    <t>145b</t>
  </si>
  <si>
    <t xml:space="preserve">Enrolment in the SHI is based on the same principles for natives and for legal immigrants. There are two main types of coverage: 
- SHI for employed or recently unemployed persons. The general SHI is extended under certain conditions for one year or more after the loss of work). (this system covers immigrants as well as natives).
- CMU (couverture maladie universelle) extends the general scheme to persons with low or no eligible income.
AME (aide médicale d’état) is granted to irregular migrants under conditions (see below). 
SHI extends to close family members (children and spouses)
Individuals with low income and a public cover (SHI and CMU) can apply for a public means tested complementary insurance to cover public deductibles, overbilling and upfront payment. 
Immigrants from non-Schengen EU are subjected to the same requirements as immigrants from non-European countries.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</si>
  <si>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</si>
  <si>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</si>
  <si>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</si>
  <si>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</si>
  <si>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</si>
  <si>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</si>
  <si>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</si>
  <si>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</si>
  <si>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</si>
  <si>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These obligations exist only for age, sex and disability.</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</si>
  <si>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</si>
  <si>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</si>
  <si>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</si>
  <si>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</si>
  <si>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These obligations exist only for age, sex and disability. There is not yet a binding obligation on contractors with public institutions to respect a non discrimination clause.</t>
  </si>
  <si>
    <t xml:space="preserve">A: Charter for the promotion of equality and to fight against discrimination in public service  
This charter is a commitment from public employers (State, regional administration and hospital public service) to implement and reinforce their equality policy and their fight against discrimination in order to be exemplary
service. 
This charter is a commitment from public employers (State, regional administration and hospital public service) to implement and reinforce their equality policy and their fight against discrimination in order to be exemplary: http://www.fonction-publique.gouv.fr/category/mots-cles/diversite
</t>
  </si>
  <si>
    <t xml:space="preserve">A: Charter for the promotion of equality and to fight against discrimination in public service  
Building on the 2008 version, this charter is a binding commitment from public employers (State, regional administration and hospital public service) to implement and reinforce their equality policy and their fight against discrimination in order to be exemplary
service. This charter is a commitment from public employers (State, regional administration and hospital public service) to implement and reinforce their equality policy and their fight against discrimination in order to be an exemplary service representative of all French people: http://www.fonction-publique.gouv.fr/category/mots-cles/diversite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</si>
  <si>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</si>
  <si>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</si>
  <si>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</si>
  <si>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It is part of the functions of the Equality Body, and governement may or may not engage on its own in these operations. It is not bound to do so and its action depends upon governmental policy considerations. </t>
  </si>
  <si>
    <t>It is part of the functions of the Equality Body. On the state side, there is no process of periodical legislative audit or restatement in France and the State has not undertaken an audit in order to verify compliance of all texts in force with the directives. Such legislation must be attacked before the Administrative Supreme Court or the European Court on a case by case basis. The HALDE and the Defender of Rights have regularly raised problems related to the non-conformity of specific legislation or regulation with European anti-discrimination law. In some cases, though rarely, Government openly refuses to follow the equality body’s recommendation. B: Creation of an Interministerial Delegate on Republican Equality and Integration Décret n°2014-385 May 29 2014 http://www.legifrance.gouv.fr/affichTexte.do?cidTexte=JORFTEXT000028811261&amp;categorieLien=id</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</si>
  <si>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</si>
  <si>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</si>
  <si>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These powers are held and enforced concurrently by the State and the specialised agency. Required in mandate of a number of State directions and institutions, such as the FASILD ( now ACSE), the Conseil économique et social, the Direction de la population et des migrations which has now been integrated in the ministry for immigration, etc</t>
  </si>
  <si>
    <t>The Law does not say anything about the fact that the State should disseminate the information and so on. It does not mean that the State is ot ensuring these actions, but it is not required by a specific law.</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</si>
  <si>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</si>
  <si>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</si>
  <si>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</si>
  <si>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</si>
  <si>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</si>
  <si>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</si>
  <si>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</si>
  <si>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</si>
  <si>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The specialised agency has standing to make representation or give its advice to the court and file its investigation file, on its own behalf. This situation requires that the victim insure his or her own representation and hire his or her own lawyer.</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</si>
  <si>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</si>
  <si>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</si>
  <si>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</si>
  <si>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</si>
  <si>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</si>
  <si>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</si>
  <si>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</si>
  <si>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</si>
  <si>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</si>
  <si>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</si>
  <si>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</si>
  <si>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</si>
  <si>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</si>
  <si>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</si>
  <si>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</si>
  <si>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</si>
  <si>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</si>
  <si>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e),f),g) are available before the penal courts only which excludes indirect discrimination</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</si>
  <si>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</si>
  <si>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</si>
  <si>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</si>
  <si>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</si>
  <si>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</si>
  <si>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All forms of action are related to individual claims, and ensuing judgments only create an obligation with respect to identified plaintiffs</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</si>
  <si>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</si>
  <si>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</si>
  <si>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</si>
  <si>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</si>
  <si>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</si>
  <si>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</si>
  <si>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</si>
  <si>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</si>
  <si>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</si>
  <si>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</si>
  <si>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</si>
  <si>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</si>
  <si>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Law no 2008-496 completed transposition by providing protection for race, origin and sex in all matters. However, regarding other grounds provisions against victimisation are now limited to employment and vocational training.</t>
  </si>
  <si>
    <t>A or none</t>
  </si>
  <si>
    <t xml:space="preserve"> More than a,b </t>
  </si>
  <si>
    <t>Protection against victimisation in:       
a) employment                                            
b) vocational training                                
c) education                                               
d) services                                                  
e) goods</t>
  </si>
  <si>
    <t>Protection against victimisation</t>
  </si>
  <si>
    <t>A and B: Situation Testing has only been held to be admissible in penal procedures</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</si>
  <si>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</si>
  <si>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</si>
  <si>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</si>
  <si>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</si>
  <si>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For, race, origin, ethnic origin and nationality Article 19 of the law 2004-1486 of December 30, 2004 provides for the shift in the burden of proof before both the civil and administrative tribunal. For other grounds, the shift in the burden of proof only applies before civil courts.</t>
  </si>
  <si>
    <t>Law no 2008-496 repealled article 19 of Law no 2004-1496 and completed transposition by providing a definition of direct and indirect discrimination in article 1, applicable to all texts on discrimination. On 30 October, 2009 the Conseil d'Etat has renedered a judgment providing for the shift in the burden of proof in all administrative procedures relating to discrimination law.</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</si>
  <si>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</si>
  <si>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</si>
  <si>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</si>
  <si>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</si>
  <si>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</si>
  <si>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</si>
  <si>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</si>
  <si>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</si>
  <si>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The law provides for a prohibition of discrimination on grounds a) and c), and general principles provide for equality on the basis of religion</t>
  </si>
  <si>
    <t>Grounds a), b) and c) are covered by article 225-2 of the Penal Code for explicit direct discrimination, ground A and c) by inteperpretation is covered for direct and indirect discrimination by law no 2008-496, and there is a general prohibition of discrimination without limiting to any ground in access to health (article L114 of the Code of Social Welfare (CSW)</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</si>
  <si>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</si>
  <si>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</si>
  <si>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</si>
  <si>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Grounds a), b) and c) are covered by  article 225-2 of the Penal Code and by Law no 2002-72 as it relates to the prohibition of direct and indirect discrimination in access to housing.</t>
  </si>
  <si>
    <t>Law covers access to and/or supply of goods and services available to the public, including housing:                                                              
a) race and ethnicity                                
b) religion and belief                                      
c) nationality</t>
  </si>
  <si>
    <t>Access to and supply of public goods and services, including housing</t>
  </si>
  <si>
    <t>Law no 2008-496 completed transposition by providing protection for race, origin and sex. However, Constitutional law provides for protection on the ground of religion and public law provides for equal protection on the ground of nationality suject to legal residence in the country.</t>
  </si>
  <si>
    <t>Law covers social protection, including social security:                    
a) race and ethnicity                                
b) religion and belief                                   
c) nationality</t>
  </si>
  <si>
    <t xml:space="preserve">Social protection </t>
  </si>
  <si>
    <t>The law provides for a prohibition of discrimination on grounds a) and c), and Constitutionnal law provide for equality on the basis of religion.</t>
  </si>
  <si>
    <t>The law provides for a prohibition of direct and indirect discrimination on grounds a). However legislation no longuer explicitely prohibits discrimination on ground c) but general principles of public law insures access to all to education regardless of nationality even for illegal foreigners. Finally, Constitutionnal law provide for equality of access on the ground of religion.</t>
  </si>
  <si>
    <t>Law covers education (primary and secondary level):                          
a) race and ethnicity                                
b) religion and belief                                 
c) nationality</t>
  </si>
  <si>
    <t xml:space="preserve">Education </t>
  </si>
  <si>
    <t>Law no 2008-496 completed transposition but has eliminated explicit reference to the ground of nationality in private employment law, this ground is therefore now only covered by article 225-2 of the Penal Code in matters of explicit direct discrimination or by trigerring indirect discrimination in private employment law (article L1132-2 LC). Grounds a) and b) are covered against direct and indirect discrimination in private and public employment.</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</si>
  <si>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</si>
  <si>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</si>
  <si>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</si>
  <si>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</si>
  <si>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Multiple ground can be argued depending on the facts of the case by alleging the contribution of a number of grounds, but there is no rule addressing this issue in the legislation.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</si>
  <si>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</si>
  <si>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</si>
  <si>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</si>
  <si>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</si>
  <si>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</si>
  <si>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Nationality by interpretation</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</si>
  <si>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</si>
  <si>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</si>
  <si>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</si>
  <si>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</si>
  <si>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</si>
  <si>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</si>
  <si>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</si>
  <si>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</si>
  <si>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</si>
  <si>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t>assumed characteritics but not by association on a) and c)</t>
  </si>
  <si>
    <t>Assumed characteristics for a), by interpretation for b) and c), DIscrimination by association by interpretation for a), b) and c). There is no specific provision in this regard. In Articles L 1132-1 LC and 225-1 PC and Article 19 of the Law no 2004-1486 of 30 December, 2004 (Law HALDE) prohibited ground refers to a person’s own real or perceived characteristics, the HALDE has deemed that it excluded discrimination by association and has therefore recommended to government to extend the protection of the law to discrimination by association (Deliberation no 2007-75). It has furthermore intervened in the case. The court followed the arguments presented by the HALDE and concluded that differential treatment inflicted upon an employee by reason of her relationship with a person protected by the prohibition of discrimination on the ground of trade union activities, is protected by the prohibition of discrimination (Conseil de Prud’hommes de CAEN, Enault vs. SAS ED F06/00120).  This interpretation seems to correspond to the definition of protection against discrimination in the Coleman case. However, paragraph 2 of Article 225-1 PC and Law no 2008-496 Article 5 prohibit discrimination inflicted to legal persons, and in this regard, these can only be considered in terms of discrimination by association. In addition, Article L3122-26 LC provides for a right to request adaptation of work hours to the benefit of family members and care takers of a disabled person.</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</si>
  <si>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</si>
  <si>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</si>
  <si>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Law no 2008-496 completed transposition by stipulating a definition of direct and indirect discrimination in article 1, adding an explicit reference to instructions to discriminate that applies to all grounds as regards employment ( article L1132-1 LC and article 6 of Law no 83-634 in public service), However, it has eliminated explicit reference to the ground of nationality in private employment law, this ground is therefore now only covered by article 225-2 of the Penal Code in matters of explicit direct discrimination or by trigerring indirect discrimination in private employment law (article L1132-2 LC). </t>
  </si>
  <si>
    <t xml:space="preserve">Nationality is often assimilated to origin when the law does not provide for restrictions based on nationality. In many penal cases the criteria of nationality has been held to be a form of direct discrimination based on origin, as the penal code refers to discrimination based on the link with a nation. However, in civil cases the Court of Cassation has treated discrimination based on nationality as a source of apparent indirect discrimination that allows for justification on the part of the employer: in Cass. Soc., n° 03-47720, 09/11/2005, Soc ESRF c/ M. X., confirmed in another matter against ESRF on 17 April, 2008 (Soc. 819 FS-P+B). The definition of the scope of the protection against discrimination at Article 2 of the Law no 2008-496, eliminates the larger definition that appeared at Article 19 of the Law no 2004-1496 (Law creating the HALDE) and the first law of transposition of the Directives, Law of 16 November 2001, that included national origin. The resulting protection regarding the scope of Directive 2000/43 does not explicitly cover national origin except in Article 225-1 of the Penal Code and Article 1132-1 of the Labour Code.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</si>
  <si>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</si>
  <si>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</si>
  <si>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</si>
  <si>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</si>
  <si>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</si>
  <si>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</si>
  <si>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</si>
  <si>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</si>
  <si>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</si>
  <si>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</si>
  <si>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</si>
  <si>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</si>
  <si>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</si>
  <si>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</si>
  <si>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</si>
  <si>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</si>
  <si>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</si>
  <si>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</si>
  <si>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</si>
  <si>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</si>
  <si>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</si>
  <si>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</si>
  <si>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</si>
  <si>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</si>
  <si>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</si>
  <si>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</si>
  <si>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</si>
  <si>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</si>
  <si>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</si>
  <si>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</si>
  <si>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</si>
  <si>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</si>
  <si>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Art. 27-2 provides for withdrawal in case of fraud or lie within 2 years of their discovery, so virtually no time limits. Moreover, art 37-3 and 7 allows for withdrawal without time limits in case of breach of loyalty, indignity, etc.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</si>
  <si>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</si>
  <si>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</si>
  <si>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</si>
  <si>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</si>
  <si>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</si>
  <si>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</si>
  <si>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</si>
  <si>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</si>
  <si>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</si>
  <si>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</si>
  <si>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</si>
  <si>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</si>
  <si>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</si>
  <si>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</si>
  <si>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</si>
  <si>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</si>
  <si>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</si>
  <si>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</si>
  <si>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Local prefects can now reject an  applicant, without needing the  approval of the Interior Ministry as they did before. Building on a 2009 pilot, the previous government wanted to improve services and shorten waiting times for decisions. However, the reform may lead to more unequal treatment, as suggested by the 16 October 2012 Lipietz report. First generation immigrants with the same background may be accepted in one prefecture but rejected in another, depending on the way conditions are interpreted. The IGA is preparing an official evaluation.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</si>
  <si>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</si>
  <si>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</si>
  <si>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</si>
  <si>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</si>
  <si>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</si>
  <si>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</si>
  <si>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</si>
  <si>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</si>
  <si>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18 months since the receipt of all documents  (article 21-25-1 Code civil).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</si>
  <si>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</si>
  <si>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</si>
  <si>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</si>
  <si>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</si>
  <si>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</si>
  <si>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</si>
  <si>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</si>
  <si>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 xml:space="preserve">55 euros since January 1 2011 as average administrative cost (75 euros as cost for French citizens to apply for French passport). Indigent persons are exonerated from this fee. </t>
  </si>
  <si>
    <t>Higher costs
(please specify amount)</t>
  </si>
  <si>
    <t>Normal costs (please specify amount) ex. same as regular administrative fees</t>
  </si>
  <si>
    <t>No or nominal costs (please specify amount)</t>
  </si>
  <si>
    <t>Costs of application and/or issue of nationality title</t>
  </si>
  <si>
    <t>Costs of application</t>
  </si>
  <si>
    <t xml:space="preserve">2013 circular also addresses assessing the behaviour of the candidate with regards to respecting the law; the minister recommends a global assessment rather than focusing on isolated, minor and old failures to respect the law. Moreover, facilitation of unauthorized residence should no longer count when it is given to family members. </t>
  </si>
  <si>
    <t>"Bonne vie et moeurs"</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</si>
  <si>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</si>
  <si>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</si>
  <si>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</si>
  <si>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</si>
  <si>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 xml:space="preserve">In Circular regarding access to French nationality, the minister invites prefects to be more flexible in applying criteria for naturalisation in three areas. [...]On assessing the behaviour of the candidate with regards to respecting the law, the minister recommends a global assessment rather than focusing on isolated, minor and old failures to respect the law. Moreover, facilitation of unauthorized residence should no longer count when it is given to family members.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</si>
  <si>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</si>
  <si>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</si>
  <si>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</si>
  <si>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</si>
  <si>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</si>
  <si>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 xml:space="preserve">2013 circular also addresses professional integration of candidates: the minister asks that current labor market conditions and steps taken by the candidate be taken into account. He also recommends that application file of young graduates and students in “sectors of excellence” be examined “with open-mindedness”. </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</si>
  <si>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</si>
  <si>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</si>
  <si>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</si>
  <si>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</si>
  <si>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</si>
  <si>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</si>
  <si>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</si>
  <si>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</si>
  <si>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</si>
  <si>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</si>
  <si>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B: Since decree 2013, a "livret du citoyen", as a sutdy guide, should be given and downloadable, but it is not available for now</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</si>
  <si>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</si>
  <si>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</si>
  <si>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</si>
  <si>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</si>
  <si>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Free</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</si>
  <si>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</si>
  <si>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</si>
  <si>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</si>
  <si>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</si>
  <si>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</si>
  <si>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</si>
  <si>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</si>
  <si>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</si>
  <si>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</si>
  <si>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</si>
  <si>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</si>
  <si>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 xml:space="preserve"> According
to Article 21-24 of the Civil Code, the outcome of the assimilation interview is the signature,
by the applicant, of the ‘charter of rights and duties of French citizens’, which recalls the
principles, values and essential symbols of the French Republic (decree of 30 January 2012).
The decree specifies what kind of knowledge is evaluated with the help of questions asked in
the form of a multiple-choice questionnaire (MCQ) by the civil servant. For example, the
questionnaire included questions such as “Who do you associate with the Arc de Triomphe?
(1) Napoleon (2) The General de Gaulle (3) Julius Caesar”.  The decree provided that the questionnaire should enter into force no later than 1st July
2012.</t>
  </si>
  <si>
    <t xml:space="preserve">circular of 16 October 2012 indicates that the degree of knowledge will be assessed through natural
conversation, and not through an ‘artificial’ questionnaire. A second circular of the Minister of the Interior, also dated 16 October 2012, recalls that the applicant must sign the charter and if he/she refuses to sign, the application would be
declared inadmissible for ‘lack of assimilation’. If the application is approved, the charter is
given to the new French citizens during the ceremony of reception in French citizenship </t>
  </si>
  <si>
    <t xml:space="preserve">Decree n°2013-794 concerning access to French nationality - There is still an integration test/assessment, but the test is no longer based on a multiple choise test. It is assessed during an interiew between the applicant and the administrative officer. The level is assessed according to a "citizen" booklet and not anymore according to primary school level. 
Decree n°2013-795 concerning experimentation of new rules for acquisition procedure: The decree introduces an experimental scheme concerning nationality acquisition procedure. Facing marked geographical inequalities to access French nationality, this experimental scheme aims to reinforce qualitative and quantitative capacities to process nationality applications. Decision in case of nationality application would no longer be taken by departmental prefect but by some prefectures designated at inter-departmental level. Moreover, in this scheme, personal interview with a prefecture agent is replaced by an interview with a specific commission. This plan is currently implemented in 11 French departments. </t>
  </si>
  <si>
    <t xml:space="preserve">Decree n°2013-794 concerning access to French nationality - There is still an integration test/assessment, but the test is no longer based on a multiple choise test. It is assessed during an interiew between the applicant and the administrative officer. The level is assessed according to a "citizen" booklet and not anymore according to primary school level.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</si>
  <si>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</si>
  <si>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</si>
  <si>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</si>
  <si>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</si>
  <si>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</si>
  <si>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</si>
  <si>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</si>
  <si>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</si>
  <si>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The free courses given through the ‘Contrat d'accueil et d'intégration’ (CAI) are not enough to meet naturalisation requirements (B1)</t>
  </si>
  <si>
    <t>e. Naturalisation language courses</t>
  </si>
  <si>
    <t>104e</t>
  </si>
  <si>
    <t>Support to pass language requirement                            a. Assessment based on publicly available list of questions                                                                      b. Assessment based on free/low-cost study guide</t>
  </si>
  <si>
    <t>d. Naturalisation language support</t>
  </si>
  <si>
    <t>104d</t>
  </si>
  <si>
    <t xml:space="preserve"> Costs of training and issuance of these certificates are borne by applicants.</t>
  </si>
  <si>
    <t>List of valid certificates to prove french level is defined by circulaire 30 novembre 2011 (NOR:IOCN1132114C), Costs of training and issuance of these certificates are borne by applicants.</t>
  </si>
  <si>
    <t>c. Naturalisation language cost</t>
  </si>
  <si>
    <t>104c</t>
  </si>
  <si>
    <t>education was taken into account in 2007 just as today, not for language requierement exemption, but to allow for instance a shorter period of residence to apply for naturalization. The only language exemption is for ackowledging refugees or statess people legally and continuously in France for more than 15 years AND over 70 years old: art. 21-24-1 civil code</t>
  </si>
  <si>
    <t>Decree n°2013-794 does not introduce an exemption of language requirement but an exemption to produce certificates proving their level in French. That means that assessment methods are more flexible for theses two categories (a+b).  People holding a diploma issued following studies in French from a French-speaking country, people with a disability, people with chronic illness problems and those aged over 60 years old are now exempted to provide a diploma or a certificate. Their language abilities will be assessed during their personal interview with a prefecture agent.</t>
  </si>
  <si>
    <t xml:space="preserve">Decree n°2013-794 does not introduce an exemption of language requirement but an exemption to produce certificates proving their level in French. That means that assessment methods are more flexible for theses two categories (a+b).  People holding a diploma issued following studies in French from a French-speaking country, people with a disability, people with chronic illness problems and those aged over 60 years old are now exempted to provide a diploma or a certificate. Their language abilities will be assessed during their personal interview with a prefecture agent. </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</si>
  <si>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</si>
  <si>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</si>
  <si>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</si>
  <si>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Administrative (police) subjective discretion of suficient knowledge « according to the applicant's condition »</t>
  </si>
  <si>
    <t>Since 1st January 2012, ‘linguistic assimilation’ is no longer assessed by a civil servant: applicants must present a linguistic diploma, awarded by an institution accredited by the French State, that certifies the B1 level of the Common European Framework of Reference
for Languages</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</si>
  <si>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</si>
  <si>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</si>
  <si>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</si>
  <si>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</si>
  <si>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</si>
  <si>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</si>
  <si>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</si>
  <si>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</si>
  <si>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</si>
  <si>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</si>
  <si>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</si>
  <si>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</si>
  <si>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</si>
  <si>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</si>
  <si>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</si>
  <si>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L'article 21-7: entitlement at age 18 for French-born children who are resident and have at least five years of residence.</t>
  </si>
  <si>
    <t>Second generation 
Note: Second generation are born in the country to non-national parents</t>
  </si>
  <si>
    <t>Birth-right citizenship for second generation</t>
  </si>
  <si>
    <t>No special disposition in naturalisation law for PACS</t>
  </si>
  <si>
    <t>Same as for ordinary TCNs</t>
  </si>
  <si>
    <t>Longer than for spouses, but shorter than for ordinary TCNs</t>
  </si>
  <si>
    <t>Same as for spouses of nationals</t>
  </si>
  <si>
    <t>Residence requirement for partners/co-habitees of nationals</t>
  </si>
  <si>
    <t>b. Partners of nationals</t>
  </si>
  <si>
    <t>101b</t>
  </si>
  <si>
    <t xml:space="preserve">A: Spouse does not have to prove good character (the sponsor does). Person has been the spouse of a citizen for 4 years, with common household, and has been resident in France for 3 years (5 years of marriage is required if person has less than 3 years of residence in France). </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</si>
  <si>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</si>
  <si>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</si>
  <si>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</si>
  <si>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</si>
  <si>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</si>
  <si>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</si>
  <si>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</si>
  <si>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</si>
  <si>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</si>
  <si>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</si>
  <si>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</si>
  <si>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</si>
  <si>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</si>
  <si>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</si>
  <si>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</si>
  <si>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</si>
  <si>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5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</si>
  <si>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</si>
  <si>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</si>
  <si>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</si>
  <si>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</si>
  <si>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</si>
  <si>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</si>
  <si>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</si>
  <si>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</si>
  <si>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</si>
  <si>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</si>
  <si>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</si>
  <si>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</si>
  <si>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</si>
  <si>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</si>
  <si>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</si>
  <si>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</si>
  <si>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No TCN has equal access to employment (1/3 of labor market, public, semi-public &amp; regulated professions only for French and EU citizens)</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</si>
  <si>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</si>
  <si>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</si>
  <si>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</si>
  <si>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</si>
  <si>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</si>
  <si>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</si>
  <si>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</si>
  <si>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</si>
  <si>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Article L.511-4 CESEDA : Age 18 or less, regular resident for 20 years, or resident since at least age 13</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</si>
  <si>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</si>
  <si>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</si>
  <si>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</si>
  <si>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</si>
  <si>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Criteria can be taken into account by prefectures, under judicial control of administative judges.</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</si>
  <si>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</si>
  <si>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</si>
  <si>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</si>
  <si>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</si>
  <si>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</si>
  <si>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In case of employers: article 314-6 CESEDA</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</si>
  <si>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</si>
  <si>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</si>
  <si>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</si>
  <si>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</si>
  <si>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</si>
  <si>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Article L.314-7 CESEDA</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</si>
  <si>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</si>
  <si>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</si>
  <si>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</si>
  <si>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</si>
  <si>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</si>
  <si>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</si>
  <si>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</si>
  <si>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</si>
  <si>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</si>
  <si>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10 years</t>
  </si>
  <si>
    <t>&lt; 5 years</t>
  </si>
  <si>
    <t>&gt; 5 years</t>
  </si>
  <si>
    <t>Duration of validity of permit</t>
  </si>
  <si>
    <t xml:space="preserve">Duration of validity of permit </t>
  </si>
  <si>
    <t>If no response within 4 months, rejection presumed R.311-12</t>
  </si>
  <si>
    <t>≤ 6 months defined by law (please specify)</t>
  </si>
  <si>
    <t xml:space="preserve">Maximum duration of procedure </t>
  </si>
  <si>
    <t>Does the state protect applicants from discretionary procedures (e.g. like EU nationals)?</t>
  </si>
  <si>
    <t>SECURITY OF STATUS</t>
  </si>
  <si>
    <t>The Finance Law (as of 01/01/2013) provides some reduction and exemption. The tax that foreigners have to pay for the first issue of their residence-permit is reduced from 349 euros to 241 euros. However, for others renewals, the tax is rising from 143 to 341 euros for long-term permit and from 113 to 181 euros for three-year residence permit.</t>
  </si>
  <si>
    <t>Around 260 euros: The Finance Law (as of 01/01/2013) provides some reduction and exemption. The tax that foreigners have to pay for the first issue of their residence-permit is reduced from 349 euros to 241 euros. However, for others renewals, the tax is rising from 143 to 341 euros for long-term permit and from 113 to 181 euros for three-year residence permit.</t>
  </si>
  <si>
    <t>Higher costs
(please specify amounts for each)</t>
  </si>
  <si>
    <t>Normal costs (please specify amount) e.g. same as regular administrative fees in the country</t>
  </si>
  <si>
    <t>Costs of application and/or issue of status</t>
  </si>
  <si>
    <t>stable and sufficient, level of minimum wage (SMIC), no recourse to social assistance although individual circumstances are considered. The French Conseil d’Etat clarified in a ruling
that the solidarity allowance for the elderly and the allowance for disabled adults shall not be taken into account in the calculation of the Conseil d’Etat, 26 December 2013, M. Nouri-Shakeri, request n°366722. resources of the applicant for an EC long-term residence permit. On the other hand, it stated that the requirement of having a
minimum amount of resources other than the ones coming from social aid is not against the principle of equality of treatment. Conseil d’Etat, 5 March 2014, Mme B., request n° 374145.</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</si>
  <si>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</si>
  <si>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</si>
  <si>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</si>
  <si>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</si>
  <si>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</si>
  <si>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</si>
  <si>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</si>
  <si>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</si>
  <si>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</si>
  <si>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</si>
  <si>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</si>
  <si>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</si>
  <si>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B: e.g: language requirement exemption/ age: L314-2: Legal exemption for those over age 65</t>
  </si>
  <si>
    <t>Language/integration requirement exemptions 
a. Takes into account individual abilities e.g. educational qualifications
b. Exemptions for vulnerable groups e.g. age, illiteracy, mental/physical disability</t>
  </si>
  <si>
    <t>d. LTR language exemption</t>
  </si>
  <si>
    <t>84d</t>
  </si>
  <si>
    <t xml:space="preserve"> Art. L.314-2: integration assessment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</si>
  <si>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</si>
  <si>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</si>
  <si>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</si>
  <si>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</si>
  <si>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</si>
  <si>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</si>
  <si>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 xml:space="preserve">A1: Article L314-2 + Le décret n° 2007-373 du 21 mars 2007 pris pour l’application de la loi n° 2006-911 du 24 juillet 2006 définit les conditions dans son article 29:  Tout document de nature à attester sa connaissance suffisante de la langue française,
notamment le diplôme initial de langue française (DILF). DILF = A1.1 </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</si>
  <si>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</si>
  <si>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</si>
  <si>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</si>
  <si>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</si>
  <si>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</si>
  <si>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Foreigners must prove their french knowledge - article R 314-1 5° "c) Tout document de nature à attester sa connaissance suffisante de la langue française, notamment le diplôme initial de langue française."</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</si>
  <si>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</si>
  <si>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</si>
  <si>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</si>
  <si>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</si>
  <si>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</si>
  <si>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</si>
  <si>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</si>
  <si>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</si>
  <si>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 xml:space="preserve">June 2013: Circular concerning the conditions for renewal of residence permit For the purpose of proving five years of uninterrupted regular residence in order to apply for the EU long-term residence, receipts obtained upon requests for renewals will be taken into account. Furthermore,  the circular encourages the issue of permanent residence card for foreigners aged more than 60 years and also for people renewing for a second time their long-term residence permit (valid for 10 years). </t>
  </si>
  <si>
    <t>l'article L.314-8 CESEDA dmenads uninterrupted stay + R. 314-1-1 CESEDA (Art. 30  décret n° 2007-373 du 21 mars 2007). EU long-term residence allows for interruptions of no more than six consecutive months and a total of ten non-consecutive months</t>
  </si>
  <si>
    <t>Shorter periods</t>
  </si>
  <si>
    <t>Up to 10 non-consecutive months and/or 6 consecutive months</t>
  </si>
  <si>
    <t>Periods of absence allowed previous to granting of status</t>
  </si>
  <si>
    <t>Yes, with some conditions (limited number of years or type of study)</t>
  </si>
  <si>
    <t>Yes, all</t>
  </si>
  <si>
    <t>Is time of residence as a pupil/student counted?</t>
  </si>
  <si>
    <t>Time counted as pupil/student</t>
  </si>
  <si>
    <t xml:space="preserve">November 2013 Law n°2013-1005 on simplifying relations between citizens and administration (article 6): In accordance with directive 2011/51/CE, beneficiaries of international protection are from now on eligible for the EC long-term residence. The law provides that the asylum procedure must be taken into account in calculating the condition of five years of continuous legal residence in France. </t>
  </si>
  <si>
    <t>takes into account intention to stay long term / stay must be uninterrupted / seasonal workers and au pairs are not excluded. List of eligible permets at art. L314-8 CESEDA, loi n° 2007-1631 du 20 novembre 2007 (are for instance excluded temporary workers, students...) ajout par la loi de nov 2007 (article 19) dans a la liste de l'article L.313-14 ("régularisation" notamment par le travail + circonstances exceptionnelles) et L.314-12 (carte de résident de plein droit).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</si>
  <si>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</si>
  <si>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</si>
  <si>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</si>
  <si>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</si>
  <si>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</si>
  <si>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</si>
  <si>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</si>
  <si>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</si>
  <si>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</si>
  <si>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</si>
  <si>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</si>
  <si>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</si>
  <si>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</si>
  <si>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</si>
  <si>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</si>
  <si>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</si>
  <si>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</si>
  <si>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</si>
  <si>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</si>
  <si>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</si>
  <si>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</si>
  <si>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</si>
  <si>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</si>
  <si>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</si>
  <si>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</si>
  <si>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</si>
  <si>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</si>
  <si>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</si>
  <si>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</si>
  <si>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</si>
  <si>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</si>
  <si>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</si>
  <si>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</si>
  <si>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</si>
  <si>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</si>
  <si>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</si>
  <si>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</si>
  <si>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</si>
  <si>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</si>
  <si>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</si>
  <si>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</si>
  <si>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</si>
  <si>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</si>
  <si>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</si>
  <si>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</si>
  <si>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</si>
  <si>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</si>
  <si>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</si>
  <si>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</si>
  <si>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</si>
  <si>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</si>
  <si>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</si>
  <si>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</si>
  <si>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</si>
  <si>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</si>
  <si>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</si>
  <si>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</si>
  <si>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Optional: Commissions extra-municipales d’immigrés, conseils municipaux associés ou encore conseil consultatif des étrangers, Each city can organise consultations. It exists mainly in large cities. Answers completed in this section based on the model in Strasbourg.</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</si>
  <si>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</si>
  <si>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</si>
  <si>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</si>
  <si>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</si>
  <si>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</si>
  <si>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</si>
  <si>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</si>
  <si>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</si>
  <si>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Feb 2010: Charter includes provisions relating to representativeness</t>
  </si>
  <si>
    <t>73e</t>
  </si>
  <si>
    <t>This assembly has abilities to give advice, recommendations on every municipal issue</t>
  </si>
  <si>
    <t>A and B: Feb 2010: Charter organised this new assembly. Power to formulate advice and propose recommendations to Council of the City of Paris on all municipal issues and to submit an annual report to the Mayor of Paris that can be debated by the Council of the City of Paris.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</si>
  <si>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</si>
  <si>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</si>
  <si>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Conseil de la citoyenneté des Parisiens non communautaires</t>
  </si>
  <si>
    <t xml:space="preserve">Feb: 2010: This new assembly is chaired by the Mayor, but there is also a representative board made up of members of this assembly
</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</si>
  <si>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</si>
  <si>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</si>
  <si>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</si>
  <si>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</si>
  <si>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</si>
  <si>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 xml:space="preserve">November 2001 le Conseil de la Citoyenneté des Parisiens Non Communautaires (CCPNC)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</si>
  <si>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</si>
  <si>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</si>
  <si>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</si>
  <si>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</si>
  <si>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</si>
  <si>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</si>
  <si>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</si>
  <si>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</si>
  <si>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</si>
  <si>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</si>
  <si>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</si>
  <si>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</si>
  <si>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</si>
  <si>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</si>
  <si>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</si>
  <si>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</si>
  <si>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</si>
  <si>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</si>
  <si>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</si>
  <si>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</si>
  <si>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</si>
  <si>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</si>
  <si>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</si>
  <si>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</si>
  <si>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</si>
  <si>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</si>
  <si>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</si>
  <si>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</si>
  <si>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</si>
  <si>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</si>
  <si>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</si>
  <si>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</si>
  <si>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</si>
  <si>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</si>
  <si>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</si>
  <si>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</si>
  <si>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</si>
  <si>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</si>
  <si>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</si>
  <si>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</si>
  <si>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</si>
  <si>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</si>
  <si>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</si>
  <si>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</si>
  <si>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</si>
  <si>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</si>
  <si>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</si>
  <si>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</si>
  <si>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</si>
  <si>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</si>
  <si>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</si>
  <si>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</si>
  <si>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</si>
  <si>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</si>
  <si>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</si>
  <si>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</si>
  <si>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</si>
  <si>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</si>
  <si>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</si>
  <si>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</si>
  <si>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</si>
  <si>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</si>
  <si>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</si>
  <si>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</si>
  <si>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</si>
  <si>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</si>
  <si>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</si>
  <si>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</si>
  <si>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</si>
  <si>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</si>
  <si>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</si>
  <si>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 xml:space="preserve">The arrangements, when provided, are only de facto. Families cannot demand, they can only ask for accommodation, and acceptance from the schools (or local councils) is never sure. But no-pork menus are frequently available for lunch in immigrant areas. Note that this provision is made not by the state but by local authorities (local councils)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</si>
  <si>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</si>
  <si>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</si>
  <si>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</si>
  <si>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</si>
  <si>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</si>
  <si>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</si>
  <si>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</si>
  <si>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</si>
  <si>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</si>
  <si>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</si>
  <si>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The ACSE (National agency for social cohesion and equal opportunities), which depends on the ministry of Labour and on the state secretary for urban policy, is responsible for implementing government guidelines against discrimination, and for the promotion of diversity</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</si>
  <si>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</si>
  <si>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</si>
  <si>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</si>
  <si>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</si>
  <si>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</si>
  <si>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the phrase "intercultural education" is no more accepted in French formal school discourse. It disappeared in 1985 (after a report written by Jacques Berque). The present government is promoting the concept of "diversity" on a general level. But the ministry of National education is reluctant to use it. The approach of diversitiy is exclusively conceptual. As such it may be present in some subjects, like French and litterature, or civic education (fight against racism)</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</si>
  <si>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</si>
  <si>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</si>
  <si>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</si>
  <si>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</si>
  <si>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</si>
  <si>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</si>
  <si>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The army and police have implemented such measures, but the ministry of National education did not.</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</si>
  <si>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</si>
  <si>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</si>
  <si>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C: nothing required, Local measures de facto directed at migrant parents are not impossible, but must not be worded as such. See circular of 13th march 1986, "Accueil et intégration des élèves étrangers dans les écoles, collèges et lycées". Ouvrir l'école initiative is an experiment, it is very rarely implemented up to now, it is by no means a requirement</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</si>
  <si>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</si>
  <si>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</si>
  <si>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</si>
  <si>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</si>
  <si>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Law 2013-595 orientation and programming for rebuilding School of the Republic. This law reaffirms in the article 111-1 of the Educational Code the necessity to promote inclusive schooling, without distinction, in order to combat social and territorial inequalities in matter of school and educational success. This relates in particular schooling of allophone newcoming pupils and reinforcing inclusion in ordinary classes including adapted pedagogic program. There are no concrete measures put forward. It is an orientation and programming law for rebuilding school, so this law represents the intention of the governement in this matter and lists a number of essential principles but doesn’t set out concrete measures.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</si>
  <si>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</si>
  <si>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</si>
  <si>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</si>
  <si>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</si>
  <si>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</si>
  <si>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</si>
  <si>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</si>
  <si>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This orientation, which was encouraged in the 1970's, came to a stop in 1984-1985.</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</si>
  <si>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</si>
  <si>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</si>
  <si>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</si>
  <si>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</si>
  <si>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</si>
  <si>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</si>
  <si>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</si>
  <si>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A and B apply. In primary schools, one can get LCO teaching during school day (it has become rare, this is mainly the case for Algerian LCO). In lower secondary schools, authorities are trying to develop Arabic language teaching for all (in principle: see above). But it is very rare, it is rather an experiment for the moment.</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</si>
  <si>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</si>
  <si>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</si>
  <si>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</si>
  <si>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LCO teaching in the framework of bilateral agreements, passed in the 1970's (Morocco, Algeria, Tunisia, Portugal, Spain, Italy, Turkey). Implemented in various ways. Since recently the state has been encouraging teaching of arabic language in lower secondary schools in a formula allowing families and pupils to learn both English and Arabic language ("classes bilangues"). It is still experimental. Of course, Arabic language can also be learned as a second language from the age of 14. But is is rarely chosen by families and not possible in every schools.</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</si>
  <si>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</si>
  <si>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</si>
  <si>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</si>
  <si>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</si>
  <si>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</si>
  <si>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</si>
  <si>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</si>
  <si>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</si>
  <si>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In-service professional training is possible, it depends on teachers' applications, on training local facilities and on the inspectors' thoughtfulness. In-service training is for CLIN teachers, and is also possible for other teachers (there is a local training program devised in all school circonscriptions). But French as a second language is not recognised as a subject in the official training of teachers. It is taught at University, outside the official training.</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</si>
  <si>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</si>
  <si>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</si>
  <si>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experiment: "Parcours de réussite professionnelle, PARP" special grants provided by the ministry of immigration, integration and natinal identity to excellent students beginning higher education who previously were pupils in CLIN ou CLA. 12 grants awarded in april 2010. Each amounts to 2400 euros a year and is valid for 3 years</t>
  </si>
  <si>
    <t>The individualisation of the process as described in the circular only concerns the transition into the mainstream classroom but not further support.</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</si>
  <si>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</si>
  <si>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</si>
  <si>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</si>
  <si>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 xml:space="preserve">See third 2012 October circular: See third circular http://www.education.gouv.fr/pid25535/bulletin_officiel.html?cid_bo=61527 2.3 "An evaluation tool, designd at national leve, is intended to permit the evaluation of newly arrived foreign-speaking students during their initial training.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</si>
  <si>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</si>
  <si>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</si>
  <si>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</si>
  <si>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</si>
  <si>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</si>
  <si>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precision : official standards for learning French as a second language are not necessarily ignored in CLINs. But they are not mandatory. CLINs practices are close to the art of bricolage, I would say. I don't know a good academic study on these issues. I know that General Inspectorate recently wrote a report, but it was not made public  </t>
  </si>
  <si>
    <t xml:space="preserve">None yet: See third 2012 October circular: See third circular http://www.education.gouv.fr/pid25535/bulletin_officiel.html?cid_bo=61527 2.3 "An evaluation tool, designd at national leve, is intended to permit the evaluation of newly arrived foreign-speaking students during their initial training. </t>
  </si>
  <si>
    <t xml:space="preserve">None yet. See third 2012 October circular: See third circular http://www.education.gouv.fr/pid25535/bulletin_officiel.html?cid_bo=61527 2.3 "An evaluation tool, designd at national leve, is intended to permit the evaluation of newly arrived foreign-speaking students during their initial training.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</si>
  <si>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</si>
  <si>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</si>
  <si>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</si>
  <si>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</si>
  <si>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</si>
  <si>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The is a large diversity of ways of working in the CLINs, no standard method, nor tools. These structures are not strongly monitored.</t>
  </si>
  <si>
    <t>2012 Circulars including  n°2012-143 du 2-10-2012(BOEN spécial n°37 du 11 octobre 2012): "If the language knowledge of the student, notably in terms of understanding and writing, remains insufficient, the student must be able to benefit from assistance and resources adapted to their needs to progress and attain a sufficient level compatible with the demands of teachers in mainstream classrooms."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</si>
  <si>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</si>
  <si>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</si>
  <si>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</si>
  <si>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</si>
  <si>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</si>
  <si>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A applies. No policies on French language learning at pre-primary level. Support in the language of instruction is provided during the primary level (age 6 to 11), in special structures called CLIN (induction forms), set in primary schools where there is a number of such pupils. Pupils usually do not attend such forms full time. Moreover, CLINs may welcome also pupils from other schools of the neighbourhood. When non-French speaking pupils are not enough in a neighbourhood to maintain a special form, special teachers may move from one school to the other to help them during a few hours a week. 
CLA-NSA: special structure for children who did'nt attended school before arriving in France. CLA for children attending school before, education is adapted to their level.</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</si>
  <si>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</si>
  <si>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</si>
  <si>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</si>
  <si>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</si>
  <si>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</si>
  <si>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A and B apply. In each region a special centre is in charge of welcoming and assessing school skills of newly arrived pupils: the CASNAV (regional centre for the education of just arrived pupils and traveller children). It also helps teachers who have these children either in specific forms or for specific periods. CASNAV trainers mainly work with primary schools and children. But one can find a few special forms in lower secondary schools or even in vocational (post-compulsory) lycees. Written information in foreign languages exists only at primary level. But CASNAV may provide innovations, for instance Paris CASNAV. There are also recommendations to use interpreters as far as  necessary at local level for instance during the enrolment and orientation phase, either using volunteers from the community or family members, but no such service is provided institutionally. Teachers and families can appeal to parents, friends, people in the neighbourhood.</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</si>
  <si>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</si>
  <si>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</si>
  <si>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</si>
  <si>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</si>
  <si>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</si>
  <si>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</si>
  <si>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1st June 2013: The first decree enumerates the preliminary admission procedures and conditions of registration for the first year of a bachelor’s degree and procedures to assess the students’ level of understanding in French. The second updates admission procedures of first year of a bachelor’s degree. Beneficiaries of subsidiary protection are now exempted from preliminary admission procedures to be registered (as is the case for refugees). It also removes the obligation for universities to check candidates’ residence permits (for those residing in France) before giving them the application form.</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</si>
  <si>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</si>
  <si>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</si>
  <si>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</si>
  <si>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</si>
  <si>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</si>
  <si>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</si>
  <si>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</si>
  <si>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</si>
  <si>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Pre-primary education starts from the age of 2 and extends to the age of 6. It is free. Most children of migrant families attend pre-primary schools at the age of 3 (like French people do). Every child living in France has a right to state school education, including pre-primary education.  No legal restrictions to access vocational training and higher education.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</si>
  <si>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</si>
  <si>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</si>
  <si>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</si>
  <si>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</si>
  <si>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</si>
  <si>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Assessment uses semi-standard criteria and tools, handled by special regional bodies called CASNAV (they belong to the ministry of National education). CASNAV staff are not trained for the job before being appointed. But they usually are selected on profile</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</si>
  <si>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</si>
  <si>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</si>
  <si>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</si>
  <si>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Education is explicitly universal by law. But no specification is made in favour of migrant pupils (or newly arrived pupils). Children of undocumented families are admitted without discrimination. Compulsory education goes from the age of 6 to the age of 16. Primary education extends on 5 years, and lower secondary education on 4 years. Consequently, if a child does not repeat a year, he/she will finish complusory education when he/she has reached the lycee (general, technological or vocational lycee).</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</si>
  <si>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</si>
  <si>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</si>
  <si>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</si>
  <si>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</si>
  <si>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b) circulaire n°2012-143 du 2-10-2012(BOEN spécial n°37 du 11 octobre 2012): redefining CASNAV objectives (institution in charge of accompanying allophone pupils newly arrived)
Objective: support newly arrived pupils to access and become integrated with course of study support parents for education of their children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</si>
  <si>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</si>
  <si>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</si>
  <si>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</si>
  <si>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</si>
  <si>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</si>
  <si>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</si>
  <si>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</si>
  <si>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</si>
  <si>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</si>
  <si>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</si>
  <si>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</si>
  <si>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</si>
  <si>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</si>
  <si>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In cash of death and violence, article L431-2 Ceseda</t>
  </si>
  <si>
    <r>
      <t xml:space="preserve">Yes but only on limited grounds or under certain conditions </t>
    </r>
    <r>
      <rPr>
        <sz val="11"/>
        <rFont val="Calibri"/>
        <family val="2"/>
      </rPr>
      <t>(e.g. after five years of residence or more)</t>
    </r>
  </si>
  <si>
    <t>Yes automatically</t>
  </si>
  <si>
    <t>Right to autonomous residence permit in case of widowhood, divorce, separation, death, or physical or emotional violence</t>
  </si>
  <si>
    <t>Right to autonomous residence permit in case of widowhood, divorce, separation, death or violence</t>
  </si>
  <si>
    <t>at least 3 years and under conditions</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</si>
  <si>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</si>
  <si>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</si>
  <si>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</si>
  <si>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</si>
  <si>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</si>
  <si>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</si>
  <si>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</si>
  <si>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</si>
  <si>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 xml:space="preserve">C: Hundreds of refusals each year are justified under the ground "the applicant does not demonstrate having been deprived of all attachments in their country origin" based on the constitutional right to family reunification and Article 8 of the European Convention on Human Rights. This is systematically the case for Algerian children under the kafala scheme, even though a Franco-Algerian agreement expressly makes these children eligible. </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</si>
  <si>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</si>
  <si>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</si>
  <si>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</si>
  <si>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</si>
  <si>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</si>
  <si>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</si>
  <si>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</si>
  <si>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</si>
  <si>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</si>
  <si>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</si>
  <si>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</si>
  <si>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</si>
  <si>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In practice, family reunion may take years to complete: even when the authorization in given within the legal indicative delay of 6 months, which is quite often not the case, the visa procedure may last for months/years</t>
  </si>
  <si>
    <t>260 euros</t>
  </si>
  <si>
    <t xml:space="preserve">
Same as regular administrative fees and duties in the country (please specify amounts for each)</t>
  </si>
  <si>
    <t>Cost of application</t>
  </si>
  <si>
    <t>Economic requirement are harder to meet, and may  reach 1,20 minimum wage X 12 month ((for 6 persons) art. R. 411-4  CESEDA, décret n° 2008-614 du 27 juin 2008</t>
  </si>
  <si>
    <t>size requirements</t>
  </si>
  <si>
    <t>Further requirements (please specify)</t>
  </si>
  <si>
    <t>Appropriate accommodation meeting the general health and safety standards</t>
  </si>
  <si>
    <t>Accommodation requirement</t>
  </si>
  <si>
    <t>Accommodation</t>
  </si>
  <si>
    <t>All family migrants obliged to sign the CAI are not entitled to free language courses to meet the A1 requirement.</t>
  </si>
  <si>
    <t>g. In-country courses</t>
  </si>
  <si>
    <t>29g</t>
  </si>
  <si>
    <t>Neither a nor b for CAI</t>
  </si>
  <si>
    <t>f. In-country support</t>
  </si>
  <si>
    <t>29f</t>
  </si>
  <si>
    <t>article R.311-21 of CESEDA</t>
  </si>
  <si>
    <t>e. In-country cost</t>
  </si>
  <si>
    <t>29e</t>
  </si>
  <si>
    <t>Only A</t>
  </si>
  <si>
    <t>d. In-country exemption</t>
  </si>
  <si>
    <t>29d</t>
  </si>
  <si>
    <t>Article R311-30-12 -&gt; Article R311-30-16: since 2008, specific integration contract for family/members of family arrived in France by family reunification procedure, now includes specific training about rights and duties of French parents</t>
  </si>
  <si>
    <t>Form of integration requirement for sponsor and/or family member after arrival on territory e.g. not language but social/cultural (if no requirement, skip to question 30)</t>
  </si>
  <si>
    <t>c. In-country integration form</t>
  </si>
  <si>
    <t>29c</t>
  </si>
  <si>
    <t>A1, See Art. D. 338-23 CESEDA and  Arr. 1er déc. 2008, NOR : IMIC0827547A : JO, 5 déc.</t>
  </si>
  <si>
    <t>b. In-country language level</t>
  </si>
  <si>
    <t>29b</t>
  </si>
  <si>
    <t xml:space="preserve">Language and civic republican values courses after arrival for family migrants. Article L.311-9 CESEDA : For the first renewal of the permit, administrative authorities take into account the non-respect, manifested by the willingness of the foreigner to follow the requirements of the CAI. </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</si>
  <si>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</si>
  <si>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</si>
  <si>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</si>
  <si>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</si>
  <si>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French knowledge and values of the French Republic are assessed but these are not a condition to access to family reunification. Training is free.</t>
  </si>
  <si>
    <t>f. Pre-entry courses</t>
  </si>
  <si>
    <t>28f</t>
  </si>
  <si>
    <t>Neither a nor b</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</si>
  <si>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</si>
  <si>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</si>
  <si>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</si>
  <si>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</si>
  <si>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</si>
  <si>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 xml:space="preserve">Art. R. 311-30-2 CESEDA. Exemptions possible if disruption of public order, war, disasters make threat to security and also where places incompatible burden on applicant's physical or financial abilities, professional duties, or security. </t>
  </si>
  <si>
    <t>Pre-departure requirement exemptions 
a. Takes into account individual abilities e.g. educational qualifications
b. Exemptions for vulnerable groups e.g. age, illiteracy, mental/physical disability</t>
  </si>
  <si>
    <t>c. Pre-entry exemption</t>
  </si>
  <si>
    <t>28c</t>
  </si>
  <si>
    <t>l'article R. 311-30-2 CESEDA  + Arrêté 1er décembre 2008, NOR:IMIC0827547A : JO 5 déc:
Evaluation of level of knowledge of French republican values</t>
  </si>
  <si>
    <t>None OR voluntary information/course (please specify)</t>
  </si>
  <si>
    <t>Form of pre-departure integration measure for family member abroad, e.g. not language, but social/cultural (if no requirement, skip to question 29a)</t>
  </si>
  <si>
    <t>b. Pre-entry integration form</t>
  </si>
  <si>
    <t>28b</t>
  </si>
  <si>
    <t xml:space="preserve">l'article R. 311-30-2 du code de l'entrée et du séjour des étrangers et du droit d'asile : language  test/assessment is obligatory (with some exceptions) and if the minimum level is not fulfilled, applicant is required to take a training. But if after this training his level is still insufficient, it is not an impediment for the applicant for the suceed of his family reunification procedure </t>
  </si>
  <si>
    <t xml:space="preserve">l'article R. 311-30-2 CESEDA : language  test/assessment is obligatory (with some exceptions) and if the minimum level is not fulfilled, applicant is required to take a training. But if after this training his level is still insufficient, it is not an impediment for the applicant for the suceed of his family reunification procedure </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</si>
  <si>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</si>
  <si>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</si>
  <si>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</si>
  <si>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</si>
  <si>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</si>
  <si>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</si>
  <si>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</si>
  <si>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</si>
  <si>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</si>
  <si>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</si>
  <si>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</si>
  <si>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</si>
  <si>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</si>
  <si>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</si>
  <si>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circulaire interministérielle DPM/DM12 n°2006/26 17 JANVIER 2006, III, B, 2,2 gives some possibility but with limitations for Children for whom custody is shared</t>
  </si>
  <si>
    <t>Limitations on A or B limitations e.g. age limits &lt;18 years (please specify)</t>
  </si>
  <si>
    <t>Only a and b</t>
  </si>
  <si>
    <t>Eligibility for minor children (&lt;18 years)
a. Minor children
b. Adopted children
c. Children for whom custody is shared</t>
  </si>
  <si>
    <t>Minor children</t>
  </si>
  <si>
    <t xml:space="preserve">article L.411-1 CESEDA 18 ans. http://www.gisti.org/spip.php?article301
La loi française est formelle et d'ailleurs inchangée sur ce point depuis toujours; comme déjà indiqué seuls les époux sont concernés par le regroupement familal. Le lien mentionné est hors sujet, il s'agit de la question totalement distincte de la demande de titre de séjour d'un étranger déjà présent en France. La circulaire indiqué (qui n'est d'ailleurs plus en vigueur depuis des années) ne fait que rappeler que le PACS est, évidemment, un des éléments à prendre en compte au titre de l'article 8 de la CEDH pour une demande de titre de séjour.
</t>
  </si>
  <si>
    <t>≥  21 years  (please specify age)</t>
  </si>
  <si>
    <t>18 years&lt;  , &lt; 21 years  (please specify age)</t>
  </si>
  <si>
    <t>≤ Age of majority in country (18 years)</t>
  </si>
  <si>
    <t>Age limits for sponsors and spouses</t>
  </si>
  <si>
    <t>b. Age limits</t>
  </si>
  <si>
    <t>24b</t>
  </si>
  <si>
    <t>Date of entry into force: Law 19 May 2013, Decree 30 May 2013, Circular immediate :  Summary of changes: The Law on same-sex marriage enables same-sex couples to marry and to adopt children. Recognition of marriages celebrated abroad between same-sex people opens the right to family reunification for couples married abroad. Secondly, this law involves issues regarding applicable legislative provisions to same-sex foreigner nationals living in France who wish to marry in France. This does not change the situation for unmarried partners.</t>
  </si>
  <si>
    <t>Only same-sex married couples: The Law on same-sex marriage enables same-sex couples to marry and to adopt children. Recognition of marriages celebrated abroad between same-sex people opens the right to family reunification for couples married abroad. Secondly, this law involves issues regarding applicable legislative provisions to same-sex foreigner nationals living in France who wish to marry in France. This does not change the situation for unmarried partners. Partners other than spouses ineligible for family reunion (art. L411-1 CESEDA). Instead, a residence card "vie privée, vie familiale" is possible for legal cohabitants (pacsée) but  only for partners who are already legally resident in France as a proof of effective common residence. Furthermore, issuance of this residence card is only regulated by a circular and rather discretionary.</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</si>
  <si>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</si>
  <si>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</si>
  <si>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</si>
  <si>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</si>
  <si>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</si>
  <si>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</si>
  <si>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</si>
  <si>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</si>
  <si>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</si>
  <si>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</si>
  <si>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</si>
  <si>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Residence or temporary permit of at least 1 year and regularly living in France for 18 months</t>
  </si>
  <si>
    <t>Permit for &gt; 1 year (please specify)</t>
  </si>
  <si>
    <t>Permit for 1 year (please specify)</t>
  </si>
  <si>
    <t>Residence permit for &lt;1 year (please specify)</t>
  </si>
  <si>
    <t>Permit duration required (sponsor)</t>
  </si>
  <si>
    <t>Permit duration required</t>
  </si>
  <si>
    <t xml:space="preserve"> L.411-1  CESEDA = At least 18 months of regular stay</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</si>
  <si>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</si>
  <si>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</si>
  <si>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</si>
  <si>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</si>
  <si>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</si>
  <si>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</si>
  <si>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</si>
  <si>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</si>
  <si>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Article L1132-1 Code du travail: prohibition of discrimination</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</si>
  <si>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</si>
  <si>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</si>
  <si>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</si>
  <si>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</si>
  <si>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</si>
  <si>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Exclusion of certain legal residents arrêté du 25 mars 1988 http://www.legifrance.gouv.fr/affichTexte.do;jsessionid=248C523F0759864F4AA9ECA03CEF3568.tpdjo06v_1?cidTexte=LEGITEXT000006058186&amp;dateTexte=20090615</t>
  </si>
  <si>
    <t xml:space="preserve">Extends to legal residence arrêté du 15 mars 2010 http://www.legifrance.gouv.fr/affichTexte.do?cidTexte=JORFTEXT000022023200&amp;dateTexte=&amp;categorieLien=id </t>
  </si>
  <si>
    <t>arrêté du 1er février 2013 http://www.legifrance.gouv.fr/affichTexte.do?cidTexte=JORFTEXT000027061195&amp;categorieLien=id</t>
  </si>
  <si>
    <t>Article R441-1 du Code de la construction et de l'habitation: conditions for foreigners:
. Legal residence 
. Permanency residence</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</si>
  <si>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</si>
  <si>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</si>
  <si>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</si>
  <si>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</si>
  <si>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</si>
  <si>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</si>
  <si>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 xml:space="preserve">
Employee representatives bodies: foreigners are electors and can be elected as staff representative and works council member but for Prud'hommes councils: TCN and EU workers can vote for their representatives but can not be elected. For chambers of commerce, trade, agriculture: only nationals and EU citizens can be elected since 2004.</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</si>
  <si>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</si>
  <si>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</si>
  <si>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</si>
  <si>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</si>
  <si>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</si>
  <si>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</si>
  <si>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Migrant workers not completely covered by CAI/bilan des competences made obligatory in 2007</t>
  </si>
  <si>
    <t>Active policy of information on rights of migrant workers at national level (or regional in federal states)</t>
  </si>
  <si>
    <t>Active information policy</t>
  </si>
  <si>
    <t>A: Convention between Ofii and public employment services (Pole emploi) was signed in 2007
New convention between Pole Emploi and the FACE Foundation</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</si>
  <si>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</si>
  <si>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</si>
  <si>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</si>
  <si>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</si>
  <si>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</si>
  <si>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2 new « accords cadres » have signed on 27/12/2007, setting general goals, that already existed before, to promote integration of migrant youth &amp; migrant women.  http://www.lacse.fr/ancsec_internet/ressources/files/ILD___new/accords_cadres/Accord-cadre_ACSE-SDFE-DPM-DIV.pdf The earlier Accords Cadres dates from 2003. http://www.travail-solidarite.gouv.fr/espaces,770/femmes-egalite,772/egalite-professionnelle-l-accord,6330.html</t>
  </si>
  <si>
    <t>Differents "accord-cadre" signed between State and occupational sectors in order to promote employment of newly arrived immigrants include a focus on integration of youth and women migrants. Integration of women migrants is the 2nd priority of National Integration Policy replicated at local level http://www.immigration.interieur.gouv.fr/content/download/65319/473081/file/ANNEXE%209%20MENE1323170C.doc. No currently evaluation of the "accords cadres"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</si>
  <si>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</si>
  <si>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</si>
  <si>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</si>
  <si>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</si>
  <si>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</si>
  <si>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B since 2009: Acse’s integration activities have been transferred to Ofii (French office of immigration and integration). Training provided are only generic language training. Some TCN’s can have an assessment of skills when they sign their CAI. Differents "accord-cadre" signed, since 2007, between State and occupational sectors in order to promote employment of newly arrived immigrants (http://femmes.gouv.fr/dossiers/egalite-professionnelle/promotion-de-legalite-professionnelle/10-les-accords-conclus-par-letat-avec-des-partenaires-publics-et-prives/ et http://www.diplomatie.gouv.fr/fr/IMG/pdf/L_essentiel_sur_l_integration_Promouvoir_l_integration_des_immigres_legaux.pdf ).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</si>
  <si>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</si>
  <si>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</si>
  <si>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</si>
  <si>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</si>
  <si>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</si>
  <si>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</si>
  <si>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</si>
  <si>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</si>
  <si>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</si>
  <si>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 xml:space="preserve">
Right to Validation of Acquired Experiences (VAE): 3 years of professional experience which can be in France or abroad. No nationality requirement, only legal residence during the procedure
</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</si>
  <si>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</si>
  <si>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</si>
  <si>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</si>
  <si>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</si>
  <si>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</si>
  <si>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</si>
  <si>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</si>
  <si>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</si>
  <si>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</si>
  <si>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The legal concept of equivalence does not exist in France. An attestation of comparability is possible by ENIC-NARIC France. However provisions are not the same for TCN as for EU citizens or French citizens. </t>
  </si>
  <si>
    <t>Recognition of academic qualifications acquired abroad</t>
  </si>
  <si>
    <t xml:space="preserve">Recognition of academic qualifications </t>
  </si>
  <si>
    <t>Equal access to scholarship as nationals only for TCN beneficiaries of international protection and foreign students who are domiciled in France for at least two years and whose parents’ tax households (father, mother or legal guardian) is in France for at least two years.</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</si>
  <si>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</si>
  <si>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</si>
  <si>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</si>
  <si>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</si>
  <si>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 xml:space="preserve"> In the event of termination of the employment contract, all TCNs holders of a residence permits and/or holders of an authorization to work can register as job seekers and have access to public employment services. Excluded: students, holders of a provisional authorization to work (when the termination of the contract is not attributable to the employer). articles R5221-47 + R5221-48 Code du travail. Article R5221-3, 13° Ceseda -&gt; this provisional authorization to work is issued to foreigner employee practising a profession which is temporary by nature (e.g: holders of a "visa-vacances-travail", holders of a provisional residence permit (such as asylum seekers, escort of sick person), holders of a student resident permit practising a profession in addition on their studies whose working time exceeds the permitted limit,...).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</si>
  <si>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</si>
  <si>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</si>
  <si>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</si>
  <si>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</si>
  <si>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TCN do not have equal access to self-employment for regulated professions requiring French or EU citizenship</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</si>
  <si>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</si>
  <si>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</si>
  <si>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</si>
  <si>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</si>
  <si>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</si>
  <si>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A and C</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</si>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</sst>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z val="11"/>
      <name val="Arial"/>
      <family val="2"/>
    </font>
    <font>
      <strike/>
      <sz val="8"/>
      <name val="Arial"/>
      <family val="2"/>
    </font>
    <font>
      <sz val="8"/>
      <name val="Arial"/>
      <family val="2"/>
    </font>
    <font>
      <sz val="11"/>
      <name val="Calibri"/>
      <family val="2"/>
    </font>
    <font>
      <b/>
      <i/>
      <sz val="8"/>
      <name val="Arial"/>
      <family val="2"/>
    </font>
    <font>
      <sz val="10"/>
      <name val="Arial"/>
      <family val="2"/>
      <charset val="238"/>
    </font>
    <font>
      <u/>
      <sz val="10"/>
      <color theme="10"/>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s>
  <cellStyleXfs count="100">
    <xf numFmtId="0" fontId="0" fillId="0" borderId="0"/>
    <xf numFmtId="0" fontId="2" fillId="0" borderId="0"/>
    <xf numFmtId="0" fontId="2" fillId="0" borderId="0"/>
    <xf numFmtId="0" fontId="14" fillId="0" borderId="0" applyNumberFormat="0" applyFill="0" applyBorder="0" applyAlignment="0" applyProtection="0">
      <alignment vertical="center"/>
    </xf>
    <xf numFmtId="0" fontId="1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56">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vertical="center"/>
    </xf>
    <xf numFmtId="0" fontId="1" fillId="0" borderId="1" xfId="0" applyFont="1" applyBorder="1" applyAlignment="1">
      <alignment vertical="center" wrapText="1"/>
    </xf>
    <xf numFmtId="0" fontId="1" fillId="0" borderId="4" xfId="0" applyFont="1" applyBorder="1" applyAlignment="1">
      <alignment vertical="center"/>
    </xf>
    <xf numFmtId="0" fontId="4" fillId="0" borderId="1" xfId="0" applyFont="1" applyBorder="1" applyAlignment="1">
      <alignment horizontal="left" vertical="center" wrapText="1" readingOrder="1"/>
    </xf>
    <xf numFmtId="0" fontId="2" fillId="0" borderId="1" xfId="0" applyFont="1" applyBorder="1" applyAlignment="1">
      <alignment vertical="center" wrapText="1"/>
    </xf>
    <xf numFmtId="0" fontId="2" fillId="0" borderId="1" xfId="0" applyNumberFormat="1" applyFont="1" applyFill="1" applyBorder="1" applyAlignment="1" applyProtection="1">
      <alignment horizontal="left" vertical="top"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vertical="center"/>
    </xf>
    <xf numFmtId="0" fontId="1" fillId="4" borderId="4" xfId="0" applyFont="1" applyFill="1" applyBorder="1" applyAlignment="1">
      <alignment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1" xfId="0" applyFont="1" applyFill="1" applyBorder="1" applyAlignment="1">
      <alignment vertical="center" wrapText="1"/>
    </xf>
    <xf numFmtId="1" fontId="1" fillId="5" borderId="1" xfId="0" applyNumberFormat="1" applyFont="1" applyFill="1" applyBorder="1" applyAlignment="1">
      <alignment vertical="center"/>
    </xf>
    <xf numFmtId="0" fontId="1" fillId="5" borderId="1" xfId="0" applyFont="1" applyFill="1" applyBorder="1" applyAlignment="1">
      <alignment horizontal="center" vertical="center" wrapText="1"/>
    </xf>
    <xf numFmtId="0" fontId="1" fillId="5" borderId="1" xfId="0" applyFont="1" applyFill="1" applyBorder="1" applyAlignment="1">
      <alignment vertical="center"/>
    </xf>
    <xf numFmtId="0" fontId="1" fillId="5" borderId="4" xfId="0" applyFont="1" applyFill="1" applyBorder="1" applyAlignment="1">
      <alignment vertical="center"/>
    </xf>
    <xf numFmtId="0" fontId="3" fillId="5" borderId="1" xfId="1" applyNumberFormat="1" applyFont="1" applyFill="1" applyBorder="1" applyAlignment="1">
      <alignment horizontal="center" vertical="top"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3" fillId="0" borderId="1" xfId="1" applyNumberFormat="1" applyFont="1" applyFill="1" applyBorder="1" applyAlignment="1">
      <alignment horizontal="center" vertical="top" wrapText="1"/>
    </xf>
    <xf numFmtId="0" fontId="1" fillId="3" borderId="0" xfId="0" applyFont="1" applyFill="1"/>
    <xf numFmtId="0" fontId="1" fillId="3" borderId="1" xfId="0" applyFont="1" applyFill="1" applyBorder="1" applyAlignment="1">
      <alignment vertical="center"/>
    </xf>
    <xf numFmtId="1" fontId="1" fillId="3" borderId="1" xfId="0" applyNumberFormat="1" applyFont="1" applyFill="1" applyBorder="1" applyAlignment="1">
      <alignment vertical="center"/>
    </xf>
    <xf numFmtId="0" fontId="1" fillId="3" borderId="4" xfId="0" applyFont="1" applyFill="1" applyBorder="1"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8" fillId="0" borderId="1" xfId="0" applyNumberFormat="1" applyFont="1" applyFill="1" applyBorder="1" applyAlignment="1" applyProtection="1">
      <alignment horizontal="left" vertical="top" wrapText="1"/>
    </xf>
    <xf numFmtId="0" fontId="1" fillId="3" borderId="1" xfId="0" applyFont="1" applyFill="1" applyBorder="1"/>
    <xf numFmtId="1" fontId="1" fillId="3" borderId="1" xfId="0" applyNumberFormat="1" applyFont="1" applyFill="1" applyBorder="1"/>
    <xf numFmtId="0" fontId="1" fillId="4" borderId="1" xfId="0" applyFont="1" applyFill="1" applyBorder="1" applyAlignment="1">
      <alignment vertical="center" wrapText="1"/>
    </xf>
    <xf numFmtId="0" fontId="1" fillId="2" borderId="0" xfId="0" applyFont="1" applyFill="1"/>
    <xf numFmtId="0" fontId="1" fillId="2" borderId="1" xfId="0" applyFont="1" applyFill="1" applyBorder="1" applyAlignment="1">
      <alignment vertical="center"/>
    </xf>
    <xf numFmtId="1" fontId="1" fillId="2" borderId="1" xfId="0" applyNumberFormat="1" applyFont="1" applyFill="1" applyBorder="1" applyAlignment="1">
      <alignment vertical="center"/>
    </xf>
    <xf numFmtId="0" fontId="1" fillId="2" borderId="4" xfId="0" applyFont="1" applyFill="1" applyBorder="1" applyAlignment="1">
      <alignment vertical="center"/>
    </xf>
    <xf numFmtId="0" fontId="1" fillId="2" borderId="1" xfId="0" applyFont="1" applyFill="1" applyBorder="1" applyAlignment="1">
      <alignment vertical="center" wrapText="1"/>
    </xf>
    <xf numFmtId="0" fontId="4" fillId="2" borderId="2" xfId="0" applyFont="1" applyFill="1" applyBorder="1" applyAlignment="1">
      <alignment horizontal="left"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4" fillId="0" borderId="1" xfId="0" applyFont="1" applyBorder="1" applyAlignment="1">
      <alignment wrapText="1"/>
    </xf>
    <xf numFmtId="0" fontId="1" fillId="0" borderId="4" xfId="0" applyFont="1" applyFill="1" applyBorder="1" applyAlignment="1">
      <alignment vertical="center"/>
    </xf>
    <xf numFmtId="0" fontId="1" fillId="0" borderId="5" xfId="0" applyFont="1" applyBorder="1" applyAlignment="1">
      <alignment horizontal="left" vertical="center" wrapText="1"/>
    </xf>
    <xf numFmtId="0" fontId="1" fillId="2" borderId="1" xfId="0" applyFont="1" applyFill="1" applyBorder="1" applyAlignment="1">
      <alignment vertical="top"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4" borderId="1" xfId="0" applyFont="1" applyFill="1" applyBorder="1" applyAlignment="1">
      <alignment vertical="top" wrapText="1"/>
    </xf>
    <xf numFmtId="0" fontId="3" fillId="0" borderId="1" xfId="2" applyNumberFormat="1" applyFont="1" applyFill="1" applyBorder="1" applyAlignment="1" applyProtection="1">
      <alignment horizontal="center" vertical="center" wrapText="1"/>
    </xf>
    <xf numFmtId="0" fontId="2" fillId="4" borderId="1" xfId="0" applyFont="1" applyFill="1" applyBorder="1" applyAlignment="1">
      <alignment vertical="center" wrapText="1"/>
    </xf>
    <xf numFmtId="0" fontId="1" fillId="0" borderId="0" xfId="0" applyFont="1" applyFill="1"/>
    <xf numFmtId="0" fontId="1"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4" xfId="0" applyFont="1" applyFill="1" applyBorder="1" applyAlignment="1">
      <alignmen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2" fillId="0" borderId="1" xfId="0" applyFont="1" applyBorder="1" applyAlignment="1">
      <alignment vertical="center"/>
    </xf>
    <xf numFmtId="0" fontId="2" fillId="0" borderId="1" xfId="0" applyFont="1" applyFill="1" applyBorder="1" applyAlignment="1">
      <alignment vertical="center"/>
    </xf>
    <xf numFmtId="0" fontId="2" fillId="0" borderId="0" xfId="0" applyFont="1" applyFill="1" applyAlignment="1">
      <alignment vertical="center" wrapText="1"/>
    </xf>
    <xf numFmtId="0" fontId="2" fillId="4" borderId="1" xfId="0" applyNumberFormat="1" applyFont="1" applyFill="1" applyBorder="1" applyAlignment="1">
      <alignment vertical="top" wrapText="1"/>
    </xf>
    <xf numFmtId="1" fontId="1" fillId="0" borderId="1" xfId="0" applyNumberFormat="1" applyFont="1" applyFill="1" applyBorder="1" applyAlignment="1">
      <alignment vertical="center"/>
    </xf>
    <xf numFmtId="0" fontId="1" fillId="0" borderId="4" xfId="0" applyFont="1" applyFill="1" applyBorder="1" applyAlignment="1">
      <alignment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1" fillId="4" borderId="4" xfId="0" applyFont="1" applyFill="1" applyBorder="1" applyAlignment="1">
      <alignment vertical="center" wrapText="1"/>
    </xf>
    <xf numFmtId="0" fontId="2" fillId="3" borderId="1" xfId="0" applyNumberFormat="1" applyFont="1" applyFill="1" applyBorder="1" applyAlignment="1">
      <alignment horizontal="left" wrapText="1"/>
    </xf>
    <xf numFmtId="0" fontId="8" fillId="0" borderId="1" xfId="0" applyFont="1" applyBorder="1" applyAlignment="1">
      <alignment vertical="center" wrapText="1"/>
    </xf>
    <xf numFmtId="0" fontId="12" fillId="3" borderId="1" xfId="0" applyNumberFormat="1" applyFont="1" applyFill="1" applyBorder="1" applyAlignment="1">
      <alignment vertical="top" wrapText="1"/>
    </xf>
    <xf numFmtId="0" fontId="8" fillId="3" borderId="1" xfId="0" applyNumberFormat="1" applyFont="1" applyFill="1" applyBorder="1" applyAlignment="1">
      <alignment wrapText="1"/>
    </xf>
    <xf numFmtId="0" fontId="2" fillId="4" borderId="1" xfId="0" applyNumberFormat="1" applyFont="1" applyFill="1" applyBorder="1" applyAlignment="1" applyProtection="1">
      <alignment horizontal="left" wrapText="1"/>
    </xf>
    <xf numFmtId="0" fontId="2" fillId="4"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left" wrapText="1"/>
    </xf>
    <xf numFmtId="0" fontId="8" fillId="0" borderId="1" xfId="0" applyNumberFormat="1" applyFont="1" applyFill="1" applyBorder="1" applyAlignment="1" applyProtection="1">
      <alignment horizontal="center" vertical="center" wrapText="1"/>
    </xf>
    <xf numFmtId="0" fontId="1" fillId="0" borderId="1" xfId="0" applyFont="1" applyFill="1" applyBorder="1" applyAlignment="1">
      <alignment horizontal="left" wrapText="1"/>
    </xf>
    <xf numFmtId="0" fontId="2" fillId="0" borderId="0" xfId="0" applyFont="1" applyAlignment="1">
      <alignment vertical="center" wrapText="1"/>
    </xf>
    <xf numFmtId="1" fontId="1" fillId="4" borderId="1" xfId="0" applyNumberFormat="1" applyFont="1" applyFill="1" applyBorder="1" applyAlignment="1">
      <alignment vertical="center"/>
    </xf>
    <xf numFmtId="1" fontId="2" fillId="3" borderId="1" xfId="0" applyNumberFormat="1" applyFont="1" applyFill="1" applyBorder="1" applyAlignment="1">
      <alignment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1" fontId="1" fillId="0" borderId="1" xfId="0" applyNumberFormat="1" applyFont="1" applyBorder="1" applyAlignment="1">
      <alignment vertical="center"/>
    </xf>
    <xf numFmtId="0" fontId="2" fillId="4" borderId="1" xfId="0" applyFont="1" applyFill="1" applyBorder="1" applyAlignment="1">
      <alignment vertical="center"/>
    </xf>
    <xf numFmtId="0" fontId="13" fillId="0" borderId="1" xfId="0" applyFont="1" applyBorder="1" applyAlignment="1">
      <alignment vertical="center" wrapText="1"/>
    </xf>
    <xf numFmtId="0" fontId="1" fillId="2" borderId="1" xfId="0" applyFont="1" applyFill="1" applyBorder="1"/>
    <xf numFmtId="1" fontId="1" fillId="2" borderId="1" xfId="0" applyNumberFormat="1" applyFont="1" applyFill="1" applyBorder="1"/>
    <xf numFmtId="0" fontId="1" fillId="2" borderId="4" xfId="0" applyFont="1" applyFill="1" applyBorder="1"/>
    <xf numFmtId="0" fontId="13" fillId="2" borderId="1" xfId="0" applyFont="1" applyFill="1" applyBorder="1" applyAlignment="1">
      <alignment vertical="center" wrapText="1"/>
    </xf>
    <xf numFmtId="0" fontId="1" fillId="3" borderId="3" xfId="0" applyFont="1" applyFill="1" applyBorder="1" applyAlignment="1">
      <alignment wrapText="1"/>
    </xf>
    <xf numFmtId="0" fontId="2" fillId="0" borderId="4" xfId="0" applyFont="1" applyBorder="1" applyAlignment="1">
      <alignment vertical="center"/>
    </xf>
    <xf numFmtId="0" fontId="1" fillId="0" borderId="1" xfId="0" applyFont="1" applyBorder="1"/>
    <xf numFmtId="1" fontId="13" fillId="4" borderId="1" xfId="0" applyNumberFormat="1" applyFont="1" applyFill="1" applyBorder="1" applyAlignment="1">
      <alignment vertical="center"/>
    </xf>
    <xf numFmtId="1" fontId="13" fillId="2" borderId="1" xfId="0" applyNumberFormat="1" applyFont="1" applyFill="1" applyBorder="1" applyAlignment="1">
      <alignment vertical="center"/>
    </xf>
    <xf numFmtId="0" fontId="13" fillId="4" borderId="1" xfId="0" applyFont="1" applyFill="1" applyBorder="1" applyAlignment="1">
      <alignment vertical="center"/>
    </xf>
    <xf numFmtId="0" fontId="4" fillId="2" borderId="1" xfId="0" applyFont="1" applyFill="1" applyBorder="1" applyAlignment="1">
      <alignment wrapText="1"/>
    </xf>
    <xf numFmtId="0" fontId="13" fillId="4" borderId="1" xfId="0" applyFont="1" applyFill="1" applyBorder="1" applyAlignment="1">
      <alignment vertical="center" wrapText="1"/>
    </xf>
    <xf numFmtId="1" fontId="1" fillId="4" borderId="1" xfId="0" applyNumberFormat="1" applyFont="1" applyFill="1" applyBorder="1" applyAlignment="1">
      <alignment vertical="center" wrapText="1"/>
    </xf>
    <xf numFmtId="0" fontId="2" fillId="0" borderId="1" xfId="3" applyFont="1" applyFill="1" applyBorder="1" applyAlignment="1">
      <alignment vertical="center" wrapText="1"/>
    </xf>
    <xf numFmtId="0" fontId="2" fillId="0" borderId="1" xfId="0" applyFont="1" applyFill="1" applyBorder="1" applyAlignment="1">
      <alignment horizontal="justify" vertical="center" wrapText="1"/>
    </xf>
    <xf numFmtId="1" fontId="2" fillId="4" borderId="1" xfId="0" applyNumberFormat="1" applyFont="1" applyFill="1" applyBorder="1" applyAlignment="1">
      <alignment vertical="center"/>
    </xf>
    <xf numFmtId="0" fontId="2" fillId="0" borderId="1" xfId="0" applyFont="1" applyFill="1" applyBorder="1" applyAlignment="1">
      <alignment horizontal="justify" vertical="center"/>
    </xf>
    <xf numFmtId="0" fontId="1" fillId="3" borderId="6" xfId="0" applyFont="1" applyFill="1" applyBorder="1" applyAlignment="1">
      <alignment wrapText="1"/>
    </xf>
    <xf numFmtId="0" fontId="1" fillId="0" borderId="6" xfId="0" applyFont="1" applyBorder="1" applyAlignment="1">
      <alignment wrapText="1"/>
    </xf>
    <xf numFmtId="0" fontId="2" fillId="4" borderId="4" xfId="0" applyFont="1" applyFill="1" applyBorder="1" applyAlignment="1">
      <alignment vertical="center"/>
    </xf>
    <xf numFmtId="0" fontId="6" fillId="3" borderId="6" xfId="0"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1" fontId="15"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6" xfId="0" applyFont="1" applyFill="1" applyBorder="1" applyAlignment="1">
      <alignment wrapText="1"/>
    </xf>
    <xf numFmtId="0" fontId="6" fillId="2" borderId="6" xfId="0" applyFont="1" applyFill="1" applyBorder="1" applyAlignment="1">
      <alignment wrapText="1"/>
    </xf>
    <xf numFmtId="0" fontId="15" fillId="2" borderId="1" xfId="0" applyNumberFormat="1" applyFont="1" applyFill="1" applyBorder="1" applyAlignment="1">
      <alignment vertical="top" wrapText="1"/>
    </xf>
    <xf numFmtId="1" fontId="15" fillId="2" borderId="6" xfId="0" applyNumberFormat="1" applyFont="1" applyFill="1" applyBorder="1" applyAlignment="1">
      <alignment vertical="top" wrapText="1"/>
    </xf>
    <xf numFmtId="0" fontId="15" fillId="2" borderId="4" xfId="0" applyNumberFormat="1" applyFont="1" applyFill="1" applyBorder="1" applyAlignment="1">
      <alignment vertical="top" wrapText="1"/>
    </xf>
    <xf numFmtId="0" fontId="15" fillId="2" borderId="6" xfId="0" applyNumberFormat="1" applyFont="1" applyFill="1" applyBorder="1" applyAlignment="1">
      <alignment vertical="top" wrapText="1"/>
    </xf>
    <xf numFmtId="0" fontId="15" fillId="6" borderId="1" xfId="0" applyNumberFormat="1" applyFont="1" applyFill="1" applyBorder="1" applyAlignment="1">
      <alignment vertical="top" wrapText="1"/>
    </xf>
    <xf numFmtId="0" fontId="15" fillId="7" borderId="1" xfId="0" applyNumberFormat="1" applyFont="1" applyFill="1" applyBorder="1" applyAlignment="1">
      <alignment vertical="top" wrapText="1"/>
    </xf>
    <xf numFmtId="0" fontId="15" fillId="8" borderId="1" xfId="0" applyNumberFormat="1" applyFont="1" applyFill="1" applyBorder="1" applyAlignment="1">
      <alignment vertical="top" wrapText="1"/>
    </xf>
    <xf numFmtId="0" fontId="15" fillId="9" borderId="1" xfId="0" applyNumberFormat="1" applyFont="1" applyFill="1" applyBorder="1" applyAlignment="1">
      <alignment vertical="top" wrapText="1"/>
    </xf>
    <xf numFmtId="0" fontId="15" fillId="10" borderId="1" xfId="0" applyNumberFormat="1" applyFont="1" applyFill="1" applyBorder="1" applyAlignment="1">
      <alignment vertical="top" wrapText="1"/>
    </xf>
    <xf numFmtId="0" fontId="15" fillId="11" borderId="1" xfId="0" applyNumberFormat="1" applyFont="1" applyFill="1" applyBorder="1" applyAlignment="1">
      <alignment vertical="top" wrapText="1"/>
    </xf>
    <xf numFmtId="0" fontId="15" fillId="12" borderId="4" xfId="0" applyNumberFormat="1" applyFont="1" applyFill="1" applyBorder="1" applyAlignment="1">
      <alignment vertical="top" wrapText="1"/>
    </xf>
    <xf numFmtId="0" fontId="15" fillId="12" borderId="1" xfId="0" applyNumberFormat="1" applyFont="1" applyFill="1" applyBorder="1" applyAlignment="1">
      <alignment vertical="top" wrapText="1"/>
    </xf>
    <xf numFmtId="0" fontId="15" fillId="13" borderId="6" xfId="0" applyNumberFormat="1" applyFont="1" applyFill="1" applyBorder="1" applyAlignment="1">
      <alignment vertical="top" wrapText="1"/>
    </xf>
    <xf numFmtId="1" fontId="15" fillId="13" borderId="6" xfId="0" applyNumberFormat="1" applyFont="1" applyFill="1" applyBorder="1" applyAlignment="1">
      <alignment vertical="top" wrapText="1"/>
    </xf>
    <xf numFmtId="0" fontId="6" fillId="0" borderId="1" xfId="0" applyFont="1" applyBorder="1" applyAlignment="1">
      <alignment wrapText="1"/>
    </xf>
    <xf numFmtId="0" fontId="6" fillId="0" borderId="6" xfId="0" applyFont="1" applyBorder="1" applyAlignment="1">
      <alignment wrapText="1"/>
    </xf>
  </cellXfs>
  <cellStyles count="100">
    <cellStyle name="Hipervínculo" xfId="3" builtinId="8"/>
    <cellStyle name="Hyperlink 2" xfId="4"/>
    <cellStyle name="Normal" xfId="0" builtinId="0"/>
    <cellStyle name="Normal 10" xfId="5"/>
    <cellStyle name="Normal 11" xfId="6"/>
    <cellStyle name="Normal 12" xfId="7"/>
    <cellStyle name="Normal 13" xfId="8"/>
    <cellStyle name="Normal 14" xfId="9"/>
    <cellStyle name="Normal 15" xfId="10"/>
    <cellStyle name="Normal 16" xfId="11"/>
    <cellStyle name="Normal 17" xfId="12"/>
    <cellStyle name="Normal 18" xfId="13"/>
    <cellStyle name="Normal 19" xfId="14"/>
    <cellStyle name="Normal 2" xfId="15"/>
    <cellStyle name="Normal 20" xfId="16"/>
    <cellStyle name="Normal 21" xfId="17"/>
    <cellStyle name="Normal 22" xfId="18"/>
    <cellStyle name="Normal 23" xfId="19"/>
    <cellStyle name="Normal 24" xfId="20"/>
    <cellStyle name="Normal 25" xfId="21"/>
    <cellStyle name="Normal 26" xfId="22"/>
    <cellStyle name="Normal 27" xfId="23"/>
    <cellStyle name="Normal 28" xfId="24"/>
    <cellStyle name="Normal 29" xfId="25"/>
    <cellStyle name="Normal 3" xfId="1"/>
    <cellStyle name="Normal 30" xfId="26"/>
    <cellStyle name="Normal 31" xfId="27"/>
    <cellStyle name="Normal 32" xfId="28"/>
    <cellStyle name="Normal 33" xfId="29"/>
    <cellStyle name="Normal 34" xfId="30"/>
    <cellStyle name="Normal 35" xfId="31"/>
    <cellStyle name="Normal 36" xfId="32"/>
    <cellStyle name="Normal 37" xfId="33"/>
    <cellStyle name="Normal 38" xfId="34"/>
    <cellStyle name="Normal 39" xfId="35"/>
    <cellStyle name="Normal 4" xfId="36"/>
    <cellStyle name="Normal 40" xfId="37"/>
    <cellStyle name="Normal 41" xfId="38"/>
    <cellStyle name="Normal 42" xfId="39"/>
    <cellStyle name="Normal 43" xfId="40"/>
    <cellStyle name="Normal 44" xfId="41"/>
    <cellStyle name="Normal 45" xfId="42"/>
    <cellStyle name="Normal 46" xfId="43"/>
    <cellStyle name="Normal 47" xfId="44"/>
    <cellStyle name="Normal 48" xfId="45"/>
    <cellStyle name="Normal 49" xfId="2"/>
    <cellStyle name="Normal 5" xfId="46"/>
    <cellStyle name="Normal 50" xfId="47"/>
    <cellStyle name="Normal 51" xfId="48"/>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egifrance.gouv.fr/affichTexte.do;jsessionid=248C523F0759864F4AA9ECA03CEF3568.tpdjo06v_1?cidTexte=LEGITEXT000006058186&amp;dateTexte=200906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257" width="9.140625" style="1"/>
    <col min="258" max="258" width="8.5703125" style="1" customWidth="1"/>
    <col min="259" max="259" width="27.7109375" style="1" customWidth="1"/>
    <col min="260" max="261" width="21.42578125" style="1" customWidth="1"/>
    <col min="262" max="262" width="35.7109375" style="1" customWidth="1"/>
    <col min="263" max="265" width="21.42578125" style="1" customWidth="1"/>
    <col min="266" max="266" width="16.140625" style="1" customWidth="1"/>
    <col min="267" max="267" width="39.7109375" style="1" customWidth="1"/>
    <col min="268" max="268" width="11.5703125" style="1" customWidth="1"/>
    <col min="269" max="269" width="21.7109375" style="1" customWidth="1"/>
    <col min="270" max="270" width="13" style="1" customWidth="1"/>
    <col min="271" max="271" width="21.7109375" style="1" customWidth="1"/>
    <col min="272" max="272" width="13.85546875" style="1" customWidth="1"/>
    <col min="273" max="273" width="21.7109375" style="1" customWidth="1"/>
    <col min="274" max="274" width="15.28515625" style="1" customWidth="1"/>
    <col min="275" max="275" width="21.7109375" style="1" customWidth="1"/>
    <col min="276" max="276" width="15.28515625" style="1" customWidth="1"/>
    <col min="277" max="277" width="21.7109375" style="1" customWidth="1"/>
    <col min="278" max="278" width="18.85546875" style="1" customWidth="1"/>
    <col min="279" max="279" width="21.7109375" style="1" customWidth="1"/>
    <col min="280" max="280" width="18.85546875" style="1" customWidth="1"/>
    <col min="281" max="281" width="21.7109375" style="1" customWidth="1"/>
    <col min="282" max="513" width="9.140625" style="1"/>
    <col min="514" max="514" width="8.5703125" style="1" customWidth="1"/>
    <col min="515" max="515" width="27.7109375" style="1" customWidth="1"/>
    <col min="516" max="517" width="21.42578125" style="1" customWidth="1"/>
    <col min="518" max="518" width="35.7109375" style="1" customWidth="1"/>
    <col min="519" max="521" width="21.42578125" style="1" customWidth="1"/>
    <col min="522" max="522" width="16.140625" style="1" customWidth="1"/>
    <col min="523" max="523" width="39.7109375" style="1" customWidth="1"/>
    <col min="524" max="524" width="11.5703125" style="1" customWidth="1"/>
    <col min="525" max="525" width="21.7109375" style="1" customWidth="1"/>
    <col min="526" max="526" width="13" style="1" customWidth="1"/>
    <col min="527" max="527" width="21.7109375" style="1" customWidth="1"/>
    <col min="528" max="528" width="13.85546875" style="1" customWidth="1"/>
    <col min="529" max="529" width="21.7109375" style="1" customWidth="1"/>
    <col min="530" max="530" width="15.28515625" style="1" customWidth="1"/>
    <col min="531" max="531" width="21.7109375" style="1" customWidth="1"/>
    <col min="532" max="532" width="15.28515625" style="1" customWidth="1"/>
    <col min="533" max="533" width="21.7109375" style="1" customWidth="1"/>
    <col min="534" max="534" width="18.85546875" style="1" customWidth="1"/>
    <col min="535" max="535" width="21.7109375" style="1" customWidth="1"/>
    <col min="536" max="536" width="18.85546875" style="1" customWidth="1"/>
    <col min="537" max="537" width="21.7109375" style="1" customWidth="1"/>
    <col min="538" max="769" width="9.140625" style="1"/>
    <col min="770" max="770" width="8.5703125" style="1" customWidth="1"/>
    <col min="771" max="771" width="27.7109375" style="1" customWidth="1"/>
    <col min="772" max="773" width="21.42578125" style="1" customWidth="1"/>
    <col min="774" max="774" width="35.7109375" style="1" customWidth="1"/>
    <col min="775" max="777" width="21.42578125" style="1" customWidth="1"/>
    <col min="778" max="778" width="16.140625" style="1" customWidth="1"/>
    <col min="779" max="779" width="39.7109375" style="1" customWidth="1"/>
    <col min="780" max="780" width="11.5703125" style="1" customWidth="1"/>
    <col min="781" max="781" width="21.7109375" style="1" customWidth="1"/>
    <col min="782" max="782" width="13" style="1" customWidth="1"/>
    <col min="783" max="783" width="21.7109375" style="1" customWidth="1"/>
    <col min="784" max="784" width="13.85546875" style="1" customWidth="1"/>
    <col min="785" max="785" width="21.7109375" style="1" customWidth="1"/>
    <col min="786" max="786" width="15.28515625" style="1" customWidth="1"/>
    <col min="787" max="787" width="21.7109375" style="1" customWidth="1"/>
    <col min="788" max="788" width="15.28515625" style="1" customWidth="1"/>
    <col min="789" max="789" width="21.7109375" style="1" customWidth="1"/>
    <col min="790" max="790" width="18.85546875" style="1" customWidth="1"/>
    <col min="791" max="791" width="21.7109375" style="1" customWidth="1"/>
    <col min="792" max="792" width="18.85546875" style="1" customWidth="1"/>
    <col min="793" max="793" width="21.7109375" style="1" customWidth="1"/>
    <col min="794" max="1025" width="9.140625" style="1"/>
    <col min="1026" max="1026" width="8.5703125" style="1" customWidth="1"/>
    <col min="1027" max="1027" width="27.7109375" style="1" customWidth="1"/>
    <col min="1028" max="1029" width="21.42578125" style="1" customWidth="1"/>
    <col min="1030" max="1030" width="35.7109375" style="1" customWidth="1"/>
    <col min="1031" max="1033" width="21.42578125" style="1" customWidth="1"/>
    <col min="1034" max="1034" width="16.140625" style="1" customWidth="1"/>
    <col min="1035" max="1035" width="39.7109375" style="1" customWidth="1"/>
    <col min="1036" max="1036" width="11.5703125" style="1" customWidth="1"/>
    <col min="1037" max="1037" width="21.7109375" style="1" customWidth="1"/>
    <col min="1038" max="1038" width="13" style="1" customWidth="1"/>
    <col min="1039" max="1039" width="21.7109375" style="1" customWidth="1"/>
    <col min="1040" max="1040" width="13.85546875" style="1" customWidth="1"/>
    <col min="1041" max="1041" width="21.7109375" style="1" customWidth="1"/>
    <col min="1042" max="1042" width="15.28515625" style="1" customWidth="1"/>
    <col min="1043" max="1043" width="21.7109375" style="1" customWidth="1"/>
    <col min="1044" max="1044" width="15.28515625" style="1" customWidth="1"/>
    <col min="1045" max="1045" width="21.7109375" style="1" customWidth="1"/>
    <col min="1046" max="1046" width="18.85546875" style="1" customWidth="1"/>
    <col min="1047" max="1047" width="21.7109375" style="1" customWidth="1"/>
    <col min="1048" max="1048" width="18.85546875" style="1" customWidth="1"/>
    <col min="1049" max="1049" width="21.7109375" style="1" customWidth="1"/>
    <col min="1050" max="1281" width="9.140625" style="1"/>
    <col min="1282" max="1282" width="8.5703125" style="1" customWidth="1"/>
    <col min="1283" max="1283" width="27.7109375" style="1" customWidth="1"/>
    <col min="1284" max="1285" width="21.42578125" style="1" customWidth="1"/>
    <col min="1286" max="1286" width="35.7109375" style="1" customWidth="1"/>
    <col min="1287" max="1289" width="21.42578125" style="1" customWidth="1"/>
    <col min="1290" max="1290" width="16.140625" style="1" customWidth="1"/>
    <col min="1291" max="1291" width="39.7109375" style="1" customWidth="1"/>
    <col min="1292" max="1292" width="11.5703125" style="1" customWidth="1"/>
    <col min="1293" max="1293" width="21.7109375" style="1" customWidth="1"/>
    <col min="1294" max="1294" width="13" style="1" customWidth="1"/>
    <col min="1295" max="1295" width="21.7109375" style="1" customWidth="1"/>
    <col min="1296" max="1296" width="13.85546875" style="1" customWidth="1"/>
    <col min="1297" max="1297" width="21.7109375" style="1" customWidth="1"/>
    <col min="1298" max="1298" width="15.28515625" style="1" customWidth="1"/>
    <col min="1299" max="1299" width="21.7109375" style="1" customWidth="1"/>
    <col min="1300" max="1300" width="15.28515625" style="1" customWidth="1"/>
    <col min="1301" max="1301" width="21.7109375" style="1" customWidth="1"/>
    <col min="1302" max="1302" width="18.85546875" style="1" customWidth="1"/>
    <col min="1303" max="1303" width="21.7109375" style="1" customWidth="1"/>
    <col min="1304" max="1304" width="18.85546875" style="1" customWidth="1"/>
    <col min="1305" max="1305" width="21.7109375" style="1" customWidth="1"/>
    <col min="1306" max="1537" width="9.140625" style="1"/>
    <col min="1538" max="1538" width="8.5703125" style="1" customWidth="1"/>
    <col min="1539" max="1539" width="27.7109375" style="1" customWidth="1"/>
    <col min="1540" max="1541" width="21.42578125" style="1" customWidth="1"/>
    <col min="1542" max="1542" width="35.7109375" style="1" customWidth="1"/>
    <col min="1543" max="1545" width="21.42578125" style="1" customWidth="1"/>
    <col min="1546" max="1546" width="16.140625" style="1" customWidth="1"/>
    <col min="1547" max="1547" width="39.7109375" style="1" customWidth="1"/>
    <col min="1548" max="1548" width="11.5703125" style="1" customWidth="1"/>
    <col min="1549" max="1549" width="21.7109375" style="1" customWidth="1"/>
    <col min="1550" max="1550" width="13" style="1" customWidth="1"/>
    <col min="1551" max="1551" width="21.7109375" style="1" customWidth="1"/>
    <col min="1552" max="1552" width="13.85546875" style="1" customWidth="1"/>
    <col min="1553" max="1553" width="21.7109375" style="1" customWidth="1"/>
    <col min="1554" max="1554" width="15.28515625" style="1" customWidth="1"/>
    <col min="1555" max="1555" width="21.7109375" style="1" customWidth="1"/>
    <col min="1556" max="1556" width="15.28515625" style="1" customWidth="1"/>
    <col min="1557" max="1557" width="21.7109375" style="1" customWidth="1"/>
    <col min="1558" max="1558" width="18.85546875" style="1" customWidth="1"/>
    <col min="1559" max="1559" width="21.7109375" style="1" customWidth="1"/>
    <col min="1560" max="1560" width="18.85546875" style="1" customWidth="1"/>
    <col min="1561" max="1561" width="21.7109375" style="1" customWidth="1"/>
    <col min="1562" max="1793" width="9.140625" style="1"/>
    <col min="1794" max="1794" width="8.5703125" style="1" customWidth="1"/>
    <col min="1795" max="1795" width="27.7109375" style="1" customWidth="1"/>
    <col min="1796" max="1797" width="21.42578125" style="1" customWidth="1"/>
    <col min="1798" max="1798" width="35.7109375" style="1" customWidth="1"/>
    <col min="1799" max="1801" width="21.42578125" style="1" customWidth="1"/>
    <col min="1802" max="1802" width="16.140625" style="1" customWidth="1"/>
    <col min="1803" max="1803" width="39.7109375" style="1" customWidth="1"/>
    <col min="1804" max="1804" width="11.5703125" style="1" customWidth="1"/>
    <col min="1805" max="1805" width="21.7109375" style="1" customWidth="1"/>
    <col min="1806" max="1806" width="13" style="1" customWidth="1"/>
    <col min="1807" max="1807" width="21.7109375" style="1" customWidth="1"/>
    <col min="1808" max="1808" width="13.85546875" style="1" customWidth="1"/>
    <col min="1809" max="1809" width="21.7109375" style="1" customWidth="1"/>
    <col min="1810" max="1810" width="15.28515625" style="1" customWidth="1"/>
    <col min="1811" max="1811" width="21.7109375" style="1" customWidth="1"/>
    <col min="1812" max="1812" width="15.28515625" style="1" customWidth="1"/>
    <col min="1813" max="1813" width="21.7109375" style="1" customWidth="1"/>
    <col min="1814" max="1814" width="18.85546875" style="1" customWidth="1"/>
    <col min="1815" max="1815" width="21.7109375" style="1" customWidth="1"/>
    <col min="1816" max="1816" width="18.85546875" style="1" customWidth="1"/>
    <col min="1817" max="1817" width="21.7109375" style="1" customWidth="1"/>
    <col min="1818" max="2049" width="9.140625" style="1"/>
    <col min="2050" max="2050" width="8.5703125" style="1" customWidth="1"/>
    <col min="2051" max="2051" width="27.7109375" style="1" customWidth="1"/>
    <col min="2052" max="2053" width="21.42578125" style="1" customWidth="1"/>
    <col min="2054" max="2054" width="35.7109375" style="1" customWidth="1"/>
    <col min="2055" max="2057" width="21.42578125" style="1" customWidth="1"/>
    <col min="2058" max="2058" width="16.140625" style="1" customWidth="1"/>
    <col min="2059" max="2059" width="39.7109375" style="1" customWidth="1"/>
    <col min="2060" max="2060" width="11.5703125" style="1" customWidth="1"/>
    <col min="2061" max="2061" width="21.7109375" style="1" customWidth="1"/>
    <col min="2062" max="2062" width="13" style="1" customWidth="1"/>
    <col min="2063" max="2063" width="21.7109375" style="1" customWidth="1"/>
    <col min="2064" max="2064" width="13.85546875" style="1" customWidth="1"/>
    <col min="2065" max="2065" width="21.7109375" style="1" customWidth="1"/>
    <col min="2066" max="2066" width="15.28515625" style="1" customWidth="1"/>
    <col min="2067" max="2067" width="21.7109375" style="1" customWidth="1"/>
    <col min="2068" max="2068" width="15.28515625" style="1" customWidth="1"/>
    <col min="2069" max="2069" width="21.7109375" style="1" customWidth="1"/>
    <col min="2070" max="2070" width="18.85546875" style="1" customWidth="1"/>
    <col min="2071" max="2071" width="21.7109375" style="1" customWidth="1"/>
    <col min="2072" max="2072" width="18.85546875" style="1" customWidth="1"/>
    <col min="2073" max="2073" width="21.7109375" style="1" customWidth="1"/>
    <col min="2074" max="2305" width="9.140625" style="1"/>
    <col min="2306" max="2306" width="8.5703125" style="1" customWidth="1"/>
    <col min="2307" max="2307" width="27.7109375" style="1" customWidth="1"/>
    <col min="2308" max="2309" width="21.42578125" style="1" customWidth="1"/>
    <col min="2310" max="2310" width="35.7109375" style="1" customWidth="1"/>
    <col min="2311" max="2313" width="21.42578125" style="1" customWidth="1"/>
    <col min="2314" max="2314" width="16.140625" style="1" customWidth="1"/>
    <col min="2315" max="2315" width="39.7109375" style="1" customWidth="1"/>
    <col min="2316" max="2316" width="11.5703125" style="1" customWidth="1"/>
    <col min="2317" max="2317" width="21.7109375" style="1" customWidth="1"/>
    <col min="2318" max="2318" width="13" style="1" customWidth="1"/>
    <col min="2319" max="2319" width="21.7109375" style="1" customWidth="1"/>
    <col min="2320" max="2320" width="13.85546875" style="1" customWidth="1"/>
    <col min="2321" max="2321" width="21.7109375" style="1" customWidth="1"/>
    <col min="2322" max="2322" width="15.28515625" style="1" customWidth="1"/>
    <col min="2323" max="2323" width="21.7109375" style="1" customWidth="1"/>
    <col min="2324" max="2324" width="15.28515625" style="1" customWidth="1"/>
    <col min="2325" max="2325" width="21.7109375" style="1" customWidth="1"/>
    <col min="2326" max="2326" width="18.85546875" style="1" customWidth="1"/>
    <col min="2327" max="2327" width="21.7109375" style="1" customWidth="1"/>
    <col min="2328" max="2328" width="18.85546875" style="1" customWidth="1"/>
    <col min="2329" max="2329" width="21.7109375" style="1" customWidth="1"/>
    <col min="2330" max="2561" width="9.140625" style="1"/>
    <col min="2562" max="2562" width="8.5703125" style="1" customWidth="1"/>
    <col min="2563" max="2563" width="27.7109375" style="1" customWidth="1"/>
    <col min="2564" max="2565" width="21.42578125" style="1" customWidth="1"/>
    <col min="2566" max="2566" width="35.7109375" style="1" customWidth="1"/>
    <col min="2567" max="2569" width="21.42578125" style="1" customWidth="1"/>
    <col min="2570" max="2570" width="16.140625" style="1" customWidth="1"/>
    <col min="2571" max="2571" width="39.7109375" style="1" customWidth="1"/>
    <col min="2572" max="2572" width="11.5703125" style="1" customWidth="1"/>
    <col min="2573" max="2573" width="21.7109375" style="1" customWidth="1"/>
    <col min="2574" max="2574" width="13" style="1" customWidth="1"/>
    <col min="2575" max="2575" width="21.7109375" style="1" customWidth="1"/>
    <col min="2576" max="2576" width="13.85546875" style="1" customWidth="1"/>
    <col min="2577" max="2577" width="21.7109375" style="1" customWidth="1"/>
    <col min="2578" max="2578" width="15.28515625" style="1" customWidth="1"/>
    <col min="2579" max="2579" width="21.7109375" style="1" customWidth="1"/>
    <col min="2580" max="2580" width="15.28515625" style="1" customWidth="1"/>
    <col min="2581" max="2581" width="21.7109375" style="1" customWidth="1"/>
    <col min="2582" max="2582" width="18.85546875" style="1" customWidth="1"/>
    <col min="2583" max="2583" width="21.7109375" style="1" customWidth="1"/>
    <col min="2584" max="2584" width="18.85546875" style="1" customWidth="1"/>
    <col min="2585" max="2585" width="21.7109375" style="1" customWidth="1"/>
    <col min="2586" max="2817" width="9.140625" style="1"/>
    <col min="2818" max="2818" width="8.5703125" style="1" customWidth="1"/>
    <col min="2819" max="2819" width="27.7109375" style="1" customWidth="1"/>
    <col min="2820" max="2821" width="21.42578125" style="1" customWidth="1"/>
    <col min="2822" max="2822" width="35.7109375" style="1" customWidth="1"/>
    <col min="2823" max="2825" width="21.42578125" style="1" customWidth="1"/>
    <col min="2826" max="2826" width="16.140625" style="1" customWidth="1"/>
    <col min="2827" max="2827" width="39.7109375" style="1" customWidth="1"/>
    <col min="2828" max="2828" width="11.5703125" style="1" customWidth="1"/>
    <col min="2829" max="2829" width="21.7109375" style="1" customWidth="1"/>
    <col min="2830" max="2830" width="13" style="1" customWidth="1"/>
    <col min="2831" max="2831" width="21.7109375" style="1" customWidth="1"/>
    <col min="2832" max="2832" width="13.85546875" style="1" customWidth="1"/>
    <col min="2833" max="2833" width="21.7109375" style="1" customWidth="1"/>
    <col min="2834" max="2834" width="15.28515625" style="1" customWidth="1"/>
    <col min="2835" max="2835" width="21.7109375" style="1" customWidth="1"/>
    <col min="2836" max="2836" width="15.28515625" style="1" customWidth="1"/>
    <col min="2837" max="2837" width="21.7109375" style="1" customWidth="1"/>
    <col min="2838" max="2838" width="18.85546875" style="1" customWidth="1"/>
    <col min="2839" max="2839" width="21.7109375" style="1" customWidth="1"/>
    <col min="2840" max="2840" width="18.85546875" style="1" customWidth="1"/>
    <col min="2841" max="2841" width="21.7109375" style="1" customWidth="1"/>
    <col min="2842" max="3073" width="9.140625" style="1"/>
    <col min="3074" max="3074" width="8.5703125" style="1" customWidth="1"/>
    <col min="3075" max="3075" width="27.7109375" style="1" customWidth="1"/>
    <col min="3076" max="3077" width="21.42578125" style="1" customWidth="1"/>
    <col min="3078" max="3078" width="35.7109375" style="1" customWidth="1"/>
    <col min="3079" max="3081" width="21.42578125" style="1" customWidth="1"/>
    <col min="3082" max="3082" width="16.140625" style="1" customWidth="1"/>
    <col min="3083" max="3083" width="39.7109375" style="1" customWidth="1"/>
    <col min="3084" max="3084" width="11.5703125" style="1" customWidth="1"/>
    <col min="3085" max="3085" width="21.7109375" style="1" customWidth="1"/>
    <col min="3086" max="3086" width="13" style="1" customWidth="1"/>
    <col min="3087" max="3087" width="21.7109375" style="1" customWidth="1"/>
    <col min="3088" max="3088" width="13.85546875" style="1" customWidth="1"/>
    <col min="3089" max="3089" width="21.7109375" style="1" customWidth="1"/>
    <col min="3090" max="3090" width="15.28515625" style="1" customWidth="1"/>
    <col min="3091" max="3091" width="21.7109375" style="1" customWidth="1"/>
    <col min="3092" max="3092" width="15.28515625" style="1" customWidth="1"/>
    <col min="3093" max="3093" width="21.7109375" style="1" customWidth="1"/>
    <col min="3094" max="3094" width="18.85546875" style="1" customWidth="1"/>
    <col min="3095" max="3095" width="21.7109375" style="1" customWidth="1"/>
    <col min="3096" max="3096" width="18.85546875" style="1" customWidth="1"/>
    <col min="3097" max="3097" width="21.7109375" style="1" customWidth="1"/>
    <col min="3098" max="3329" width="9.140625" style="1"/>
    <col min="3330" max="3330" width="8.5703125" style="1" customWidth="1"/>
    <col min="3331" max="3331" width="27.7109375" style="1" customWidth="1"/>
    <col min="3332" max="3333" width="21.42578125" style="1" customWidth="1"/>
    <col min="3334" max="3334" width="35.7109375" style="1" customWidth="1"/>
    <col min="3335" max="3337" width="21.42578125" style="1" customWidth="1"/>
    <col min="3338" max="3338" width="16.140625" style="1" customWidth="1"/>
    <col min="3339" max="3339" width="39.7109375" style="1" customWidth="1"/>
    <col min="3340" max="3340" width="11.5703125" style="1" customWidth="1"/>
    <col min="3341" max="3341" width="21.7109375" style="1" customWidth="1"/>
    <col min="3342" max="3342" width="13" style="1" customWidth="1"/>
    <col min="3343" max="3343" width="21.7109375" style="1" customWidth="1"/>
    <col min="3344" max="3344" width="13.85546875" style="1" customWidth="1"/>
    <col min="3345" max="3345" width="21.7109375" style="1" customWidth="1"/>
    <col min="3346" max="3346" width="15.28515625" style="1" customWidth="1"/>
    <col min="3347" max="3347" width="21.7109375" style="1" customWidth="1"/>
    <col min="3348" max="3348" width="15.28515625" style="1" customWidth="1"/>
    <col min="3349" max="3349" width="21.7109375" style="1" customWidth="1"/>
    <col min="3350" max="3350" width="18.85546875" style="1" customWidth="1"/>
    <col min="3351" max="3351" width="21.7109375" style="1" customWidth="1"/>
    <col min="3352" max="3352" width="18.85546875" style="1" customWidth="1"/>
    <col min="3353" max="3353" width="21.7109375" style="1" customWidth="1"/>
    <col min="3354" max="3585" width="9.140625" style="1"/>
    <col min="3586" max="3586" width="8.5703125" style="1" customWidth="1"/>
    <col min="3587" max="3587" width="27.7109375" style="1" customWidth="1"/>
    <col min="3588" max="3589" width="21.42578125" style="1" customWidth="1"/>
    <col min="3590" max="3590" width="35.7109375" style="1" customWidth="1"/>
    <col min="3591" max="3593" width="21.42578125" style="1" customWidth="1"/>
    <col min="3594" max="3594" width="16.140625" style="1" customWidth="1"/>
    <col min="3595" max="3595" width="39.7109375" style="1" customWidth="1"/>
    <col min="3596" max="3596" width="11.5703125" style="1" customWidth="1"/>
    <col min="3597" max="3597" width="21.7109375" style="1" customWidth="1"/>
    <col min="3598" max="3598" width="13" style="1" customWidth="1"/>
    <col min="3599" max="3599" width="21.7109375" style="1" customWidth="1"/>
    <col min="3600" max="3600" width="13.85546875" style="1" customWidth="1"/>
    <col min="3601" max="3601" width="21.7109375" style="1" customWidth="1"/>
    <col min="3602" max="3602" width="15.28515625" style="1" customWidth="1"/>
    <col min="3603" max="3603" width="21.7109375" style="1" customWidth="1"/>
    <col min="3604" max="3604" width="15.28515625" style="1" customWidth="1"/>
    <col min="3605" max="3605" width="21.7109375" style="1" customWidth="1"/>
    <col min="3606" max="3606" width="18.85546875" style="1" customWidth="1"/>
    <col min="3607" max="3607" width="21.7109375" style="1" customWidth="1"/>
    <col min="3608" max="3608" width="18.85546875" style="1" customWidth="1"/>
    <col min="3609" max="3609" width="21.7109375" style="1" customWidth="1"/>
    <col min="3610" max="3841" width="9.140625" style="1"/>
    <col min="3842" max="3842" width="8.5703125" style="1" customWidth="1"/>
    <col min="3843" max="3843" width="27.7109375" style="1" customWidth="1"/>
    <col min="3844" max="3845" width="21.42578125" style="1" customWidth="1"/>
    <col min="3846" max="3846" width="35.7109375" style="1" customWidth="1"/>
    <col min="3847" max="3849" width="21.42578125" style="1" customWidth="1"/>
    <col min="3850" max="3850" width="16.140625" style="1" customWidth="1"/>
    <col min="3851" max="3851" width="39.7109375" style="1" customWidth="1"/>
    <col min="3852" max="3852" width="11.5703125" style="1" customWidth="1"/>
    <col min="3853" max="3853" width="21.7109375" style="1" customWidth="1"/>
    <col min="3854" max="3854" width="13" style="1" customWidth="1"/>
    <col min="3855" max="3855" width="21.7109375" style="1" customWidth="1"/>
    <col min="3856" max="3856" width="13.85546875" style="1" customWidth="1"/>
    <col min="3857" max="3857" width="21.7109375" style="1" customWidth="1"/>
    <col min="3858" max="3858" width="15.28515625" style="1" customWidth="1"/>
    <col min="3859" max="3859" width="21.7109375" style="1" customWidth="1"/>
    <col min="3860" max="3860" width="15.28515625" style="1" customWidth="1"/>
    <col min="3861" max="3861" width="21.7109375" style="1" customWidth="1"/>
    <col min="3862" max="3862" width="18.85546875" style="1" customWidth="1"/>
    <col min="3863" max="3863" width="21.7109375" style="1" customWidth="1"/>
    <col min="3864" max="3864" width="18.85546875" style="1" customWidth="1"/>
    <col min="3865" max="3865" width="21.7109375" style="1" customWidth="1"/>
    <col min="3866" max="4097" width="9.140625" style="1"/>
    <col min="4098" max="4098" width="8.5703125" style="1" customWidth="1"/>
    <col min="4099" max="4099" width="27.7109375" style="1" customWidth="1"/>
    <col min="4100" max="4101" width="21.42578125" style="1" customWidth="1"/>
    <col min="4102" max="4102" width="35.7109375" style="1" customWidth="1"/>
    <col min="4103" max="4105" width="21.42578125" style="1" customWidth="1"/>
    <col min="4106" max="4106" width="16.140625" style="1" customWidth="1"/>
    <col min="4107" max="4107" width="39.7109375" style="1" customWidth="1"/>
    <col min="4108" max="4108" width="11.5703125" style="1" customWidth="1"/>
    <col min="4109" max="4109" width="21.7109375" style="1" customWidth="1"/>
    <col min="4110" max="4110" width="13" style="1" customWidth="1"/>
    <col min="4111" max="4111" width="21.7109375" style="1" customWidth="1"/>
    <col min="4112" max="4112" width="13.85546875" style="1" customWidth="1"/>
    <col min="4113" max="4113" width="21.7109375" style="1" customWidth="1"/>
    <col min="4114" max="4114" width="15.28515625" style="1" customWidth="1"/>
    <col min="4115" max="4115" width="21.7109375" style="1" customWidth="1"/>
    <col min="4116" max="4116" width="15.28515625" style="1" customWidth="1"/>
    <col min="4117" max="4117" width="21.7109375" style="1" customWidth="1"/>
    <col min="4118" max="4118" width="18.85546875" style="1" customWidth="1"/>
    <col min="4119" max="4119" width="21.7109375" style="1" customWidth="1"/>
    <col min="4120" max="4120" width="18.85546875" style="1" customWidth="1"/>
    <col min="4121" max="4121" width="21.7109375" style="1" customWidth="1"/>
    <col min="4122" max="4353" width="9.140625" style="1"/>
    <col min="4354" max="4354" width="8.5703125" style="1" customWidth="1"/>
    <col min="4355" max="4355" width="27.7109375" style="1" customWidth="1"/>
    <col min="4356" max="4357" width="21.42578125" style="1" customWidth="1"/>
    <col min="4358" max="4358" width="35.7109375" style="1" customWidth="1"/>
    <col min="4359" max="4361" width="21.42578125" style="1" customWidth="1"/>
    <col min="4362" max="4362" width="16.140625" style="1" customWidth="1"/>
    <col min="4363" max="4363" width="39.7109375" style="1" customWidth="1"/>
    <col min="4364" max="4364" width="11.5703125" style="1" customWidth="1"/>
    <col min="4365" max="4365" width="21.7109375" style="1" customWidth="1"/>
    <col min="4366" max="4366" width="13" style="1" customWidth="1"/>
    <col min="4367" max="4367" width="21.7109375" style="1" customWidth="1"/>
    <col min="4368" max="4368" width="13.85546875" style="1" customWidth="1"/>
    <col min="4369" max="4369" width="21.7109375" style="1" customWidth="1"/>
    <col min="4370" max="4370" width="15.28515625" style="1" customWidth="1"/>
    <col min="4371" max="4371" width="21.7109375" style="1" customWidth="1"/>
    <col min="4372" max="4372" width="15.28515625" style="1" customWidth="1"/>
    <col min="4373" max="4373" width="21.7109375" style="1" customWidth="1"/>
    <col min="4374" max="4374" width="18.85546875" style="1" customWidth="1"/>
    <col min="4375" max="4375" width="21.7109375" style="1" customWidth="1"/>
    <col min="4376" max="4376" width="18.85546875" style="1" customWidth="1"/>
    <col min="4377" max="4377" width="21.7109375" style="1" customWidth="1"/>
    <col min="4378" max="4609" width="9.140625" style="1"/>
    <col min="4610" max="4610" width="8.5703125" style="1" customWidth="1"/>
    <col min="4611" max="4611" width="27.7109375" style="1" customWidth="1"/>
    <col min="4612" max="4613" width="21.42578125" style="1" customWidth="1"/>
    <col min="4614" max="4614" width="35.7109375" style="1" customWidth="1"/>
    <col min="4615" max="4617" width="21.42578125" style="1" customWidth="1"/>
    <col min="4618" max="4618" width="16.140625" style="1" customWidth="1"/>
    <col min="4619" max="4619" width="39.7109375" style="1" customWidth="1"/>
    <col min="4620" max="4620" width="11.5703125" style="1" customWidth="1"/>
    <col min="4621" max="4621" width="21.7109375" style="1" customWidth="1"/>
    <col min="4622" max="4622" width="13" style="1" customWidth="1"/>
    <col min="4623" max="4623" width="21.7109375" style="1" customWidth="1"/>
    <col min="4624" max="4624" width="13.85546875" style="1" customWidth="1"/>
    <col min="4625" max="4625" width="21.7109375" style="1" customWidth="1"/>
    <col min="4626" max="4626" width="15.28515625" style="1" customWidth="1"/>
    <col min="4627" max="4627" width="21.7109375" style="1" customWidth="1"/>
    <col min="4628" max="4628" width="15.28515625" style="1" customWidth="1"/>
    <col min="4629" max="4629" width="21.7109375" style="1" customWidth="1"/>
    <col min="4630" max="4630" width="18.85546875" style="1" customWidth="1"/>
    <col min="4631" max="4631" width="21.7109375" style="1" customWidth="1"/>
    <col min="4632" max="4632" width="18.85546875" style="1" customWidth="1"/>
    <col min="4633" max="4633" width="21.7109375" style="1" customWidth="1"/>
    <col min="4634" max="4865" width="9.140625" style="1"/>
    <col min="4866" max="4866" width="8.5703125" style="1" customWidth="1"/>
    <col min="4867" max="4867" width="27.7109375" style="1" customWidth="1"/>
    <col min="4868" max="4869" width="21.42578125" style="1" customWidth="1"/>
    <col min="4870" max="4870" width="35.7109375" style="1" customWidth="1"/>
    <col min="4871" max="4873" width="21.42578125" style="1" customWidth="1"/>
    <col min="4874" max="4874" width="16.140625" style="1" customWidth="1"/>
    <col min="4875" max="4875" width="39.7109375" style="1" customWidth="1"/>
    <col min="4876" max="4876" width="11.5703125" style="1" customWidth="1"/>
    <col min="4877" max="4877" width="21.7109375" style="1" customWidth="1"/>
    <col min="4878" max="4878" width="13" style="1" customWidth="1"/>
    <col min="4879" max="4879" width="21.7109375" style="1" customWidth="1"/>
    <col min="4880" max="4880" width="13.85546875" style="1" customWidth="1"/>
    <col min="4881" max="4881" width="21.7109375" style="1" customWidth="1"/>
    <col min="4882" max="4882" width="15.28515625" style="1" customWidth="1"/>
    <col min="4883" max="4883" width="21.7109375" style="1" customWidth="1"/>
    <col min="4884" max="4884" width="15.28515625" style="1" customWidth="1"/>
    <col min="4885" max="4885" width="21.7109375" style="1" customWidth="1"/>
    <col min="4886" max="4886" width="18.85546875" style="1" customWidth="1"/>
    <col min="4887" max="4887" width="21.7109375" style="1" customWidth="1"/>
    <col min="4888" max="4888" width="18.85546875" style="1" customWidth="1"/>
    <col min="4889" max="4889" width="21.7109375" style="1" customWidth="1"/>
    <col min="4890" max="5121" width="9.140625" style="1"/>
    <col min="5122" max="5122" width="8.5703125" style="1" customWidth="1"/>
    <col min="5123" max="5123" width="27.7109375" style="1" customWidth="1"/>
    <col min="5124" max="5125" width="21.42578125" style="1" customWidth="1"/>
    <col min="5126" max="5126" width="35.7109375" style="1" customWidth="1"/>
    <col min="5127" max="5129" width="21.42578125" style="1" customWidth="1"/>
    <col min="5130" max="5130" width="16.140625" style="1" customWidth="1"/>
    <col min="5131" max="5131" width="39.7109375" style="1" customWidth="1"/>
    <col min="5132" max="5132" width="11.5703125" style="1" customWidth="1"/>
    <col min="5133" max="5133" width="21.7109375" style="1" customWidth="1"/>
    <col min="5134" max="5134" width="13" style="1" customWidth="1"/>
    <col min="5135" max="5135" width="21.7109375" style="1" customWidth="1"/>
    <col min="5136" max="5136" width="13.85546875" style="1" customWidth="1"/>
    <col min="5137" max="5137" width="21.7109375" style="1" customWidth="1"/>
    <col min="5138" max="5138" width="15.28515625" style="1" customWidth="1"/>
    <col min="5139" max="5139" width="21.7109375" style="1" customWidth="1"/>
    <col min="5140" max="5140" width="15.28515625" style="1" customWidth="1"/>
    <col min="5141" max="5141" width="21.7109375" style="1" customWidth="1"/>
    <col min="5142" max="5142" width="18.85546875" style="1" customWidth="1"/>
    <col min="5143" max="5143" width="21.7109375" style="1" customWidth="1"/>
    <col min="5144" max="5144" width="18.85546875" style="1" customWidth="1"/>
    <col min="5145" max="5145" width="21.7109375" style="1" customWidth="1"/>
    <col min="5146" max="5377" width="9.140625" style="1"/>
    <col min="5378" max="5378" width="8.5703125" style="1" customWidth="1"/>
    <col min="5379" max="5379" width="27.7109375" style="1" customWidth="1"/>
    <col min="5380" max="5381" width="21.42578125" style="1" customWidth="1"/>
    <col min="5382" max="5382" width="35.7109375" style="1" customWidth="1"/>
    <col min="5383" max="5385" width="21.42578125" style="1" customWidth="1"/>
    <col min="5386" max="5386" width="16.140625" style="1" customWidth="1"/>
    <col min="5387" max="5387" width="39.7109375" style="1" customWidth="1"/>
    <col min="5388" max="5388" width="11.5703125" style="1" customWidth="1"/>
    <col min="5389" max="5389" width="21.7109375" style="1" customWidth="1"/>
    <col min="5390" max="5390" width="13" style="1" customWidth="1"/>
    <col min="5391" max="5391" width="21.7109375" style="1" customWidth="1"/>
    <col min="5392" max="5392" width="13.85546875" style="1" customWidth="1"/>
    <col min="5393" max="5393" width="21.7109375" style="1" customWidth="1"/>
    <col min="5394" max="5394" width="15.28515625" style="1" customWidth="1"/>
    <col min="5395" max="5395" width="21.7109375" style="1" customWidth="1"/>
    <col min="5396" max="5396" width="15.28515625" style="1" customWidth="1"/>
    <col min="5397" max="5397" width="21.7109375" style="1" customWidth="1"/>
    <col min="5398" max="5398" width="18.85546875" style="1" customWidth="1"/>
    <col min="5399" max="5399" width="21.7109375" style="1" customWidth="1"/>
    <col min="5400" max="5400" width="18.85546875" style="1" customWidth="1"/>
    <col min="5401" max="5401" width="21.7109375" style="1" customWidth="1"/>
    <col min="5402" max="5633" width="9.140625" style="1"/>
    <col min="5634" max="5634" width="8.5703125" style="1" customWidth="1"/>
    <col min="5635" max="5635" width="27.7109375" style="1" customWidth="1"/>
    <col min="5636" max="5637" width="21.42578125" style="1" customWidth="1"/>
    <col min="5638" max="5638" width="35.7109375" style="1" customWidth="1"/>
    <col min="5639" max="5641" width="21.42578125" style="1" customWidth="1"/>
    <col min="5642" max="5642" width="16.140625" style="1" customWidth="1"/>
    <col min="5643" max="5643" width="39.7109375" style="1" customWidth="1"/>
    <col min="5644" max="5644" width="11.5703125" style="1" customWidth="1"/>
    <col min="5645" max="5645" width="21.7109375" style="1" customWidth="1"/>
    <col min="5646" max="5646" width="13" style="1" customWidth="1"/>
    <col min="5647" max="5647" width="21.7109375" style="1" customWidth="1"/>
    <col min="5648" max="5648" width="13.85546875" style="1" customWidth="1"/>
    <col min="5649" max="5649" width="21.7109375" style="1" customWidth="1"/>
    <col min="5650" max="5650" width="15.28515625" style="1" customWidth="1"/>
    <col min="5651" max="5651" width="21.7109375" style="1" customWidth="1"/>
    <col min="5652" max="5652" width="15.28515625" style="1" customWidth="1"/>
    <col min="5653" max="5653" width="21.7109375" style="1" customWidth="1"/>
    <col min="5654" max="5654" width="18.85546875" style="1" customWidth="1"/>
    <col min="5655" max="5655" width="21.7109375" style="1" customWidth="1"/>
    <col min="5656" max="5656" width="18.85546875" style="1" customWidth="1"/>
    <col min="5657" max="5657" width="21.7109375" style="1" customWidth="1"/>
    <col min="5658" max="5889" width="9.140625" style="1"/>
    <col min="5890" max="5890" width="8.5703125" style="1" customWidth="1"/>
    <col min="5891" max="5891" width="27.7109375" style="1" customWidth="1"/>
    <col min="5892" max="5893" width="21.42578125" style="1" customWidth="1"/>
    <col min="5894" max="5894" width="35.7109375" style="1" customWidth="1"/>
    <col min="5895" max="5897" width="21.42578125" style="1" customWidth="1"/>
    <col min="5898" max="5898" width="16.140625" style="1" customWidth="1"/>
    <col min="5899" max="5899" width="39.7109375" style="1" customWidth="1"/>
    <col min="5900" max="5900" width="11.5703125" style="1" customWidth="1"/>
    <col min="5901" max="5901" width="21.7109375" style="1" customWidth="1"/>
    <col min="5902" max="5902" width="13" style="1" customWidth="1"/>
    <col min="5903" max="5903" width="21.7109375" style="1" customWidth="1"/>
    <col min="5904" max="5904" width="13.85546875" style="1" customWidth="1"/>
    <col min="5905" max="5905" width="21.7109375" style="1" customWidth="1"/>
    <col min="5906" max="5906" width="15.28515625" style="1" customWidth="1"/>
    <col min="5907" max="5907" width="21.7109375" style="1" customWidth="1"/>
    <col min="5908" max="5908" width="15.28515625" style="1" customWidth="1"/>
    <col min="5909" max="5909" width="21.7109375" style="1" customWidth="1"/>
    <col min="5910" max="5910" width="18.85546875" style="1" customWidth="1"/>
    <col min="5911" max="5911" width="21.7109375" style="1" customWidth="1"/>
    <col min="5912" max="5912" width="18.85546875" style="1" customWidth="1"/>
    <col min="5913" max="5913" width="21.7109375" style="1" customWidth="1"/>
    <col min="5914" max="6145" width="9.140625" style="1"/>
    <col min="6146" max="6146" width="8.5703125" style="1" customWidth="1"/>
    <col min="6147" max="6147" width="27.7109375" style="1" customWidth="1"/>
    <col min="6148" max="6149" width="21.42578125" style="1" customWidth="1"/>
    <col min="6150" max="6150" width="35.7109375" style="1" customWidth="1"/>
    <col min="6151" max="6153" width="21.42578125" style="1" customWidth="1"/>
    <col min="6154" max="6154" width="16.140625" style="1" customWidth="1"/>
    <col min="6155" max="6155" width="39.7109375" style="1" customWidth="1"/>
    <col min="6156" max="6156" width="11.5703125" style="1" customWidth="1"/>
    <col min="6157" max="6157" width="21.7109375" style="1" customWidth="1"/>
    <col min="6158" max="6158" width="13" style="1" customWidth="1"/>
    <col min="6159" max="6159" width="21.7109375" style="1" customWidth="1"/>
    <col min="6160" max="6160" width="13.85546875" style="1" customWidth="1"/>
    <col min="6161" max="6161" width="21.7109375" style="1" customWidth="1"/>
    <col min="6162" max="6162" width="15.28515625" style="1" customWidth="1"/>
    <col min="6163" max="6163" width="21.7109375" style="1" customWidth="1"/>
    <col min="6164" max="6164" width="15.28515625" style="1" customWidth="1"/>
    <col min="6165" max="6165" width="21.7109375" style="1" customWidth="1"/>
    <col min="6166" max="6166" width="18.85546875" style="1" customWidth="1"/>
    <col min="6167" max="6167" width="21.7109375" style="1" customWidth="1"/>
    <col min="6168" max="6168" width="18.85546875" style="1" customWidth="1"/>
    <col min="6169" max="6169" width="21.7109375" style="1" customWidth="1"/>
    <col min="6170" max="6401" width="9.140625" style="1"/>
    <col min="6402" max="6402" width="8.5703125" style="1" customWidth="1"/>
    <col min="6403" max="6403" width="27.7109375" style="1" customWidth="1"/>
    <col min="6404" max="6405" width="21.42578125" style="1" customWidth="1"/>
    <col min="6406" max="6406" width="35.7109375" style="1" customWidth="1"/>
    <col min="6407" max="6409" width="21.42578125" style="1" customWidth="1"/>
    <col min="6410" max="6410" width="16.140625" style="1" customWidth="1"/>
    <col min="6411" max="6411" width="39.7109375" style="1" customWidth="1"/>
    <col min="6412" max="6412" width="11.5703125" style="1" customWidth="1"/>
    <col min="6413" max="6413" width="21.7109375" style="1" customWidth="1"/>
    <col min="6414" max="6414" width="13" style="1" customWidth="1"/>
    <col min="6415" max="6415" width="21.7109375" style="1" customWidth="1"/>
    <col min="6416" max="6416" width="13.85546875" style="1" customWidth="1"/>
    <col min="6417" max="6417" width="21.7109375" style="1" customWidth="1"/>
    <col min="6418" max="6418" width="15.28515625" style="1" customWidth="1"/>
    <col min="6419" max="6419" width="21.7109375" style="1" customWidth="1"/>
    <col min="6420" max="6420" width="15.28515625" style="1" customWidth="1"/>
    <col min="6421" max="6421" width="21.7109375" style="1" customWidth="1"/>
    <col min="6422" max="6422" width="18.85546875" style="1" customWidth="1"/>
    <col min="6423" max="6423" width="21.7109375" style="1" customWidth="1"/>
    <col min="6424" max="6424" width="18.85546875" style="1" customWidth="1"/>
    <col min="6425" max="6425" width="21.7109375" style="1" customWidth="1"/>
    <col min="6426" max="6657" width="9.140625" style="1"/>
    <col min="6658" max="6658" width="8.5703125" style="1" customWidth="1"/>
    <col min="6659" max="6659" width="27.7109375" style="1" customWidth="1"/>
    <col min="6660" max="6661" width="21.42578125" style="1" customWidth="1"/>
    <col min="6662" max="6662" width="35.7109375" style="1" customWidth="1"/>
    <col min="6663" max="6665" width="21.42578125" style="1" customWidth="1"/>
    <col min="6666" max="6666" width="16.140625" style="1" customWidth="1"/>
    <col min="6667" max="6667" width="39.7109375" style="1" customWidth="1"/>
    <col min="6668" max="6668" width="11.5703125" style="1" customWidth="1"/>
    <col min="6669" max="6669" width="21.7109375" style="1" customWidth="1"/>
    <col min="6670" max="6670" width="13" style="1" customWidth="1"/>
    <col min="6671" max="6671" width="21.7109375" style="1" customWidth="1"/>
    <col min="6672" max="6672" width="13.85546875" style="1" customWidth="1"/>
    <col min="6673" max="6673" width="21.7109375" style="1" customWidth="1"/>
    <col min="6674" max="6674" width="15.28515625" style="1" customWidth="1"/>
    <col min="6675" max="6675" width="21.7109375" style="1" customWidth="1"/>
    <col min="6676" max="6676" width="15.28515625" style="1" customWidth="1"/>
    <col min="6677" max="6677" width="21.7109375" style="1" customWidth="1"/>
    <col min="6678" max="6678" width="18.85546875" style="1" customWidth="1"/>
    <col min="6679" max="6679" width="21.7109375" style="1" customWidth="1"/>
    <col min="6680" max="6680" width="18.85546875" style="1" customWidth="1"/>
    <col min="6681" max="6681" width="21.7109375" style="1" customWidth="1"/>
    <col min="6682" max="6913" width="9.140625" style="1"/>
    <col min="6914" max="6914" width="8.5703125" style="1" customWidth="1"/>
    <col min="6915" max="6915" width="27.7109375" style="1" customWidth="1"/>
    <col min="6916" max="6917" width="21.42578125" style="1" customWidth="1"/>
    <col min="6918" max="6918" width="35.7109375" style="1" customWidth="1"/>
    <col min="6919" max="6921" width="21.42578125" style="1" customWidth="1"/>
    <col min="6922" max="6922" width="16.140625" style="1" customWidth="1"/>
    <col min="6923" max="6923" width="39.7109375" style="1" customWidth="1"/>
    <col min="6924" max="6924" width="11.5703125" style="1" customWidth="1"/>
    <col min="6925" max="6925" width="21.7109375" style="1" customWidth="1"/>
    <col min="6926" max="6926" width="13" style="1" customWidth="1"/>
    <col min="6927" max="6927" width="21.7109375" style="1" customWidth="1"/>
    <col min="6928" max="6928" width="13.85546875" style="1" customWidth="1"/>
    <col min="6929" max="6929" width="21.7109375" style="1" customWidth="1"/>
    <col min="6930" max="6930" width="15.28515625" style="1" customWidth="1"/>
    <col min="6931" max="6931" width="21.7109375" style="1" customWidth="1"/>
    <col min="6932" max="6932" width="15.28515625" style="1" customWidth="1"/>
    <col min="6933" max="6933" width="21.7109375" style="1" customWidth="1"/>
    <col min="6934" max="6934" width="18.85546875" style="1" customWidth="1"/>
    <col min="6935" max="6935" width="21.7109375" style="1" customWidth="1"/>
    <col min="6936" max="6936" width="18.85546875" style="1" customWidth="1"/>
    <col min="6937" max="6937" width="21.7109375" style="1" customWidth="1"/>
    <col min="6938" max="7169" width="9.140625" style="1"/>
    <col min="7170" max="7170" width="8.5703125" style="1" customWidth="1"/>
    <col min="7171" max="7171" width="27.7109375" style="1" customWidth="1"/>
    <col min="7172" max="7173" width="21.42578125" style="1" customWidth="1"/>
    <col min="7174" max="7174" width="35.7109375" style="1" customWidth="1"/>
    <col min="7175" max="7177" width="21.42578125" style="1" customWidth="1"/>
    <col min="7178" max="7178" width="16.140625" style="1" customWidth="1"/>
    <col min="7179" max="7179" width="39.7109375" style="1" customWidth="1"/>
    <col min="7180" max="7180" width="11.5703125" style="1" customWidth="1"/>
    <col min="7181" max="7181" width="21.7109375" style="1" customWidth="1"/>
    <col min="7182" max="7182" width="13" style="1" customWidth="1"/>
    <col min="7183" max="7183" width="21.7109375" style="1" customWidth="1"/>
    <col min="7184" max="7184" width="13.85546875" style="1" customWidth="1"/>
    <col min="7185" max="7185" width="21.7109375" style="1" customWidth="1"/>
    <col min="7186" max="7186" width="15.28515625" style="1" customWidth="1"/>
    <col min="7187" max="7187" width="21.7109375" style="1" customWidth="1"/>
    <col min="7188" max="7188" width="15.28515625" style="1" customWidth="1"/>
    <col min="7189" max="7189" width="21.7109375" style="1" customWidth="1"/>
    <col min="7190" max="7190" width="18.85546875" style="1" customWidth="1"/>
    <col min="7191" max="7191" width="21.7109375" style="1" customWidth="1"/>
    <col min="7192" max="7192" width="18.85546875" style="1" customWidth="1"/>
    <col min="7193" max="7193" width="21.7109375" style="1" customWidth="1"/>
    <col min="7194" max="7425" width="9.140625" style="1"/>
    <col min="7426" max="7426" width="8.5703125" style="1" customWidth="1"/>
    <col min="7427" max="7427" width="27.7109375" style="1" customWidth="1"/>
    <col min="7428" max="7429" width="21.42578125" style="1" customWidth="1"/>
    <col min="7430" max="7430" width="35.7109375" style="1" customWidth="1"/>
    <col min="7431" max="7433" width="21.42578125" style="1" customWidth="1"/>
    <col min="7434" max="7434" width="16.140625" style="1" customWidth="1"/>
    <col min="7435" max="7435" width="39.7109375" style="1" customWidth="1"/>
    <col min="7436" max="7436" width="11.5703125" style="1" customWidth="1"/>
    <col min="7437" max="7437" width="21.7109375" style="1" customWidth="1"/>
    <col min="7438" max="7438" width="13" style="1" customWidth="1"/>
    <col min="7439" max="7439" width="21.7109375" style="1" customWidth="1"/>
    <col min="7440" max="7440" width="13.85546875" style="1" customWidth="1"/>
    <col min="7441" max="7441" width="21.7109375" style="1" customWidth="1"/>
    <col min="7442" max="7442" width="15.28515625" style="1" customWidth="1"/>
    <col min="7443" max="7443" width="21.7109375" style="1" customWidth="1"/>
    <col min="7444" max="7444" width="15.28515625" style="1" customWidth="1"/>
    <col min="7445" max="7445" width="21.7109375" style="1" customWidth="1"/>
    <col min="7446" max="7446" width="18.85546875" style="1" customWidth="1"/>
    <col min="7447" max="7447" width="21.7109375" style="1" customWidth="1"/>
    <col min="7448" max="7448" width="18.85546875" style="1" customWidth="1"/>
    <col min="7449" max="7449" width="21.7109375" style="1" customWidth="1"/>
    <col min="7450" max="7681" width="9.140625" style="1"/>
    <col min="7682" max="7682" width="8.5703125" style="1" customWidth="1"/>
    <col min="7683" max="7683" width="27.7109375" style="1" customWidth="1"/>
    <col min="7684" max="7685" width="21.42578125" style="1" customWidth="1"/>
    <col min="7686" max="7686" width="35.7109375" style="1" customWidth="1"/>
    <col min="7687" max="7689" width="21.42578125" style="1" customWidth="1"/>
    <col min="7690" max="7690" width="16.140625" style="1" customWidth="1"/>
    <col min="7691" max="7691" width="39.7109375" style="1" customWidth="1"/>
    <col min="7692" max="7692" width="11.5703125" style="1" customWidth="1"/>
    <col min="7693" max="7693" width="21.7109375" style="1" customWidth="1"/>
    <col min="7694" max="7694" width="13" style="1" customWidth="1"/>
    <col min="7695" max="7695" width="21.7109375" style="1" customWidth="1"/>
    <col min="7696" max="7696" width="13.85546875" style="1" customWidth="1"/>
    <col min="7697" max="7697" width="21.7109375" style="1" customWidth="1"/>
    <col min="7698" max="7698" width="15.28515625" style="1" customWidth="1"/>
    <col min="7699" max="7699" width="21.7109375" style="1" customWidth="1"/>
    <col min="7700" max="7700" width="15.28515625" style="1" customWidth="1"/>
    <col min="7701" max="7701" width="21.7109375" style="1" customWidth="1"/>
    <col min="7702" max="7702" width="18.85546875" style="1" customWidth="1"/>
    <col min="7703" max="7703" width="21.7109375" style="1" customWidth="1"/>
    <col min="7704" max="7704" width="18.85546875" style="1" customWidth="1"/>
    <col min="7705" max="7705" width="21.7109375" style="1" customWidth="1"/>
    <col min="7706" max="7937" width="9.140625" style="1"/>
    <col min="7938" max="7938" width="8.5703125" style="1" customWidth="1"/>
    <col min="7939" max="7939" width="27.7109375" style="1" customWidth="1"/>
    <col min="7940" max="7941" width="21.42578125" style="1" customWidth="1"/>
    <col min="7942" max="7942" width="35.7109375" style="1" customWidth="1"/>
    <col min="7943" max="7945" width="21.42578125" style="1" customWidth="1"/>
    <col min="7946" max="7946" width="16.140625" style="1" customWidth="1"/>
    <col min="7947" max="7947" width="39.7109375" style="1" customWidth="1"/>
    <col min="7948" max="7948" width="11.5703125" style="1" customWidth="1"/>
    <col min="7949" max="7949" width="21.7109375" style="1" customWidth="1"/>
    <col min="7950" max="7950" width="13" style="1" customWidth="1"/>
    <col min="7951" max="7951" width="21.7109375" style="1" customWidth="1"/>
    <col min="7952" max="7952" width="13.85546875" style="1" customWidth="1"/>
    <col min="7953" max="7953" width="21.7109375" style="1" customWidth="1"/>
    <col min="7954" max="7954" width="15.28515625" style="1" customWidth="1"/>
    <col min="7955" max="7955" width="21.7109375" style="1" customWidth="1"/>
    <col min="7956" max="7956" width="15.28515625" style="1" customWidth="1"/>
    <col min="7957" max="7957" width="21.7109375" style="1" customWidth="1"/>
    <col min="7958" max="7958" width="18.85546875" style="1" customWidth="1"/>
    <col min="7959" max="7959" width="21.7109375" style="1" customWidth="1"/>
    <col min="7960" max="7960" width="18.85546875" style="1" customWidth="1"/>
    <col min="7961" max="7961" width="21.7109375" style="1" customWidth="1"/>
    <col min="7962" max="8193" width="9.140625" style="1"/>
    <col min="8194" max="8194" width="8.5703125" style="1" customWidth="1"/>
    <col min="8195" max="8195" width="27.7109375" style="1" customWidth="1"/>
    <col min="8196" max="8197" width="21.42578125" style="1" customWidth="1"/>
    <col min="8198" max="8198" width="35.7109375" style="1" customWidth="1"/>
    <col min="8199" max="8201" width="21.42578125" style="1" customWidth="1"/>
    <col min="8202" max="8202" width="16.140625" style="1" customWidth="1"/>
    <col min="8203" max="8203" width="39.7109375" style="1" customWidth="1"/>
    <col min="8204" max="8204" width="11.5703125" style="1" customWidth="1"/>
    <col min="8205" max="8205" width="21.7109375" style="1" customWidth="1"/>
    <col min="8206" max="8206" width="13" style="1" customWidth="1"/>
    <col min="8207" max="8207" width="21.7109375" style="1" customWidth="1"/>
    <col min="8208" max="8208" width="13.85546875" style="1" customWidth="1"/>
    <col min="8209" max="8209" width="21.7109375" style="1" customWidth="1"/>
    <col min="8210" max="8210" width="15.28515625" style="1" customWidth="1"/>
    <col min="8211" max="8211" width="21.7109375" style="1" customWidth="1"/>
    <col min="8212" max="8212" width="15.28515625" style="1" customWidth="1"/>
    <col min="8213" max="8213" width="21.7109375" style="1" customWidth="1"/>
    <col min="8214" max="8214" width="18.85546875" style="1" customWidth="1"/>
    <col min="8215" max="8215" width="21.7109375" style="1" customWidth="1"/>
    <col min="8216" max="8216" width="18.85546875" style="1" customWidth="1"/>
    <col min="8217" max="8217" width="21.7109375" style="1" customWidth="1"/>
    <col min="8218" max="8449" width="9.140625" style="1"/>
    <col min="8450" max="8450" width="8.5703125" style="1" customWidth="1"/>
    <col min="8451" max="8451" width="27.7109375" style="1" customWidth="1"/>
    <col min="8452" max="8453" width="21.42578125" style="1" customWidth="1"/>
    <col min="8454" max="8454" width="35.7109375" style="1" customWidth="1"/>
    <col min="8455" max="8457" width="21.42578125" style="1" customWidth="1"/>
    <col min="8458" max="8458" width="16.140625" style="1" customWidth="1"/>
    <col min="8459" max="8459" width="39.7109375" style="1" customWidth="1"/>
    <col min="8460" max="8460" width="11.5703125" style="1" customWidth="1"/>
    <col min="8461" max="8461" width="21.7109375" style="1" customWidth="1"/>
    <col min="8462" max="8462" width="13" style="1" customWidth="1"/>
    <col min="8463" max="8463" width="21.7109375" style="1" customWidth="1"/>
    <col min="8464" max="8464" width="13.85546875" style="1" customWidth="1"/>
    <col min="8465" max="8465" width="21.7109375" style="1" customWidth="1"/>
    <col min="8466" max="8466" width="15.28515625" style="1" customWidth="1"/>
    <col min="8467" max="8467" width="21.7109375" style="1" customWidth="1"/>
    <col min="8468" max="8468" width="15.28515625" style="1" customWidth="1"/>
    <col min="8469" max="8469" width="21.7109375" style="1" customWidth="1"/>
    <col min="8470" max="8470" width="18.85546875" style="1" customWidth="1"/>
    <col min="8471" max="8471" width="21.7109375" style="1" customWidth="1"/>
    <col min="8472" max="8472" width="18.85546875" style="1" customWidth="1"/>
    <col min="8473" max="8473" width="21.7109375" style="1" customWidth="1"/>
    <col min="8474" max="8705" width="9.140625" style="1"/>
    <col min="8706" max="8706" width="8.5703125" style="1" customWidth="1"/>
    <col min="8707" max="8707" width="27.7109375" style="1" customWidth="1"/>
    <col min="8708" max="8709" width="21.42578125" style="1" customWidth="1"/>
    <col min="8710" max="8710" width="35.7109375" style="1" customWidth="1"/>
    <col min="8711" max="8713" width="21.42578125" style="1" customWidth="1"/>
    <col min="8714" max="8714" width="16.140625" style="1" customWidth="1"/>
    <col min="8715" max="8715" width="39.7109375" style="1" customWidth="1"/>
    <col min="8716" max="8716" width="11.5703125" style="1" customWidth="1"/>
    <col min="8717" max="8717" width="21.7109375" style="1" customWidth="1"/>
    <col min="8718" max="8718" width="13" style="1" customWidth="1"/>
    <col min="8719" max="8719" width="21.7109375" style="1" customWidth="1"/>
    <col min="8720" max="8720" width="13.85546875" style="1" customWidth="1"/>
    <col min="8721" max="8721" width="21.7109375" style="1" customWidth="1"/>
    <col min="8722" max="8722" width="15.28515625" style="1" customWidth="1"/>
    <col min="8723" max="8723" width="21.7109375" style="1" customWidth="1"/>
    <col min="8724" max="8724" width="15.28515625" style="1" customWidth="1"/>
    <col min="8725" max="8725" width="21.7109375" style="1" customWidth="1"/>
    <col min="8726" max="8726" width="18.85546875" style="1" customWidth="1"/>
    <col min="8727" max="8727" width="21.7109375" style="1" customWidth="1"/>
    <col min="8728" max="8728" width="18.85546875" style="1" customWidth="1"/>
    <col min="8729" max="8729" width="21.7109375" style="1" customWidth="1"/>
    <col min="8730" max="8961" width="9.140625" style="1"/>
    <col min="8962" max="8962" width="8.5703125" style="1" customWidth="1"/>
    <col min="8963" max="8963" width="27.7109375" style="1" customWidth="1"/>
    <col min="8964" max="8965" width="21.42578125" style="1" customWidth="1"/>
    <col min="8966" max="8966" width="35.7109375" style="1" customWidth="1"/>
    <col min="8967" max="8969" width="21.42578125" style="1" customWidth="1"/>
    <col min="8970" max="8970" width="16.140625" style="1" customWidth="1"/>
    <col min="8971" max="8971" width="39.7109375" style="1" customWidth="1"/>
    <col min="8972" max="8972" width="11.5703125" style="1" customWidth="1"/>
    <col min="8973" max="8973" width="21.7109375" style="1" customWidth="1"/>
    <col min="8974" max="8974" width="13" style="1" customWidth="1"/>
    <col min="8975" max="8975" width="21.7109375" style="1" customWidth="1"/>
    <col min="8976" max="8976" width="13.85546875" style="1" customWidth="1"/>
    <col min="8977" max="8977" width="21.7109375" style="1" customWidth="1"/>
    <col min="8978" max="8978" width="15.28515625" style="1" customWidth="1"/>
    <col min="8979" max="8979" width="21.7109375" style="1" customWidth="1"/>
    <col min="8980" max="8980" width="15.28515625" style="1" customWidth="1"/>
    <col min="8981" max="8981" width="21.7109375" style="1" customWidth="1"/>
    <col min="8982" max="8982" width="18.85546875" style="1" customWidth="1"/>
    <col min="8983" max="8983" width="21.7109375" style="1" customWidth="1"/>
    <col min="8984" max="8984" width="18.85546875" style="1" customWidth="1"/>
    <col min="8985" max="8985" width="21.7109375" style="1" customWidth="1"/>
    <col min="8986" max="9217" width="9.140625" style="1"/>
    <col min="9218" max="9218" width="8.5703125" style="1" customWidth="1"/>
    <col min="9219" max="9219" width="27.7109375" style="1" customWidth="1"/>
    <col min="9220" max="9221" width="21.42578125" style="1" customWidth="1"/>
    <col min="9222" max="9222" width="35.7109375" style="1" customWidth="1"/>
    <col min="9223" max="9225" width="21.42578125" style="1" customWidth="1"/>
    <col min="9226" max="9226" width="16.140625" style="1" customWidth="1"/>
    <col min="9227" max="9227" width="39.7109375" style="1" customWidth="1"/>
    <col min="9228" max="9228" width="11.5703125" style="1" customWidth="1"/>
    <col min="9229" max="9229" width="21.7109375" style="1" customWidth="1"/>
    <col min="9230" max="9230" width="13" style="1" customWidth="1"/>
    <col min="9231" max="9231" width="21.7109375" style="1" customWidth="1"/>
    <col min="9232" max="9232" width="13.85546875" style="1" customWidth="1"/>
    <col min="9233" max="9233" width="21.7109375" style="1" customWidth="1"/>
    <col min="9234" max="9234" width="15.28515625" style="1" customWidth="1"/>
    <col min="9235" max="9235" width="21.7109375" style="1" customWidth="1"/>
    <col min="9236" max="9236" width="15.28515625" style="1" customWidth="1"/>
    <col min="9237" max="9237" width="21.7109375" style="1" customWidth="1"/>
    <col min="9238" max="9238" width="18.85546875" style="1" customWidth="1"/>
    <col min="9239" max="9239" width="21.7109375" style="1" customWidth="1"/>
    <col min="9240" max="9240" width="18.85546875" style="1" customWidth="1"/>
    <col min="9241" max="9241" width="21.7109375" style="1" customWidth="1"/>
    <col min="9242" max="9473" width="9.140625" style="1"/>
    <col min="9474" max="9474" width="8.5703125" style="1" customWidth="1"/>
    <col min="9475" max="9475" width="27.7109375" style="1" customWidth="1"/>
    <col min="9476" max="9477" width="21.42578125" style="1" customWidth="1"/>
    <col min="9478" max="9478" width="35.7109375" style="1" customWidth="1"/>
    <col min="9479" max="9481" width="21.42578125" style="1" customWidth="1"/>
    <col min="9482" max="9482" width="16.140625" style="1" customWidth="1"/>
    <col min="9483" max="9483" width="39.7109375" style="1" customWidth="1"/>
    <col min="9484" max="9484" width="11.5703125" style="1" customWidth="1"/>
    <col min="9485" max="9485" width="21.7109375" style="1" customWidth="1"/>
    <col min="9486" max="9486" width="13" style="1" customWidth="1"/>
    <col min="9487" max="9487" width="21.7109375" style="1" customWidth="1"/>
    <col min="9488" max="9488" width="13.85546875" style="1" customWidth="1"/>
    <col min="9489" max="9489" width="21.7109375" style="1" customWidth="1"/>
    <col min="9490" max="9490" width="15.28515625" style="1" customWidth="1"/>
    <col min="9491" max="9491" width="21.7109375" style="1" customWidth="1"/>
    <col min="9492" max="9492" width="15.28515625" style="1" customWidth="1"/>
    <col min="9493" max="9493" width="21.7109375" style="1" customWidth="1"/>
    <col min="9494" max="9494" width="18.85546875" style="1" customWidth="1"/>
    <col min="9495" max="9495" width="21.7109375" style="1" customWidth="1"/>
    <col min="9496" max="9496" width="18.85546875" style="1" customWidth="1"/>
    <col min="9497" max="9497" width="21.7109375" style="1" customWidth="1"/>
    <col min="9498" max="9729" width="9.140625" style="1"/>
    <col min="9730" max="9730" width="8.5703125" style="1" customWidth="1"/>
    <col min="9731" max="9731" width="27.7109375" style="1" customWidth="1"/>
    <col min="9732" max="9733" width="21.42578125" style="1" customWidth="1"/>
    <col min="9734" max="9734" width="35.7109375" style="1" customWidth="1"/>
    <col min="9735" max="9737" width="21.42578125" style="1" customWidth="1"/>
    <col min="9738" max="9738" width="16.140625" style="1" customWidth="1"/>
    <col min="9739" max="9739" width="39.7109375" style="1" customWidth="1"/>
    <col min="9740" max="9740" width="11.5703125" style="1" customWidth="1"/>
    <col min="9741" max="9741" width="21.7109375" style="1" customWidth="1"/>
    <col min="9742" max="9742" width="13" style="1" customWidth="1"/>
    <col min="9743" max="9743" width="21.7109375" style="1" customWidth="1"/>
    <col min="9744" max="9744" width="13.85546875" style="1" customWidth="1"/>
    <col min="9745" max="9745" width="21.7109375" style="1" customWidth="1"/>
    <col min="9746" max="9746" width="15.28515625" style="1" customWidth="1"/>
    <col min="9747" max="9747" width="21.7109375" style="1" customWidth="1"/>
    <col min="9748" max="9748" width="15.28515625" style="1" customWidth="1"/>
    <col min="9749" max="9749" width="21.7109375" style="1" customWidth="1"/>
    <col min="9750" max="9750" width="18.85546875" style="1" customWidth="1"/>
    <col min="9751" max="9751" width="21.7109375" style="1" customWidth="1"/>
    <col min="9752" max="9752" width="18.85546875" style="1" customWidth="1"/>
    <col min="9753" max="9753" width="21.7109375" style="1" customWidth="1"/>
    <col min="9754" max="9985" width="9.140625" style="1"/>
    <col min="9986" max="9986" width="8.5703125" style="1" customWidth="1"/>
    <col min="9987" max="9987" width="27.7109375" style="1" customWidth="1"/>
    <col min="9988" max="9989" width="21.42578125" style="1" customWidth="1"/>
    <col min="9990" max="9990" width="35.7109375" style="1" customWidth="1"/>
    <col min="9991" max="9993" width="21.42578125" style="1" customWidth="1"/>
    <col min="9994" max="9994" width="16.140625" style="1" customWidth="1"/>
    <col min="9995" max="9995" width="39.7109375" style="1" customWidth="1"/>
    <col min="9996" max="9996" width="11.5703125" style="1" customWidth="1"/>
    <col min="9997" max="9997" width="21.7109375" style="1" customWidth="1"/>
    <col min="9998" max="9998" width="13" style="1" customWidth="1"/>
    <col min="9999" max="9999" width="21.7109375" style="1" customWidth="1"/>
    <col min="10000" max="10000" width="13.85546875" style="1" customWidth="1"/>
    <col min="10001" max="10001" width="21.7109375" style="1" customWidth="1"/>
    <col min="10002" max="10002" width="15.28515625" style="1" customWidth="1"/>
    <col min="10003" max="10003" width="21.7109375" style="1" customWidth="1"/>
    <col min="10004" max="10004" width="15.28515625" style="1" customWidth="1"/>
    <col min="10005" max="10005" width="21.7109375" style="1" customWidth="1"/>
    <col min="10006" max="10006" width="18.85546875" style="1" customWidth="1"/>
    <col min="10007" max="10007" width="21.7109375" style="1" customWidth="1"/>
    <col min="10008" max="10008" width="18.85546875" style="1" customWidth="1"/>
    <col min="10009" max="10009" width="21.7109375" style="1" customWidth="1"/>
    <col min="10010" max="10241" width="9.140625" style="1"/>
    <col min="10242" max="10242" width="8.5703125" style="1" customWidth="1"/>
    <col min="10243" max="10243" width="27.7109375" style="1" customWidth="1"/>
    <col min="10244" max="10245" width="21.42578125" style="1" customWidth="1"/>
    <col min="10246" max="10246" width="35.7109375" style="1" customWidth="1"/>
    <col min="10247" max="10249" width="21.42578125" style="1" customWidth="1"/>
    <col min="10250" max="10250" width="16.140625" style="1" customWidth="1"/>
    <col min="10251" max="10251" width="39.7109375" style="1" customWidth="1"/>
    <col min="10252" max="10252" width="11.5703125" style="1" customWidth="1"/>
    <col min="10253" max="10253" width="21.7109375" style="1" customWidth="1"/>
    <col min="10254" max="10254" width="13" style="1" customWidth="1"/>
    <col min="10255" max="10255" width="21.7109375" style="1" customWidth="1"/>
    <col min="10256" max="10256" width="13.85546875" style="1" customWidth="1"/>
    <col min="10257" max="10257" width="21.7109375" style="1" customWidth="1"/>
    <col min="10258" max="10258" width="15.28515625" style="1" customWidth="1"/>
    <col min="10259" max="10259" width="21.7109375" style="1" customWidth="1"/>
    <col min="10260" max="10260" width="15.28515625" style="1" customWidth="1"/>
    <col min="10261" max="10261" width="21.7109375" style="1" customWidth="1"/>
    <col min="10262" max="10262" width="18.85546875" style="1" customWidth="1"/>
    <col min="10263" max="10263" width="21.7109375" style="1" customWidth="1"/>
    <col min="10264" max="10264" width="18.85546875" style="1" customWidth="1"/>
    <col min="10265" max="10265" width="21.7109375" style="1" customWidth="1"/>
    <col min="10266" max="10497" width="9.140625" style="1"/>
    <col min="10498" max="10498" width="8.5703125" style="1" customWidth="1"/>
    <col min="10499" max="10499" width="27.7109375" style="1" customWidth="1"/>
    <col min="10500" max="10501" width="21.42578125" style="1" customWidth="1"/>
    <col min="10502" max="10502" width="35.7109375" style="1" customWidth="1"/>
    <col min="10503" max="10505" width="21.42578125" style="1" customWidth="1"/>
    <col min="10506" max="10506" width="16.140625" style="1" customWidth="1"/>
    <col min="10507" max="10507" width="39.7109375" style="1" customWidth="1"/>
    <col min="10508" max="10508" width="11.5703125" style="1" customWidth="1"/>
    <col min="10509" max="10509" width="21.7109375" style="1" customWidth="1"/>
    <col min="10510" max="10510" width="13" style="1" customWidth="1"/>
    <col min="10511" max="10511" width="21.7109375" style="1" customWidth="1"/>
    <col min="10512" max="10512" width="13.85546875" style="1" customWidth="1"/>
    <col min="10513" max="10513" width="21.7109375" style="1" customWidth="1"/>
    <col min="10514" max="10514" width="15.28515625" style="1" customWidth="1"/>
    <col min="10515" max="10515" width="21.7109375" style="1" customWidth="1"/>
    <col min="10516" max="10516" width="15.28515625" style="1" customWidth="1"/>
    <col min="10517" max="10517" width="21.7109375" style="1" customWidth="1"/>
    <col min="10518" max="10518" width="18.85546875" style="1" customWidth="1"/>
    <col min="10519" max="10519" width="21.7109375" style="1" customWidth="1"/>
    <col min="10520" max="10520" width="18.85546875" style="1" customWidth="1"/>
    <col min="10521" max="10521" width="21.7109375" style="1" customWidth="1"/>
    <col min="10522" max="10753" width="9.140625" style="1"/>
    <col min="10754" max="10754" width="8.5703125" style="1" customWidth="1"/>
    <col min="10755" max="10755" width="27.7109375" style="1" customWidth="1"/>
    <col min="10756" max="10757" width="21.42578125" style="1" customWidth="1"/>
    <col min="10758" max="10758" width="35.7109375" style="1" customWidth="1"/>
    <col min="10759" max="10761" width="21.42578125" style="1" customWidth="1"/>
    <col min="10762" max="10762" width="16.140625" style="1" customWidth="1"/>
    <col min="10763" max="10763" width="39.7109375" style="1" customWidth="1"/>
    <col min="10764" max="10764" width="11.5703125" style="1" customWidth="1"/>
    <col min="10765" max="10765" width="21.7109375" style="1" customWidth="1"/>
    <col min="10766" max="10766" width="13" style="1" customWidth="1"/>
    <col min="10767" max="10767" width="21.7109375" style="1" customWidth="1"/>
    <col min="10768" max="10768" width="13.85546875" style="1" customWidth="1"/>
    <col min="10769" max="10769" width="21.7109375" style="1" customWidth="1"/>
    <col min="10770" max="10770" width="15.28515625" style="1" customWidth="1"/>
    <col min="10771" max="10771" width="21.7109375" style="1" customWidth="1"/>
    <col min="10772" max="10772" width="15.28515625" style="1" customWidth="1"/>
    <col min="10773" max="10773" width="21.7109375" style="1" customWidth="1"/>
    <col min="10774" max="10774" width="18.85546875" style="1" customWidth="1"/>
    <col min="10775" max="10775" width="21.7109375" style="1" customWidth="1"/>
    <col min="10776" max="10776" width="18.85546875" style="1" customWidth="1"/>
    <col min="10777" max="10777" width="21.7109375" style="1" customWidth="1"/>
    <col min="10778" max="11009" width="9.140625" style="1"/>
    <col min="11010" max="11010" width="8.5703125" style="1" customWidth="1"/>
    <col min="11011" max="11011" width="27.7109375" style="1" customWidth="1"/>
    <col min="11012" max="11013" width="21.42578125" style="1" customWidth="1"/>
    <col min="11014" max="11014" width="35.7109375" style="1" customWidth="1"/>
    <col min="11015" max="11017" width="21.42578125" style="1" customWidth="1"/>
    <col min="11018" max="11018" width="16.140625" style="1" customWidth="1"/>
    <col min="11019" max="11019" width="39.7109375" style="1" customWidth="1"/>
    <col min="11020" max="11020" width="11.5703125" style="1" customWidth="1"/>
    <col min="11021" max="11021" width="21.7109375" style="1" customWidth="1"/>
    <col min="11022" max="11022" width="13" style="1" customWidth="1"/>
    <col min="11023" max="11023" width="21.7109375" style="1" customWidth="1"/>
    <col min="11024" max="11024" width="13.85546875" style="1" customWidth="1"/>
    <col min="11025" max="11025" width="21.7109375" style="1" customWidth="1"/>
    <col min="11026" max="11026" width="15.28515625" style="1" customWidth="1"/>
    <col min="11027" max="11027" width="21.7109375" style="1" customWidth="1"/>
    <col min="11028" max="11028" width="15.28515625" style="1" customWidth="1"/>
    <col min="11029" max="11029" width="21.7109375" style="1" customWidth="1"/>
    <col min="11030" max="11030" width="18.85546875" style="1" customWidth="1"/>
    <col min="11031" max="11031" width="21.7109375" style="1" customWidth="1"/>
    <col min="11032" max="11032" width="18.85546875" style="1" customWidth="1"/>
    <col min="11033" max="11033" width="21.7109375" style="1" customWidth="1"/>
    <col min="11034" max="11265" width="9.140625" style="1"/>
    <col min="11266" max="11266" width="8.5703125" style="1" customWidth="1"/>
    <col min="11267" max="11267" width="27.7109375" style="1" customWidth="1"/>
    <col min="11268" max="11269" width="21.42578125" style="1" customWidth="1"/>
    <col min="11270" max="11270" width="35.7109375" style="1" customWidth="1"/>
    <col min="11271" max="11273" width="21.42578125" style="1" customWidth="1"/>
    <col min="11274" max="11274" width="16.140625" style="1" customWidth="1"/>
    <col min="11275" max="11275" width="39.7109375" style="1" customWidth="1"/>
    <col min="11276" max="11276" width="11.5703125" style="1" customWidth="1"/>
    <col min="11277" max="11277" width="21.7109375" style="1" customWidth="1"/>
    <col min="11278" max="11278" width="13" style="1" customWidth="1"/>
    <col min="11279" max="11279" width="21.7109375" style="1" customWidth="1"/>
    <col min="11280" max="11280" width="13.85546875" style="1" customWidth="1"/>
    <col min="11281" max="11281" width="21.7109375" style="1" customWidth="1"/>
    <col min="11282" max="11282" width="15.28515625" style="1" customWidth="1"/>
    <col min="11283" max="11283" width="21.7109375" style="1" customWidth="1"/>
    <col min="11284" max="11284" width="15.28515625" style="1" customWidth="1"/>
    <col min="11285" max="11285" width="21.7109375" style="1" customWidth="1"/>
    <col min="11286" max="11286" width="18.85546875" style="1" customWidth="1"/>
    <col min="11287" max="11287" width="21.7109375" style="1" customWidth="1"/>
    <col min="11288" max="11288" width="18.85546875" style="1" customWidth="1"/>
    <col min="11289" max="11289" width="21.7109375" style="1" customWidth="1"/>
    <col min="11290" max="11521" width="9.140625" style="1"/>
    <col min="11522" max="11522" width="8.5703125" style="1" customWidth="1"/>
    <col min="11523" max="11523" width="27.7109375" style="1" customWidth="1"/>
    <col min="11524" max="11525" width="21.42578125" style="1" customWidth="1"/>
    <col min="11526" max="11526" width="35.7109375" style="1" customWidth="1"/>
    <col min="11527" max="11529" width="21.42578125" style="1" customWidth="1"/>
    <col min="11530" max="11530" width="16.140625" style="1" customWidth="1"/>
    <col min="11531" max="11531" width="39.7109375" style="1" customWidth="1"/>
    <col min="11532" max="11532" width="11.5703125" style="1" customWidth="1"/>
    <col min="11533" max="11533" width="21.7109375" style="1" customWidth="1"/>
    <col min="11534" max="11534" width="13" style="1" customWidth="1"/>
    <col min="11535" max="11535" width="21.7109375" style="1" customWidth="1"/>
    <col min="11536" max="11536" width="13.85546875" style="1" customWidth="1"/>
    <col min="11537" max="11537" width="21.7109375" style="1" customWidth="1"/>
    <col min="11538" max="11538" width="15.28515625" style="1" customWidth="1"/>
    <col min="11539" max="11539" width="21.7109375" style="1" customWidth="1"/>
    <col min="11540" max="11540" width="15.28515625" style="1" customWidth="1"/>
    <col min="11541" max="11541" width="21.7109375" style="1" customWidth="1"/>
    <col min="11542" max="11542" width="18.85546875" style="1" customWidth="1"/>
    <col min="11543" max="11543" width="21.7109375" style="1" customWidth="1"/>
    <col min="11544" max="11544" width="18.85546875" style="1" customWidth="1"/>
    <col min="11545" max="11545" width="21.7109375" style="1" customWidth="1"/>
    <col min="11546" max="11777" width="9.140625" style="1"/>
    <col min="11778" max="11778" width="8.5703125" style="1" customWidth="1"/>
    <col min="11779" max="11779" width="27.7109375" style="1" customWidth="1"/>
    <col min="11780" max="11781" width="21.42578125" style="1" customWidth="1"/>
    <col min="11782" max="11782" width="35.7109375" style="1" customWidth="1"/>
    <col min="11783" max="11785" width="21.42578125" style="1" customWidth="1"/>
    <col min="11786" max="11786" width="16.140625" style="1" customWidth="1"/>
    <col min="11787" max="11787" width="39.7109375" style="1" customWidth="1"/>
    <col min="11788" max="11788" width="11.5703125" style="1" customWidth="1"/>
    <col min="11789" max="11789" width="21.7109375" style="1" customWidth="1"/>
    <col min="11790" max="11790" width="13" style="1" customWidth="1"/>
    <col min="11791" max="11791" width="21.7109375" style="1" customWidth="1"/>
    <col min="11792" max="11792" width="13.85546875" style="1" customWidth="1"/>
    <col min="11793" max="11793" width="21.7109375" style="1" customWidth="1"/>
    <col min="11794" max="11794" width="15.28515625" style="1" customWidth="1"/>
    <col min="11795" max="11795" width="21.7109375" style="1" customWidth="1"/>
    <col min="11796" max="11796" width="15.28515625" style="1" customWidth="1"/>
    <col min="11797" max="11797" width="21.7109375" style="1" customWidth="1"/>
    <col min="11798" max="11798" width="18.85546875" style="1" customWidth="1"/>
    <col min="11799" max="11799" width="21.7109375" style="1" customWidth="1"/>
    <col min="11800" max="11800" width="18.85546875" style="1" customWidth="1"/>
    <col min="11801" max="11801" width="21.7109375" style="1" customWidth="1"/>
    <col min="11802" max="12033" width="9.140625" style="1"/>
    <col min="12034" max="12034" width="8.5703125" style="1" customWidth="1"/>
    <col min="12035" max="12035" width="27.7109375" style="1" customWidth="1"/>
    <col min="12036" max="12037" width="21.42578125" style="1" customWidth="1"/>
    <col min="12038" max="12038" width="35.7109375" style="1" customWidth="1"/>
    <col min="12039" max="12041" width="21.42578125" style="1" customWidth="1"/>
    <col min="12042" max="12042" width="16.140625" style="1" customWidth="1"/>
    <col min="12043" max="12043" width="39.7109375" style="1" customWidth="1"/>
    <col min="12044" max="12044" width="11.5703125" style="1" customWidth="1"/>
    <col min="12045" max="12045" width="21.7109375" style="1" customWidth="1"/>
    <col min="12046" max="12046" width="13" style="1" customWidth="1"/>
    <col min="12047" max="12047" width="21.7109375" style="1" customWidth="1"/>
    <col min="12048" max="12048" width="13.85546875" style="1" customWidth="1"/>
    <col min="12049" max="12049" width="21.7109375" style="1" customWidth="1"/>
    <col min="12050" max="12050" width="15.28515625" style="1" customWidth="1"/>
    <col min="12051" max="12051" width="21.7109375" style="1" customWidth="1"/>
    <col min="12052" max="12052" width="15.28515625" style="1" customWidth="1"/>
    <col min="12053" max="12053" width="21.7109375" style="1" customWidth="1"/>
    <col min="12054" max="12054" width="18.85546875" style="1" customWidth="1"/>
    <col min="12055" max="12055" width="21.7109375" style="1" customWidth="1"/>
    <col min="12056" max="12056" width="18.85546875" style="1" customWidth="1"/>
    <col min="12057" max="12057" width="21.7109375" style="1" customWidth="1"/>
    <col min="12058" max="12289" width="9.140625" style="1"/>
    <col min="12290" max="12290" width="8.5703125" style="1" customWidth="1"/>
    <col min="12291" max="12291" width="27.7109375" style="1" customWidth="1"/>
    <col min="12292" max="12293" width="21.42578125" style="1" customWidth="1"/>
    <col min="12294" max="12294" width="35.7109375" style="1" customWidth="1"/>
    <col min="12295" max="12297" width="21.42578125" style="1" customWidth="1"/>
    <col min="12298" max="12298" width="16.140625" style="1" customWidth="1"/>
    <col min="12299" max="12299" width="39.7109375" style="1" customWidth="1"/>
    <col min="12300" max="12300" width="11.5703125" style="1" customWidth="1"/>
    <col min="12301" max="12301" width="21.7109375" style="1" customWidth="1"/>
    <col min="12302" max="12302" width="13" style="1" customWidth="1"/>
    <col min="12303" max="12303" width="21.7109375" style="1" customWidth="1"/>
    <col min="12304" max="12304" width="13.85546875" style="1" customWidth="1"/>
    <col min="12305" max="12305" width="21.7109375" style="1" customWidth="1"/>
    <col min="12306" max="12306" width="15.28515625" style="1" customWidth="1"/>
    <col min="12307" max="12307" width="21.7109375" style="1" customWidth="1"/>
    <col min="12308" max="12308" width="15.28515625" style="1" customWidth="1"/>
    <col min="12309" max="12309" width="21.7109375" style="1" customWidth="1"/>
    <col min="12310" max="12310" width="18.85546875" style="1" customWidth="1"/>
    <col min="12311" max="12311" width="21.7109375" style="1" customWidth="1"/>
    <col min="12312" max="12312" width="18.85546875" style="1" customWidth="1"/>
    <col min="12313" max="12313" width="21.7109375" style="1" customWidth="1"/>
    <col min="12314" max="12545" width="9.140625" style="1"/>
    <col min="12546" max="12546" width="8.5703125" style="1" customWidth="1"/>
    <col min="12547" max="12547" width="27.7109375" style="1" customWidth="1"/>
    <col min="12548" max="12549" width="21.42578125" style="1" customWidth="1"/>
    <col min="12550" max="12550" width="35.7109375" style="1" customWidth="1"/>
    <col min="12551" max="12553" width="21.42578125" style="1" customWidth="1"/>
    <col min="12554" max="12554" width="16.140625" style="1" customWidth="1"/>
    <col min="12555" max="12555" width="39.7109375" style="1" customWidth="1"/>
    <col min="12556" max="12556" width="11.5703125" style="1" customWidth="1"/>
    <col min="12557" max="12557" width="21.7109375" style="1" customWidth="1"/>
    <col min="12558" max="12558" width="13" style="1" customWidth="1"/>
    <col min="12559" max="12559" width="21.7109375" style="1" customWidth="1"/>
    <col min="12560" max="12560" width="13.85546875" style="1" customWidth="1"/>
    <col min="12561" max="12561" width="21.7109375" style="1" customWidth="1"/>
    <col min="12562" max="12562" width="15.28515625" style="1" customWidth="1"/>
    <col min="12563" max="12563" width="21.7109375" style="1" customWidth="1"/>
    <col min="12564" max="12564" width="15.28515625" style="1" customWidth="1"/>
    <col min="12565" max="12565" width="21.7109375" style="1" customWidth="1"/>
    <col min="12566" max="12566" width="18.85546875" style="1" customWidth="1"/>
    <col min="12567" max="12567" width="21.7109375" style="1" customWidth="1"/>
    <col min="12568" max="12568" width="18.85546875" style="1" customWidth="1"/>
    <col min="12569" max="12569" width="21.7109375" style="1" customWidth="1"/>
    <col min="12570" max="12801" width="9.140625" style="1"/>
    <col min="12802" max="12802" width="8.5703125" style="1" customWidth="1"/>
    <col min="12803" max="12803" width="27.7109375" style="1" customWidth="1"/>
    <col min="12804" max="12805" width="21.42578125" style="1" customWidth="1"/>
    <col min="12806" max="12806" width="35.7109375" style="1" customWidth="1"/>
    <col min="12807" max="12809" width="21.42578125" style="1" customWidth="1"/>
    <col min="12810" max="12810" width="16.140625" style="1" customWidth="1"/>
    <col min="12811" max="12811" width="39.7109375" style="1" customWidth="1"/>
    <col min="12812" max="12812" width="11.5703125" style="1" customWidth="1"/>
    <col min="12813" max="12813" width="21.7109375" style="1" customWidth="1"/>
    <col min="12814" max="12814" width="13" style="1" customWidth="1"/>
    <col min="12815" max="12815" width="21.7109375" style="1" customWidth="1"/>
    <col min="12816" max="12816" width="13.85546875" style="1" customWidth="1"/>
    <col min="12817" max="12817" width="21.7109375" style="1" customWidth="1"/>
    <col min="12818" max="12818" width="15.28515625" style="1" customWidth="1"/>
    <col min="12819" max="12819" width="21.7109375" style="1" customWidth="1"/>
    <col min="12820" max="12820" width="15.28515625" style="1" customWidth="1"/>
    <col min="12821" max="12821" width="21.7109375" style="1" customWidth="1"/>
    <col min="12822" max="12822" width="18.85546875" style="1" customWidth="1"/>
    <col min="12823" max="12823" width="21.7109375" style="1" customWidth="1"/>
    <col min="12824" max="12824" width="18.85546875" style="1" customWidth="1"/>
    <col min="12825" max="12825" width="21.7109375" style="1" customWidth="1"/>
    <col min="12826" max="13057" width="9.140625" style="1"/>
    <col min="13058" max="13058" width="8.5703125" style="1" customWidth="1"/>
    <col min="13059" max="13059" width="27.7109375" style="1" customWidth="1"/>
    <col min="13060" max="13061" width="21.42578125" style="1" customWidth="1"/>
    <col min="13062" max="13062" width="35.7109375" style="1" customWidth="1"/>
    <col min="13063" max="13065" width="21.42578125" style="1" customWidth="1"/>
    <col min="13066" max="13066" width="16.140625" style="1" customWidth="1"/>
    <col min="13067" max="13067" width="39.7109375" style="1" customWidth="1"/>
    <col min="13068" max="13068" width="11.5703125" style="1" customWidth="1"/>
    <col min="13069" max="13069" width="21.7109375" style="1" customWidth="1"/>
    <col min="13070" max="13070" width="13" style="1" customWidth="1"/>
    <col min="13071" max="13071" width="21.7109375" style="1" customWidth="1"/>
    <col min="13072" max="13072" width="13.85546875" style="1" customWidth="1"/>
    <col min="13073" max="13073" width="21.7109375" style="1" customWidth="1"/>
    <col min="13074" max="13074" width="15.28515625" style="1" customWidth="1"/>
    <col min="13075" max="13075" width="21.7109375" style="1" customWidth="1"/>
    <col min="13076" max="13076" width="15.28515625" style="1" customWidth="1"/>
    <col min="13077" max="13077" width="21.7109375" style="1" customWidth="1"/>
    <col min="13078" max="13078" width="18.85546875" style="1" customWidth="1"/>
    <col min="13079" max="13079" width="21.7109375" style="1" customWidth="1"/>
    <col min="13080" max="13080" width="18.85546875" style="1" customWidth="1"/>
    <col min="13081" max="13081" width="21.7109375" style="1" customWidth="1"/>
    <col min="13082" max="13313" width="9.140625" style="1"/>
    <col min="13314" max="13314" width="8.5703125" style="1" customWidth="1"/>
    <col min="13315" max="13315" width="27.7109375" style="1" customWidth="1"/>
    <col min="13316" max="13317" width="21.42578125" style="1" customWidth="1"/>
    <col min="13318" max="13318" width="35.7109375" style="1" customWidth="1"/>
    <col min="13319" max="13321" width="21.42578125" style="1" customWidth="1"/>
    <col min="13322" max="13322" width="16.140625" style="1" customWidth="1"/>
    <col min="13323" max="13323" width="39.7109375" style="1" customWidth="1"/>
    <col min="13324" max="13324" width="11.5703125" style="1" customWidth="1"/>
    <col min="13325" max="13325" width="21.7109375" style="1" customWidth="1"/>
    <col min="13326" max="13326" width="13" style="1" customWidth="1"/>
    <col min="13327" max="13327" width="21.7109375" style="1" customWidth="1"/>
    <col min="13328" max="13328" width="13.85546875" style="1" customWidth="1"/>
    <col min="13329" max="13329" width="21.7109375" style="1" customWidth="1"/>
    <col min="13330" max="13330" width="15.28515625" style="1" customWidth="1"/>
    <col min="13331" max="13331" width="21.7109375" style="1" customWidth="1"/>
    <col min="13332" max="13332" width="15.28515625" style="1" customWidth="1"/>
    <col min="13333" max="13333" width="21.7109375" style="1" customWidth="1"/>
    <col min="13334" max="13334" width="18.85546875" style="1" customWidth="1"/>
    <col min="13335" max="13335" width="21.7109375" style="1" customWidth="1"/>
    <col min="13336" max="13336" width="18.85546875" style="1" customWidth="1"/>
    <col min="13337" max="13337" width="21.7109375" style="1" customWidth="1"/>
    <col min="13338" max="13569" width="9.140625" style="1"/>
    <col min="13570" max="13570" width="8.5703125" style="1" customWidth="1"/>
    <col min="13571" max="13571" width="27.7109375" style="1" customWidth="1"/>
    <col min="13572" max="13573" width="21.42578125" style="1" customWidth="1"/>
    <col min="13574" max="13574" width="35.7109375" style="1" customWidth="1"/>
    <col min="13575" max="13577" width="21.42578125" style="1" customWidth="1"/>
    <col min="13578" max="13578" width="16.140625" style="1" customWidth="1"/>
    <col min="13579" max="13579" width="39.7109375" style="1" customWidth="1"/>
    <col min="13580" max="13580" width="11.5703125" style="1" customWidth="1"/>
    <col min="13581" max="13581" width="21.7109375" style="1" customWidth="1"/>
    <col min="13582" max="13582" width="13" style="1" customWidth="1"/>
    <col min="13583" max="13583" width="21.7109375" style="1" customWidth="1"/>
    <col min="13584" max="13584" width="13.85546875" style="1" customWidth="1"/>
    <col min="13585" max="13585" width="21.7109375" style="1" customWidth="1"/>
    <col min="13586" max="13586" width="15.28515625" style="1" customWidth="1"/>
    <col min="13587" max="13587" width="21.7109375" style="1" customWidth="1"/>
    <col min="13588" max="13588" width="15.28515625" style="1" customWidth="1"/>
    <col min="13589" max="13589" width="21.7109375" style="1" customWidth="1"/>
    <col min="13590" max="13590" width="18.85546875" style="1" customWidth="1"/>
    <col min="13591" max="13591" width="21.7109375" style="1" customWidth="1"/>
    <col min="13592" max="13592" width="18.85546875" style="1" customWidth="1"/>
    <col min="13593" max="13593" width="21.7109375" style="1" customWidth="1"/>
    <col min="13594" max="13825" width="9.140625" style="1"/>
    <col min="13826" max="13826" width="8.5703125" style="1" customWidth="1"/>
    <col min="13827" max="13827" width="27.7109375" style="1" customWidth="1"/>
    <col min="13828" max="13829" width="21.42578125" style="1" customWidth="1"/>
    <col min="13830" max="13830" width="35.7109375" style="1" customWidth="1"/>
    <col min="13831" max="13833" width="21.42578125" style="1" customWidth="1"/>
    <col min="13834" max="13834" width="16.140625" style="1" customWidth="1"/>
    <col min="13835" max="13835" width="39.7109375" style="1" customWidth="1"/>
    <col min="13836" max="13836" width="11.5703125" style="1" customWidth="1"/>
    <col min="13837" max="13837" width="21.7109375" style="1" customWidth="1"/>
    <col min="13838" max="13838" width="13" style="1" customWidth="1"/>
    <col min="13839" max="13839" width="21.7109375" style="1" customWidth="1"/>
    <col min="13840" max="13840" width="13.85546875" style="1" customWidth="1"/>
    <col min="13841" max="13841" width="21.7109375" style="1" customWidth="1"/>
    <col min="13842" max="13842" width="15.28515625" style="1" customWidth="1"/>
    <col min="13843" max="13843" width="21.7109375" style="1" customWidth="1"/>
    <col min="13844" max="13844" width="15.28515625" style="1" customWidth="1"/>
    <col min="13845" max="13845" width="21.7109375" style="1" customWidth="1"/>
    <col min="13846" max="13846" width="18.85546875" style="1" customWidth="1"/>
    <col min="13847" max="13847" width="21.7109375" style="1" customWidth="1"/>
    <col min="13848" max="13848" width="18.85546875" style="1" customWidth="1"/>
    <col min="13849" max="13849" width="21.7109375" style="1" customWidth="1"/>
    <col min="13850" max="14081" width="9.140625" style="1"/>
    <col min="14082" max="14082" width="8.5703125" style="1" customWidth="1"/>
    <col min="14083" max="14083" width="27.7109375" style="1" customWidth="1"/>
    <col min="14084" max="14085" width="21.42578125" style="1" customWidth="1"/>
    <col min="14086" max="14086" width="35.7109375" style="1" customWidth="1"/>
    <col min="14087" max="14089" width="21.42578125" style="1" customWidth="1"/>
    <col min="14090" max="14090" width="16.140625" style="1" customWidth="1"/>
    <col min="14091" max="14091" width="39.7109375" style="1" customWidth="1"/>
    <col min="14092" max="14092" width="11.5703125" style="1" customWidth="1"/>
    <col min="14093" max="14093" width="21.7109375" style="1" customWidth="1"/>
    <col min="14094" max="14094" width="13" style="1" customWidth="1"/>
    <col min="14095" max="14095" width="21.7109375" style="1" customWidth="1"/>
    <col min="14096" max="14096" width="13.85546875" style="1" customWidth="1"/>
    <col min="14097" max="14097" width="21.7109375" style="1" customWidth="1"/>
    <col min="14098" max="14098" width="15.28515625" style="1" customWidth="1"/>
    <col min="14099" max="14099" width="21.7109375" style="1" customWidth="1"/>
    <col min="14100" max="14100" width="15.28515625" style="1" customWidth="1"/>
    <col min="14101" max="14101" width="21.7109375" style="1" customWidth="1"/>
    <col min="14102" max="14102" width="18.85546875" style="1" customWidth="1"/>
    <col min="14103" max="14103" width="21.7109375" style="1" customWidth="1"/>
    <col min="14104" max="14104" width="18.85546875" style="1" customWidth="1"/>
    <col min="14105" max="14105" width="21.7109375" style="1" customWidth="1"/>
    <col min="14106" max="14337" width="9.140625" style="1"/>
    <col min="14338" max="14338" width="8.5703125" style="1" customWidth="1"/>
    <col min="14339" max="14339" width="27.7109375" style="1" customWidth="1"/>
    <col min="14340" max="14341" width="21.42578125" style="1" customWidth="1"/>
    <col min="14342" max="14342" width="35.7109375" style="1" customWidth="1"/>
    <col min="14343" max="14345" width="21.42578125" style="1" customWidth="1"/>
    <col min="14346" max="14346" width="16.140625" style="1" customWidth="1"/>
    <col min="14347" max="14347" width="39.7109375" style="1" customWidth="1"/>
    <col min="14348" max="14348" width="11.5703125" style="1" customWidth="1"/>
    <col min="14349" max="14349" width="21.7109375" style="1" customWidth="1"/>
    <col min="14350" max="14350" width="13" style="1" customWidth="1"/>
    <col min="14351" max="14351" width="21.7109375" style="1" customWidth="1"/>
    <col min="14352" max="14352" width="13.85546875" style="1" customWidth="1"/>
    <col min="14353" max="14353" width="21.7109375" style="1" customWidth="1"/>
    <col min="14354" max="14354" width="15.28515625" style="1" customWidth="1"/>
    <col min="14355" max="14355" width="21.7109375" style="1" customWidth="1"/>
    <col min="14356" max="14356" width="15.28515625" style="1" customWidth="1"/>
    <col min="14357" max="14357" width="21.7109375" style="1" customWidth="1"/>
    <col min="14358" max="14358" width="18.85546875" style="1" customWidth="1"/>
    <col min="14359" max="14359" width="21.7109375" style="1" customWidth="1"/>
    <col min="14360" max="14360" width="18.85546875" style="1" customWidth="1"/>
    <col min="14361" max="14361" width="21.7109375" style="1" customWidth="1"/>
    <col min="14362" max="14593" width="9.140625" style="1"/>
    <col min="14594" max="14594" width="8.5703125" style="1" customWidth="1"/>
    <col min="14595" max="14595" width="27.7109375" style="1" customWidth="1"/>
    <col min="14596" max="14597" width="21.42578125" style="1" customWidth="1"/>
    <col min="14598" max="14598" width="35.7109375" style="1" customWidth="1"/>
    <col min="14599" max="14601" width="21.42578125" style="1" customWidth="1"/>
    <col min="14602" max="14602" width="16.140625" style="1" customWidth="1"/>
    <col min="14603" max="14603" width="39.7109375" style="1" customWidth="1"/>
    <col min="14604" max="14604" width="11.5703125" style="1" customWidth="1"/>
    <col min="14605" max="14605" width="21.7109375" style="1" customWidth="1"/>
    <col min="14606" max="14606" width="13" style="1" customWidth="1"/>
    <col min="14607" max="14607" width="21.7109375" style="1" customWidth="1"/>
    <col min="14608" max="14608" width="13.85546875" style="1" customWidth="1"/>
    <col min="14609" max="14609" width="21.7109375" style="1" customWidth="1"/>
    <col min="14610" max="14610" width="15.28515625" style="1" customWidth="1"/>
    <col min="14611" max="14611" width="21.7109375" style="1" customWidth="1"/>
    <col min="14612" max="14612" width="15.28515625" style="1" customWidth="1"/>
    <col min="14613" max="14613" width="21.7109375" style="1" customWidth="1"/>
    <col min="14614" max="14614" width="18.85546875" style="1" customWidth="1"/>
    <col min="14615" max="14615" width="21.7109375" style="1" customWidth="1"/>
    <col min="14616" max="14616" width="18.85546875" style="1" customWidth="1"/>
    <col min="14617" max="14617" width="21.7109375" style="1" customWidth="1"/>
    <col min="14618" max="14849" width="9.140625" style="1"/>
    <col min="14850" max="14850" width="8.5703125" style="1" customWidth="1"/>
    <col min="14851" max="14851" width="27.7109375" style="1" customWidth="1"/>
    <col min="14852" max="14853" width="21.42578125" style="1" customWidth="1"/>
    <col min="14854" max="14854" width="35.7109375" style="1" customWidth="1"/>
    <col min="14855" max="14857" width="21.42578125" style="1" customWidth="1"/>
    <col min="14858" max="14858" width="16.140625" style="1" customWidth="1"/>
    <col min="14859" max="14859" width="39.7109375" style="1" customWidth="1"/>
    <col min="14860" max="14860" width="11.5703125" style="1" customWidth="1"/>
    <col min="14861" max="14861" width="21.7109375" style="1" customWidth="1"/>
    <col min="14862" max="14862" width="13" style="1" customWidth="1"/>
    <col min="14863" max="14863" width="21.7109375" style="1" customWidth="1"/>
    <col min="14864" max="14864" width="13.85546875" style="1" customWidth="1"/>
    <col min="14865" max="14865" width="21.7109375" style="1" customWidth="1"/>
    <col min="14866" max="14866" width="15.28515625" style="1" customWidth="1"/>
    <col min="14867" max="14867" width="21.7109375" style="1" customWidth="1"/>
    <col min="14868" max="14868" width="15.28515625" style="1" customWidth="1"/>
    <col min="14869" max="14869" width="21.7109375" style="1" customWidth="1"/>
    <col min="14870" max="14870" width="18.85546875" style="1" customWidth="1"/>
    <col min="14871" max="14871" width="21.7109375" style="1" customWidth="1"/>
    <col min="14872" max="14872" width="18.85546875" style="1" customWidth="1"/>
    <col min="14873" max="14873" width="21.7109375" style="1" customWidth="1"/>
    <col min="14874" max="15105" width="9.140625" style="1"/>
    <col min="15106" max="15106" width="8.5703125" style="1" customWidth="1"/>
    <col min="15107" max="15107" width="27.7109375" style="1" customWidth="1"/>
    <col min="15108" max="15109" width="21.42578125" style="1" customWidth="1"/>
    <col min="15110" max="15110" width="35.7109375" style="1" customWidth="1"/>
    <col min="15111" max="15113" width="21.42578125" style="1" customWidth="1"/>
    <col min="15114" max="15114" width="16.140625" style="1" customWidth="1"/>
    <col min="15115" max="15115" width="39.7109375" style="1" customWidth="1"/>
    <col min="15116" max="15116" width="11.5703125" style="1" customWidth="1"/>
    <col min="15117" max="15117" width="21.7109375" style="1" customWidth="1"/>
    <col min="15118" max="15118" width="13" style="1" customWidth="1"/>
    <col min="15119" max="15119" width="21.7109375" style="1" customWidth="1"/>
    <col min="15120" max="15120" width="13.85546875" style="1" customWidth="1"/>
    <col min="15121" max="15121" width="21.7109375" style="1" customWidth="1"/>
    <col min="15122" max="15122" width="15.28515625" style="1" customWidth="1"/>
    <col min="15123" max="15123" width="21.7109375" style="1" customWidth="1"/>
    <col min="15124" max="15124" width="15.28515625" style="1" customWidth="1"/>
    <col min="15125" max="15125" width="21.7109375" style="1" customWidth="1"/>
    <col min="15126" max="15126" width="18.85546875" style="1" customWidth="1"/>
    <col min="15127" max="15127" width="21.7109375" style="1" customWidth="1"/>
    <col min="15128" max="15128" width="18.85546875" style="1" customWidth="1"/>
    <col min="15129" max="15129" width="21.7109375" style="1" customWidth="1"/>
    <col min="15130" max="15361" width="9.140625" style="1"/>
    <col min="15362" max="15362" width="8.5703125" style="1" customWidth="1"/>
    <col min="15363" max="15363" width="27.7109375" style="1" customWidth="1"/>
    <col min="15364" max="15365" width="21.42578125" style="1" customWidth="1"/>
    <col min="15366" max="15366" width="35.7109375" style="1" customWidth="1"/>
    <col min="15367" max="15369" width="21.42578125" style="1" customWidth="1"/>
    <col min="15370" max="15370" width="16.140625" style="1" customWidth="1"/>
    <col min="15371" max="15371" width="39.7109375" style="1" customWidth="1"/>
    <col min="15372" max="15372" width="11.5703125" style="1" customWidth="1"/>
    <col min="15373" max="15373" width="21.7109375" style="1" customWidth="1"/>
    <col min="15374" max="15374" width="13" style="1" customWidth="1"/>
    <col min="15375" max="15375" width="21.7109375" style="1" customWidth="1"/>
    <col min="15376" max="15376" width="13.85546875" style="1" customWidth="1"/>
    <col min="15377" max="15377" width="21.7109375" style="1" customWidth="1"/>
    <col min="15378" max="15378" width="15.28515625" style="1" customWidth="1"/>
    <col min="15379" max="15379" width="21.7109375" style="1" customWidth="1"/>
    <col min="15380" max="15380" width="15.28515625" style="1" customWidth="1"/>
    <col min="15381" max="15381" width="21.7109375" style="1" customWidth="1"/>
    <col min="15382" max="15382" width="18.85546875" style="1" customWidth="1"/>
    <col min="15383" max="15383" width="21.7109375" style="1" customWidth="1"/>
    <col min="15384" max="15384" width="18.85546875" style="1" customWidth="1"/>
    <col min="15385" max="15385" width="21.7109375" style="1" customWidth="1"/>
    <col min="15386" max="15617" width="9.140625" style="1"/>
    <col min="15618" max="15618" width="8.5703125" style="1" customWidth="1"/>
    <col min="15619" max="15619" width="27.7109375" style="1" customWidth="1"/>
    <col min="15620" max="15621" width="21.42578125" style="1" customWidth="1"/>
    <col min="15622" max="15622" width="35.7109375" style="1" customWidth="1"/>
    <col min="15623" max="15625" width="21.42578125" style="1" customWidth="1"/>
    <col min="15626" max="15626" width="16.140625" style="1" customWidth="1"/>
    <col min="15627" max="15627" width="39.7109375" style="1" customWidth="1"/>
    <col min="15628" max="15628" width="11.5703125" style="1" customWidth="1"/>
    <col min="15629" max="15629" width="21.7109375" style="1" customWidth="1"/>
    <col min="15630" max="15630" width="13" style="1" customWidth="1"/>
    <col min="15631" max="15631" width="21.7109375" style="1" customWidth="1"/>
    <col min="15632" max="15632" width="13.85546875" style="1" customWidth="1"/>
    <col min="15633" max="15633" width="21.7109375" style="1" customWidth="1"/>
    <col min="15634" max="15634" width="15.28515625" style="1" customWidth="1"/>
    <col min="15635" max="15635" width="21.7109375" style="1" customWidth="1"/>
    <col min="15636" max="15636" width="15.28515625" style="1" customWidth="1"/>
    <col min="15637" max="15637" width="21.7109375" style="1" customWidth="1"/>
    <col min="15638" max="15638" width="18.85546875" style="1" customWidth="1"/>
    <col min="15639" max="15639" width="21.7109375" style="1" customWidth="1"/>
    <col min="15640" max="15640" width="18.85546875" style="1" customWidth="1"/>
    <col min="15641" max="15641" width="21.7109375" style="1" customWidth="1"/>
    <col min="15642" max="15873" width="9.140625" style="1"/>
    <col min="15874" max="15874" width="8.5703125" style="1" customWidth="1"/>
    <col min="15875" max="15875" width="27.7109375" style="1" customWidth="1"/>
    <col min="15876" max="15877" width="21.42578125" style="1" customWidth="1"/>
    <col min="15878" max="15878" width="35.7109375" style="1" customWidth="1"/>
    <col min="15879" max="15881" width="21.42578125" style="1" customWidth="1"/>
    <col min="15882" max="15882" width="16.140625" style="1" customWidth="1"/>
    <col min="15883" max="15883" width="39.7109375" style="1" customWidth="1"/>
    <col min="15884" max="15884" width="11.5703125" style="1" customWidth="1"/>
    <col min="15885" max="15885" width="21.7109375" style="1" customWidth="1"/>
    <col min="15886" max="15886" width="13" style="1" customWidth="1"/>
    <col min="15887" max="15887" width="21.7109375" style="1" customWidth="1"/>
    <col min="15888" max="15888" width="13.85546875" style="1" customWidth="1"/>
    <col min="15889" max="15889" width="21.7109375" style="1" customWidth="1"/>
    <col min="15890" max="15890" width="15.28515625" style="1" customWidth="1"/>
    <col min="15891" max="15891" width="21.7109375" style="1" customWidth="1"/>
    <col min="15892" max="15892" width="15.28515625" style="1" customWidth="1"/>
    <col min="15893" max="15893" width="21.7109375" style="1" customWidth="1"/>
    <col min="15894" max="15894" width="18.85546875" style="1" customWidth="1"/>
    <col min="15895" max="15895" width="21.7109375" style="1" customWidth="1"/>
    <col min="15896" max="15896" width="18.85546875" style="1" customWidth="1"/>
    <col min="15897" max="15897" width="21.7109375" style="1" customWidth="1"/>
    <col min="15898" max="16129" width="9.140625" style="1"/>
    <col min="16130" max="16130" width="8.5703125" style="1" customWidth="1"/>
    <col min="16131" max="16131" width="27.7109375" style="1" customWidth="1"/>
    <col min="16132" max="16133" width="21.42578125" style="1" customWidth="1"/>
    <col min="16134" max="16134" width="35.7109375" style="1" customWidth="1"/>
    <col min="16135" max="16137" width="21.42578125" style="1" customWidth="1"/>
    <col min="16138" max="16138" width="16.140625" style="1" customWidth="1"/>
    <col min="16139" max="16139" width="39.7109375" style="1" customWidth="1"/>
    <col min="16140" max="16140" width="11.5703125" style="1" customWidth="1"/>
    <col min="16141" max="16141" width="21.7109375" style="1" customWidth="1"/>
    <col min="16142" max="16142" width="13" style="1" customWidth="1"/>
    <col min="16143" max="16143" width="21.7109375" style="1" customWidth="1"/>
    <col min="16144" max="16144" width="13.85546875" style="1" customWidth="1"/>
    <col min="16145" max="16145" width="21.7109375" style="1" customWidth="1"/>
    <col min="16146" max="16146" width="15.28515625" style="1" customWidth="1"/>
    <col min="16147" max="16147" width="21.7109375" style="1" customWidth="1"/>
    <col min="16148" max="16148" width="15.28515625" style="1" customWidth="1"/>
    <col min="16149" max="16149" width="21.7109375" style="1" customWidth="1"/>
    <col min="16150" max="16150" width="18.85546875" style="1" customWidth="1"/>
    <col min="16151" max="16151" width="21.7109375" style="1" customWidth="1"/>
    <col min="16152" max="16152" width="18.85546875" style="1" customWidth="1"/>
    <col min="16153" max="16153" width="21.7109375" style="1" customWidth="1"/>
    <col min="16154" max="16383" width="9.140625" style="1"/>
    <col min="16384" max="16384" width="9.140625" style="1" customWidth="1"/>
  </cols>
  <sheetData>
    <row r="1" spans="1:25" ht="66.75" customHeight="1" x14ac:dyDescent="0.25">
      <c r="A1" s="155" t="s">
        <v>1183</v>
      </c>
      <c r="B1" s="155" t="s">
        <v>1182</v>
      </c>
      <c r="C1" s="154" t="s">
        <v>1181</v>
      </c>
      <c r="D1" s="154" t="s">
        <v>1180</v>
      </c>
      <c r="E1" s="154" t="s">
        <v>1179</v>
      </c>
      <c r="F1" s="154" t="s">
        <v>1178</v>
      </c>
      <c r="G1" s="154" t="s">
        <v>1177</v>
      </c>
      <c r="H1" s="154" t="s">
        <v>1176</v>
      </c>
      <c r="I1" s="154" t="s">
        <v>1175</v>
      </c>
      <c r="J1" s="153" t="s">
        <v>1174</v>
      </c>
      <c r="K1" s="152" t="s">
        <v>1173</v>
      </c>
      <c r="L1" s="151" t="s">
        <v>1172</v>
      </c>
      <c r="M1" s="150" t="s">
        <v>1171</v>
      </c>
      <c r="N1" s="149" t="s">
        <v>1170</v>
      </c>
      <c r="O1" s="149" t="s">
        <v>1169</v>
      </c>
      <c r="P1" s="148" t="s">
        <v>1168</v>
      </c>
      <c r="Q1" s="148" t="s">
        <v>1167</v>
      </c>
      <c r="R1" s="147" t="s">
        <v>1166</v>
      </c>
      <c r="S1" s="147" t="s">
        <v>1165</v>
      </c>
      <c r="T1" s="146" t="s">
        <v>1164</v>
      </c>
      <c r="U1" s="146" t="s">
        <v>1163</v>
      </c>
      <c r="V1" s="145" t="s">
        <v>1162</v>
      </c>
      <c r="W1" s="145" t="s">
        <v>1161</v>
      </c>
      <c r="X1" s="144" t="s">
        <v>1160</v>
      </c>
      <c r="Y1" s="144" t="s">
        <v>1159</v>
      </c>
    </row>
    <row r="2" spans="1:25" s="64" customFormat="1" ht="66.75" customHeight="1" x14ac:dyDescent="0.25">
      <c r="A2" s="139"/>
      <c r="B2" s="139" t="s">
        <v>1158</v>
      </c>
      <c r="C2" s="137"/>
      <c r="D2" s="137"/>
      <c r="E2" s="137"/>
      <c r="F2" s="137"/>
      <c r="G2" s="137"/>
      <c r="H2" s="137"/>
      <c r="I2" s="137"/>
      <c r="J2" s="141">
        <f>AVERAGE(J5,J30,J73,J106,J146,J176,J217)</f>
        <v>54.363662131519277</v>
      </c>
      <c r="K2" s="143"/>
      <c r="L2" s="141">
        <f>AVERAGE(L5,L30,L73,L106,L146,L176,L217)</f>
        <v>54.363662131519277</v>
      </c>
      <c r="M2" s="142"/>
      <c r="N2" s="141">
        <f>AVERAGE(N5,N30,N73,N106,N146,N176,N217)</f>
        <v>53.859126984126981</v>
      </c>
      <c r="O2" s="140"/>
      <c r="P2" s="141">
        <f>AVERAGE(P5,P30,P73,P106,P146,P176,P217)</f>
        <v>53.382936507936506</v>
      </c>
      <c r="Q2" s="140"/>
      <c r="R2" s="141">
        <f>AVERAGE(R5,R30,R73,R106,R146,R176,R217)</f>
        <v>53.382936507936506</v>
      </c>
      <c r="S2" s="140"/>
      <c r="T2" s="141"/>
      <c r="U2" s="140"/>
      <c r="V2" s="141"/>
      <c r="W2" s="135"/>
      <c r="X2" s="141"/>
      <c r="Y2" s="140"/>
    </row>
    <row r="3" spans="1:25" s="9" customFormat="1" ht="66.75" customHeight="1" x14ac:dyDescent="0.25">
      <c r="A3" s="139"/>
      <c r="B3" s="138" t="s">
        <v>1157</v>
      </c>
      <c r="C3" s="137"/>
      <c r="D3" s="137"/>
      <c r="E3" s="137"/>
      <c r="F3" s="137"/>
      <c r="G3" s="137"/>
      <c r="H3" s="137"/>
      <c r="I3" s="137"/>
      <c r="J3" s="136">
        <f>AVERAGE(J5,J30,J73,J106,J146,J176,J217,J250)</f>
        <v>53.766121031746032</v>
      </c>
      <c r="K3" s="135"/>
      <c r="L3" s="136"/>
      <c r="M3" s="135"/>
      <c r="N3" s="136"/>
      <c r="O3" s="135"/>
      <c r="P3" s="136"/>
      <c r="Q3" s="135"/>
      <c r="R3" s="136"/>
      <c r="S3" s="135"/>
      <c r="T3" s="136"/>
      <c r="U3" s="135"/>
      <c r="V3" s="136"/>
      <c r="W3" s="135"/>
      <c r="X3" s="136"/>
      <c r="Y3" s="135"/>
    </row>
    <row r="4" spans="1:25" s="64" customFormat="1" ht="66.75" customHeight="1" x14ac:dyDescent="0.25">
      <c r="A4" s="139"/>
      <c r="B4" s="138" t="s">
        <v>1156</v>
      </c>
      <c r="C4" s="137"/>
      <c r="D4" s="15"/>
      <c r="E4" s="15"/>
      <c r="F4" s="137"/>
      <c r="G4" s="137"/>
      <c r="H4" s="137"/>
      <c r="I4" s="137"/>
      <c r="J4" s="136">
        <f>AVERAGE(J5,J30,J106,J146,J176,J217)</f>
        <v>57.452050264550273</v>
      </c>
      <c r="K4" s="135"/>
      <c r="L4" s="136">
        <f>AVERAGE(L5,L30,L106,L146,L176,L217)</f>
        <v>57.452050264550273</v>
      </c>
      <c r="M4" s="135"/>
      <c r="N4" s="136">
        <f>AVERAGE(N5,N30,N106,N146,N176,N217)</f>
        <v>56.863425925925924</v>
      </c>
      <c r="O4" s="135"/>
      <c r="P4" s="136">
        <f>AVERAGE(P5,P30,P106,P146,P176,P217)</f>
        <v>57.002314814814817</v>
      </c>
      <c r="Q4" s="135"/>
      <c r="R4" s="136">
        <f>AVERAGE(R5,R30,R106,R146,R176,R217)</f>
        <v>57.002314814814817</v>
      </c>
      <c r="S4" s="135"/>
      <c r="T4" s="136">
        <f>AVERAGE(T5,T30,T106,T146,T176,T217)</f>
        <v>56.273148148148152</v>
      </c>
      <c r="U4" s="135"/>
      <c r="V4" s="136">
        <f>AVERAGE(V5,V30,V106,V146,V176,V217)</f>
        <v>55.856481481481488</v>
      </c>
      <c r="W4" s="135"/>
      <c r="X4" s="136">
        <f>AVERAGE(X5,X30,X106,X146,X176,X217)</f>
        <v>56.394675925925924</v>
      </c>
      <c r="Y4" s="135"/>
    </row>
    <row r="5" spans="1:25" s="52" customFormat="1" ht="104.25" customHeight="1" x14ac:dyDescent="0.25">
      <c r="A5" s="19"/>
      <c r="B5" s="20" t="s">
        <v>1155</v>
      </c>
      <c r="C5" s="19"/>
      <c r="D5" s="19"/>
      <c r="E5" s="19"/>
      <c r="F5" s="57" t="s">
        <v>1154</v>
      </c>
      <c r="G5" s="19"/>
      <c r="H5" s="19"/>
      <c r="I5" s="19"/>
      <c r="J5" s="62">
        <f>AVERAGE(J6,J12,J19,J25)</f>
        <v>53.958333333333336</v>
      </c>
      <c r="K5" s="61"/>
      <c r="L5" s="62">
        <f>AVERAGE(L6,L12,L19,L25)</f>
        <v>53.958333333333336</v>
      </c>
      <c r="M5" s="61"/>
      <c r="N5" s="62">
        <f>AVERAGE(N6,N12,N19,N25)</f>
        <v>53.958333333333336</v>
      </c>
      <c r="O5" s="61"/>
      <c r="P5" s="62">
        <f>AVERAGE(P6,P12,P19,P25)</f>
        <v>53.958333333333336</v>
      </c>
      <c r="Q5" s="61"/>
      <c r="R5" s="62">
        <f>AVERAGE(R6,R12,R19,R25)</f>
        <v>53.958333333333336</v>
      </c>
      <c r="S5" s="61"/>
      <c r="T5" s="62">
        <f>AVERAGE(T6,T12,T19,T25)</f>
        <v>50.833333333333336</v>
      </c>
      <c r="U5" s="61"/>
      <c r="V5" s="62">
        <f>AVERAGE(V6,V12,V19,V25)</f>
        <v>48.333333333333336</v>
      </c>
      <c r="W5" s="17"/>
      <c r="X5" s="62">
        <f>AVERAGE(X6,X12,X19,X25)</f>
        <v>48.333333333333336</v>
      </c>
      <c r="Y5" s="61"/>
    </row>
    <row r="6" spans="1:25" s="52" customFormat="1" ht="104.25" customHeight="1" x14ac:dyDescent="0.25">
      <c r="A6" s="19"/>
      <c r="B6" s="134"/>
      <c r="C6" s="20" t="s">
        <v>1153</v>
      </c>
      <c r="D6" s="19"/>
      <c r="E6" s="19"/>
      <c r="F6" s="57" t="s">
        <v>1152</v>
      </c>
      <c r="G6" s="19"/>
      <c r="H6" s="19"/>
      <c r="I6" s="19"/>
      <c r="J6" s="62">
        <f>AVERAGE(J7:J11)</f>
        <v>20</v>
      </c>
      <c r="K6" s="61"/>
      <c r="L6" s="61">
        <f>AVERAGE(L7:L11)</f>
        <v>20</v>
      </c>
      <c r="M6" s="61"/>
      <c r="N6" s="61">
        <f>AVERAGE(N7:N11)</f>
        <v>20</v>
      </c>
      <c r="O6" s="61"/>
      <c r="P6" s="61">
        <f>AVERAGE(P7:P11)</f>
        <v>20</v>
      </c>
      <c r="Q6" s="61"/>
      <c r="R6" s="61">
        <f>AVERAGE(R7:R11)</f>
        <v>20</v>
      </c>
      <c r="S6" s="61"/>
      <c r="T6" s="61">
        <f>AVERAGE(T7:T11)</f>
        <v>20</v>
      </c>
      <c r="U6" s="61"/>
      <c r="V6" s="61">
        <f>AVERAGE(V7:V11)</f>
        <v>20</v>
      </c>
      <c r="W6" s="17"/>
      <c r="X6" s="61">
        <f>AVERAGE(X7:X11)</f>
        <v>20</v>
      </c>
      <c r="Y6" s="61"/>
    </row>
    <row r="7" spans="1:25" ht="284.25" customHeight="1" x14ac:dyDescent="0.25">
      <c r="A7" s="4">
        <v>1</v>
      </c>
      <c r="B7" s="132"/>
      <c r="C7" s="4"/>
      <c r="D7" s="8" t="s">
        <v>1151</v>
      </c>
      <c r="E7" s="8"/>
      <c r="F7" s="7" t="s">
        <v>1150</v>
      </c>
      <c r="G7" s="7" t="s">
        <v>1073</v>
      </c>
      <c r="H7" s="7" t="s">
        <v>1072</v>
      </c>
      <c r="I7" s="7" t="s">
        <v>1071</v>
      </c>
      <c r="J7" s="28">
        <v>50</v>
      </c>
      <c r="K7" s="32" t="s">
        <v>1139</v>
      </c>
      <c r="L7" s="28">
        <v>50</v>
      </c>
      <c r="M7" s="30"/>
      <c r="N7" s="28">
        <v>50</v>
      </c>
      <c r="O7" s="28"/>
      <c r="P7" s="28">
        <v>50</v>
      </c>
      <c r="Q7" s="28"/>
      <c r="R7" s="28">
        <v>50</v>
      </c>
      <c r="S7" s="28"/>
      <c r="T7" s="28">
        <v>50</v>
      </c>
      <c r="U7" s="28"/>
      <c r="V7" s="28">
        <v>50</v>
      </c>
      <c r="W7" s="5"/>
      <c r="X7" s="28">
        <v>50</v>
      </c>
      <c r="Y7" s="120"/>
    </row>
    <row r="8" spans="1:25" ht="75" x14ac:dyDescent="0.25">
      <c r="A8" s="4">
        <v>2</v>
      </c>
      <c r="B8" s="132"/>
      <c r="C8" s="4"/>
      <c r="D8" s="8" t="s">
        <v>1149</v>
      </c>
      <c r="E8" s="8"/>
      <c r="F8" s="7" t="s">
        <v>1148</v>
      </c>
      <c r="G8" s="7" t="s">
        <v>1147</v>
      </c>
      <c r="H8" s="7" t="s">
        <v>1135</v>
      </c>
      <c r="I8" s="7" t="s">
        <v>1134</v>
      </c>
      <c r="J8" s="28">
        <v>0</v>
      </c>
      <c r="K8" s="32" t="s">
        <v>533</v>
      </c>
      <c r="L8" s="28">
        <v>0</v>
      </c>
      <c r="M8" s="133"/>
      <c r="N8" s="28">
        <v>0</v>
      </c>
      <c r="O8" s="112"/>
      <c r="P8" s="28">
        <v>0</v>
      </c>
      <c r="Q8" s="112"/>
      <c r="R8" s="28">
        <v>0</v>
      </c>
      <c r="S8" s="112"/>
      <c r="T8" s="28">
        <v>0</v>
      </c>
      <c r="U8" s="112"/>
      <c r="V8" s="28">
        <v>0</v>
      </c>
      <c r="W8" s="24"/>
      <c r="X8" s="28">
        <v>0</v>
      </c>
      <c r="Y8" s="36"/>
    </row>
    <row r="9" spans="1:25" ht="180" x14ac:dyDescent="0.25">
      <c r="A9" s="4">
        <v>3</v>
      </c>
      <c r="B9" s="132"/>
      <c r="C9" s="4"/>
      <c r="D9" s="8" t="s">
        <v>1146</v>
      </c>
      <c r="E9" s="8"/>
      <c r="F9" s="7" t="s">
        <v>1145</v>
      </c>
      <c r="G9" s="7" t="s">
        <v>1144</v>
      </c>
      <c r="H9" s="7" t="s">
        <v>1143</v>
      </c>
      <c r="I9" s="7" t="s">
        <v>1142</v>
      </c>
      <c r="J9" s="28">
        <v>0</v>
      </c>
      <c r="K9" s="28" t="s">
        <v>533</v>
      </c>
      <c r="L9" s="28">
        <v>0</v>
      </c>
      <c r="M9" s="30"/>
      <c r="N9" s="28">
        <v>0</v>
      </c>
      <c r="O9" s="28"/>
      <c r="P9" s="28">
        <v>0</v>
      </c>
      <c r="Q9" s="28"/>
      <c r="R9" s="28">
        <v>0</v>
      </c>
      <c r="S9" s="28"/>
      <c r="T9" s="28">
        <v>0</v>
      </c>
      <c r="U9" s="28"/>
      <c r="V9" s="28">
        <v>0</v>
      </c>
      <c r="W9" s="5"/>
      <c r="X9" s="28">
        <v>0</v>
      </c>
      <c r="Y9" s="28"/>
    </row>
    <row r="10" spans="1:25" ht="165" x14ac:dyDescent="0.25">
      <c r="A10" s="4">
        <v>4</v>
      </c>
      <c r="B10" s="132"/>
      <c r="C10" s="4"/>
      <c r="D10" s="8" t="s">
        <v>1141</v>
      </c>
      <c r="E10" s="8"/>
      <c r="F10" s="7" t="s">
        <v>1140</v>
      </c>
      <c r="G10" s="7" t="s">
        <v>1073</v>
      </c>
      <c r="H10" s="7" t="s">
        <v>1072</v>
      </c>
      <c r="I10" s="7" t="s">
        <v>1071</v>
      </c>
      <c r="J10" s="28">
        <v>50</v>
      </c>
      <c r="K10" s="32" t="s">
        <v>1139</v>
      </c>
      <c r="L10" s="28">
        <v>50</v>
      </c>
      <c r="M10" s="30"/>
      <c r="N10" s="28">
        <v>50</v>
      </c>
      <c r="O10" s="28"/>
      <c r="P10" s="28">
        <v>50</v>
      </c>
      <c r="Q10" s="28"/>
      <c r="R10" s="28">
        <v>50</v>
      </c>
      <c r="S10" s="28"/>
      <c r="T10" s="28">
        <v>50</v>
      </c>
      <c r="U10" s="28"/>
      <c r="V10" s="28">
        <v>50</v>
      </c>
      <c r="W10" s="5"/>
      <c r="X10" s="28">
        <v>50</v>
      </c>
      <c r="Y10" s="29"/>
    </row>
    <row r="11" spans="1:25" ht="75" x14ac:dyDescent="0.25">
      <c r="A11" s="4">
        <v>5</v>
      </c>
      <c r="B11" s="132"/>
      <c r="C11" s="4"/>
      <c r="D11" s="8" t="s">
        <v>1138</v>
      </c>
      <c r="E11" s="8"/>
      <c r="F11" s="7" t="s">
        <v>1137</v>
      </c>
      <c r="G11" s="7" t="s">
        <v>1136</v>
      </c>
      <c r="H11" s="7" t="s">
        <v>1135</v>
      </c>
      <c r="I11" s="7" t="s">
        <v>1134</v>
      </c>
      <c r="J11" s="28">
        <v>0</v>
      </c>
      <c r="K11" s="32" t="s">
        <v>1133</v>
      </c>
      <c r="L11" s="28">
        <v>0</v>
      </c>
      <c r="M11" s="30"/>
      <c r="N11" s="28">
        <v>0</v>
      </c>
      <c r="O11" s="28"/>
      <c r="P11" s="28">
        <v>0</v>
      </c>
      <c r="Q11" s="28"/>
      <c r="R11" s="28">
        <v>0</v>
      </c>
      <c r="S11" s="28"/>
      <c r="T11" s="28">
        <v>0</v>
      </c>
      <c r="U11" s="28"/>
      <c r="V11" s="28">
        <v>0</v>
      </c>
      <c r="W11" s="5"/>
      <c r="X11" s="28">
        <v>0</v>
      </c>
      <c r="Y11" s="28"/>
    </row>
    <row r="12" spans="1:25" s="52" customFormat="1" ht="45" x14ac:dyDescent="0.25">
      <c r="A12" s="19"/>
      <c r="B12" s="131"/>
      <c r="C12" s="20" t="s">
        <v>1132</v>
      </c>
      <c r="D12" s="20"/>
      <c r="E12" s="20"/>
      <c r="F12" s="57" t="s">
        <v>1131</v>
      </c>
      <c r="G12" s="57"/>
      <c r="H12" s="57"/>
      <c r="I12" s="57"/>
      <c r="J12" s="62">
        <f>AVERAGE(J13:J18)</f>
        <v>58.333333333333336</v>
      </c>
      <c r="L12" s="62">
        <f>AVERAGE(L13:L18)</f>
        <v>58.333333333333336</v>
      </c>
      <c r="N12" s="62">
        <f>AVERAGE(N13:N18)</f>
        <v>58.333333333333336</v>
      </c>
      <c r="P12" s="62">
        <f>AVERAGE(P13:P18)</f>
        <v>58.333333333333336</v>
      </c>
      <c r="R12" s="62">
        <f>AVERAGE(R13:R18)</f>
        <v>58.333333333333336</v>
      </c>
      <c r="T12" s="62">
        <f>AVERAGE(T13:T18)</f>
        <v>58.333333333333336</v>
      </c>
      <c r="V12" s="62">
        <f>AVERAGE(V13:V18)</f>
        <v>58.333333333333336</v>
      </c>
      <c r="W12" s="17"/>
      <c r="X12" s="62">
        <f>AVERAGE(X13:X18)</f>
        <v>58.333333333333336</v>
      </c>
    </row>
    <row r="13" spans="1:25" ht="255" x14ac:dyDescent="0.25">
      <c r="A13" s="4">
        <v>6</v>
      </c>
      <c r="B13" s="4"/>
      <c r="C13" s="4"/>
      <c r="D13" s="8" t="s">
        <v>1130</v>
      </c>
      <c r="E13" s="8"/>
      <c r="F13" s="7" t="s">
        <v>1129</v>
      </c>
      <c r="G13" s="7" t="s">
        <v>1073</v>
      </c>
      <c r="H13" s="7" t="s">
        <v>1072</v>
      </c>
      <c r="I13" s="7" t="s">
        <v>1071</v>
      </c>
      <c r="J13" s="107">
        <v>100</v>
      </c>
      <c r="K13" s="84" t="s">
        <v>1128</v>
      </c>
      <c r="L13" s="107">
        <v>100</v>
      </c>
      <c r="M13" s="37"/>
      <c r="N13" s="107">
        <v>100</v>
      </c>
      <c r="O13" s="36"/>
      <c r="P13" s="107">
        <v>100</v>
      </c>
      <c r="Q13" s="36"/>
      <c r="R13" s="107">
        <v>100</v>
      </c>
      <c r="S13" s="70"/>
      <c r="T13" s="107">
        <v>100</v>
      </c>
      <c r="U13" s="70"/>
      <c r="V13" s="107">
        <v>100</v>
      </c>
      <c r="W13" s="71"/>
      <c r="X13" s="107">
        <v>100</v>
      </c>
      <c r="Y13" s="70"/>
    </row>
    <row r="14" spans="1:25" ht="135" x14ac:dyDescent="0.25">
      <c r="A14" s="4">
        <v>7</v>
      </c>
      <c r="B14" s="4"/>
      <c r="C14" s="4"/>
      <c r="D14" s="8" t="s">
        <v>1127</v>
      </c>
      <c r="E14" s="8"/>
      <c r="F14" s="7" t="s">
        <v>1126</v>
      </c>
      <c r="G14" s="7" t="s">
        <v>1073</v>
      </c>
      <c r="H14" s="7" t="s">
        <v>1072</v>
      </c>
      <c r="I14" s="7" t="s">
        <v>1071</v>
      </c>
      <c r="J14" s="129">
        <v>100</v>
      </c>
      <c r="K14" s="89"/>
      <c r="L14" s="129">
        <v>100</v>
      </c>
      <c r="M14" s="96"/>
      <c r="N14" s="129">
        <v>100</v>
      </c>
      <c r="O14" s="36"/>
      <c r="P14" s="129">
        <v>100</v>
      </c>
      <c r="Q14" s="36"/>
      <c r="R14" s="129">
        <v>100</v>
      </c>
      <c r="S14" s="36"/>
      <c r="T14" s="129">
        <v>100</v>
      </c>
      <c r="U14" s="36"/>
      <c r="V14" s="129">
        <v>100</v>
      </c>
      <c r="W14" s="24"/>
      <c r="X14" s="129">
        <v>100</v>
      </c>
      <c r="Y14" s="63"/>
    </row>
    <row r="15" spans="1:25" ht="120" x14ac:dyDescent="0.25">
      <c r="A15" s="4">
        <v>8</v>
      </c>
      <c r="B15" s="4"/>
      <c r="C15" s="4"/>
      <c r="D15" s="8" t="s">
        <v>1125</v>
      </c>
      <c r="E15" s="8"/>
      <c r="F15" s="7" t="s">
        <v>1124</v>
      </c>
      <c r="G15" s="7" t="s">
        <v>1073</v>
      </c>
      <c r="H15" s="7" t="s">
        <v>1072</v>
      </c>
      <c r="I15" s="7" t="s">
        <v>1071</v>
      </c>
      <c r="J15" s="129">
        <v>50</v>
      </c>
      <c r="K15" s="130" t="s">
        <v>1123</v>
      </c>
      <c r="L15" s="129">
        <v>50</v>
      </c>
      <c r="M15" s="37"/>
      <c r="N15" s="129">
        <v>50</v>
      </c>
      <c r="O15" s="36"/>
      <c r="P15" s="129">
        <v>50</v>
      </c>
      <c r="Q15" s="36"/>
      <c r="R15" s="129">
        <v>50</v>
      </c>
      <c r="S15" s="36"/>
      <c r="T15" s="129">
        <v>50</v>
      </c>
      <c r="U15" s="36"/>
      <c r="V15" s="129">
        <v>50</v>
      </c>
      <c r="W15" s="24"/>
      <c r="X15" s="129">
        <v>50</v>
      </c>
      <c r="Y15" s="36"/>
    </row>
    <row r="16" spans="1:25" ht="135" x14ac:dyDescent="0.25">
      <c r="A16" s="4">
        <v>9</v>
      </c>
      <c r="B16" s="4"/>
      <c r="C16" s="4"/>
      <c r="D16" s="8" t="s">
        <v>1122</v>
      </c>
      <c r="E16" s="8"/>
      <c r="F16" s="7" t="s">
        <v>1121</v>
      </c>
      <c r="G16" s="7" t="s">
        <v>1117</v>
      </c>
      <c r="H16" s="7" t="s">
        <v>1112</v>
      </c>
      <c r="I16" s="7" t="s">
        <v>1116</v>
      </c>
      <c r="J16" s="107">
        <v>0</v>
      </c>
      <c r="K16" s="89" t="s">
        <v>1120</v>
      </c>
      <c r="L16" s="107">
        <v>0</v>
      </c>
      <c r="M16" s="37"/>
      <c r="N16" s="107">
        <v>0</v>
      </c>
      <c r="O16" s="36"/>
      <c r="P16" s="107">
        <v>0</v>
      </c>
      <c r="Q16" s="36"/>
      <c r="R16" s="107">
        <v>0</v>
      </c>
      <c r="S16" s="36"/>
      <c r="T16" s="107">
        <v>0</v>
      </c>
      <c r="U16" s="36"/>
      <c r="V16" s="107">
        <v>0</v>
      </c>
      <c r="W16" s="24"/>
      <c r="X16" s="107">
        <v>0</v>
      </c>
      <c r="Y16" s="36"/>
    </row>
    <row r="17" spans="1:25" ht="135" x14ac:dyDescent="0.25">
      <c r="A17" s="4">
        <v>10</v>
      </c>
      <c r="B17" s="4"/>
      <c r="C17" s="4"/>
      <c r="D17" s="8" t="s">
        <v>1119</v>
      </c>
      <c r="E17" s="8"/>
      <c r="F17" s="7" t="s">
        <v>1118</v>
      </c>
      <c r="G17" s="7" t="s">
        <v>1117</v>
      </c>
      <c r="H17" s="7" t="s">
        <v>1112</v>
      </c>
      <c r="I17" s="7" t="s">
        <v>1116</v>
      </c>
      <c r="J17" s="107">
        <v>0</v>
      </c>
      <c r="K17" s="70"/>
      <c r="L17" s="107">
        <v>0</v>
      </c>
      <c r="M17" s="37"/>
      <c r="N17" s="107">
        <v>0</v>
      </c>
      <c r="O17" s="36"/>
      <c r="P17" s="107">
        <v>0</v>
      </c>
      <c r="Q17" s="36"/>
      <c r="R17" s="107">
        <v>0</v>
      </c>
      <c r="S17" s="36"/>
      <c r="T17" s="107">
        <v>0</v>
      </c>
      <c r="U17" s="36"/>
      <c r="V17" s="107">
        <v>0</v>
      </c>
      <c r="W17" s="24"/>
      <c r="X17" s="107">
        <v>0</v>
      </c>
      <c r="Y17" s="36"/>
    </row>
    <row r="18" spans="1:25" ht="89.25" x14ac:dyDescent="0.25">
      <c r="A18" s="4">
        <v>11</v>
      </c>
      <c r="B18" s="4"/>
      <c r="C18" s="4"/>
      <c r="D18" s="8" t="s">
        <v>1115</v>
      </c>
      <c r="E18" s="8"/>
      <c r="F18" s="7" t="s">
        <v>1114</v>
      </c>
      <c r="G18" s="7" t="s">
        <v>1113</v>
      </c>
      <c r="H18" s="7" t="s">
        <v>1112</v>
      </c>
      <c r="I18" s="7" t="s">
        <v>1111</v>
      </c>
      <c r="J18" s="107">
        <v>100</v>
      </c>
      <c r="K18" s="84" t="s">
        <v>1110</v>
      </c>
      <c r="L18" s="107">
        <v>100</v>
      </c>
      <c r="M18" s="36"/>
      <c r="N18" s="107">
        <v>100</v>
      </c>
      <c r="O18" s="36"/>
      <c r="P18" s="107">
        <v>100</v>
      </c>
      <c r="Q18" s="36"/>
      <c r="R18" s="107">
        <v>100</v>
      </c>
      <c r="S18" s="36"/>
      <c r="T18" s="107">
        <v>100</v>
      </c>
      <c r="U18" s="36"/>
      <c r="V18" s="107">
        <v>100</v>
      </c>
      <c r="W18" s="24"/>
      <c r="X18" s="107">
        <v>100</v>
      </c>
      <c r="Y18" s="36"/>
    </row>
    <row r="19" spans="1:25" s="52" customFormat="1" ht="87" customHeight="1" x14ac:dyDescent="0.25">
      <c r="A19" s="19"/>
      <c r="B19" s="19"/>
      <c r="C19" s="20" t="s">
        <v>1109</v>
      </c>
      <c r="D19" s="20"/>
      <c r="E19" s="20"/>
      <c r="F19" s="57" t="s">
        <v>1108</v>
      </c>
      <c r="G19" s="57"/>
      <c r="H19" s="57"/>
      <c r="I19" s="57"/>
      <c r="J19" s="62">
        <f>AVERAGE(J20:J24)</f>
        <v>50</v>
      </c>
      <c r="K19" s="61"/>
      <c r="L19" s="62">
        <f>AVERAGE(L20:L24)</f>
        <v>50</v>
      </c>
      <c r="M19" s="61"/>
      <c r="N19" s="62">
        <f>AVERAGE(N20:N24)</f>
        <v>50</v>
      </c>
      <c r="O19" s="61"/>
      <c r="P19" s="62">
        <f>AVERAGE(P20:P24)</f>
        <v>50</v>
      </c>
      <c r="Q19" s="61"/>
      <c r="R19" s="62">
        <f>AVERAGE(R20:R24)</f>
        <v>50</v>
      </c>
      <c r="S19" s="61"/>
      <c r="T19" s="62">
        <f>AVERAGE(T20:T24)</f>
        <v>50</v>
      </c>
      <c r="U19" s="61"/>
      <c r="V19" s="62">
        <f>AVERAGE(V20:V24)</f>
        <v>40</v>
      </c>
      <c r="W19" s="17"/>
      <c r="X19" s="62">
        <f>AVERAGE(X20:X24)</f>
        <v>40</v>
      </c>
      <c r="Y19" s="61"/>
    </row>
    <row r="20" spans="1:25" ht="165" x14ac:dyDescent="0.25">
      <c r="A20" s="4">
        <v>12</v>
      </c>
      <c r="B20" s="4"/>
      <c r="D20" s="8" t="s">
        <v>1107</v>
      </c>
      <c r="E20" s="8"/>
      <c r="F20" s="7" t="s">
        <v>1106</v>
      </c>
      <c r="G20" s="7" t="s">
        <v>228</v>
      </c>
      <c r="H20" s="7" t="s">
        <v>1105</v>
      </c>
      <c r="I20" s="7" t="s">
        <v>59</v>
      </c>
      <c r="J20" s="89">
        <v>0</v>
      </c>
      <c r="K20" s="70"/>
      <c r="L20" s="89">
        <v>0</v>
      </c>
      <c r="M20" s="96"/>
      <c r="N20" s="89">
        <v>0</v>
      </c>
      <c r="O20" s="63"/>
      <c r="P20" s="89">
        <v>0</v>
      </c>
      <c r="Q20" s="63"/>
      <c r="R20" s="89">
        <v>0</v>
      </c>
      <c r="S20" s="63"/>
      <c r="T20" s="89">
        <v>0</v>
      </c>
      <c r="U20" s="63"/>
      <c r="V20" s="89">
        <v>0</v>
      </c>
      <c r="W20" s="24"/>
      <c r="X20" s="89">
        <v>0</v>
      </c>
      <c r="Y20" s="63"/>
    </row>
    <row r="21" spans="1:25" ht="409.5" x14ac:dyDescent="0.25">
      <c r="A21" s="4">
        <v>13</v>
      </c>
      <c r="B21" s="4"/>
      <c r="C21" s="4"/>
      <c r="D21" s="8" t="s">
        <v>1104</v>
      </c>
      <c r="E21" s="8"/>
      <c r="F21" s="7" t="s">
        <v>1103</v>
      </c>
      <c r="G21" s="7" t="s">
        <v>1102</v>
      </c>
      <c r="H21" s="7" t="s">
        <v>1101</v>
      </c>
      <c r="I21" s="7" t="s">
        <v>1095</v>
      </c>
      <c r="J21" s="89">
        <v>50</v>
      </c>
      <c r="K21" s="128" t="s">
        <v>1100</v>
      </c>
      <c r="L21" s="89">
        <v>50</v>
      </c>
      <c r="M21" s="37"/>
      <c r="N21" s="89">
        <v>50</v>
      </c>
      <c r="O21" s="36"/>
      <c r="P21" s="89">
        <v>50</v>
      </c>
      <c r="Q21" s="107"/>
      <c r="R21" s="89">
        <v>50</v>
      </c>
      <c r="S21" s="36"/>
      <c r="T21" s="89">
        <v>50</v>
      </c>
      <c r="U21" s="128" t="s">
        <v>1100</v>
      </c>
      <c r="V21" s="89">
        <v>0</v>
      </c>
      <c r="W21" s="24"/>
      <c r="X21" s="89">
        <v>0</v>
      </c>
      <c r="Y21" s="36"/>
    </row>
    <row r="22" spans="1:25" ht="293.25" x14ac:dyDescent="0.25">
      <c r="A22" s="4">
        <v>14</v>
      </c>
      <c r="B22" s="4"/>
      <c r="C22" s="4"/>
      <c r="D22" s="8" t="s">
        <v>1099</v>
      </c>
      <c r="E22" s="8"/>
      <c r="F22" s="7" t="s">
        <v>1098</v>
      </c>
      <c r="G22" s="7" t="s">
        <v>1097</v>
      </c>
      <c r="H22" s="7" t="s">
        <v>1096</v>
      </c>
      <c r="I22" s="7" t="s">
        <v>1095</v>
      </c>
      <c r="J22" s="70">
        <v>100</v>
      </c>
      <c r="K22" s="84" t="s">
        <v>1094</v>
      </c>
      <c r="L22" s="70">
        <v>100</v>
      </c>
      <c r="M22" s="37"/>
      <c r="N22" s="70">
        <v>100</v>
      </c>
      <c r="O22" s="36"/>
      <c r="P22" s="70">
        <v>100</v>
      </c>
      <c r="Q22" s="36"/>
      <c r="R22" s="70">
        <v>100</v>
      </c>
      <c r="S22" s="36"/>
      <c r="T22" s="70">
        <v>100</v>
      </c>
      <c r="U22" s="36"/>
      <c r="V22" s="70">
        <v>100</v>
      </c>
      <c r="W22" s="24"/>
      <c r="X22" s="70">
        <v>100</v>
      </c>
      <c r="Y22" s="32" t="s">
        <v>1093</v>
      </c>
    </row>
    <row r="23" spans="1:25" ht="135" x14ac:dyDescent="0.25">
      <c r="A23" s="4">
        <v>15</v>
      </c>
      <c r="B23" s="4"/>
      <c r="C23" s="4"/>
      <c r="D23" s="8" t="s">
        <v>1092</v>
      </c>
      <c r="E23" s="8"/>
      <c r="F23" s="7" t="s">
        <v>1091</v>
      </c>
      <c r="G23" s="7" t="s">
        <v>1090</v>
      </c>
      <c r="H23" s="7" t="s">
        <v>1089</v>
      </c>
      <c r="I23" s="7" t="s">
        <v>1088</v>
      </c>
      <c r="J23" s="70">
        <v>50</v>
      </c>
      <c r="K23" s="84" t="s">
        <v>1087</v>
      </c>
      <c r="L23" s="70">
        <v>50</v>
      </c>
      <c r="M23" s="37"/>
      <c r="N23" s="70">
        <v>50</v>
      </c>
      <c r="O23" s="36"/>
      <c r="P23" s="70">
        <v>50</v>
      </c>
      <c r="Q23" s="36"/>
      <c r="R23" s="70">
        <v>50</v>
      </c>
      <c r="S23" s="36"/>
      <c r="T23" s="70">
        <v>50</v>
      </c>
      <c r="U23" s="36"/>
      <c r="V23" s="70">
        <v>50</v>
      </c>
      <c r="W23" s="24"/>
      <c r="X23" s="70">
        <v>50</v>
      </c>
      <c r="Y23" s="36"/>
    </row>
    <row r="24" spans="1:25" ht="135" x14ac:dyDescent="0.25">
      <c r="A24" s="4">
        <v>16</v>
      </c>
      <c r="B24" s="4"/>
      <c r="C24" s="4"/>
      <c r="D24" s="8" t="s">
        <v>1086</v>
      </c>
      <c r="E24" s="8"/>
      <c r="F24" s="7" t="s">
        <v>1085</v>
      </c>
      <c r="G24" s="7" t="s">
        <v>662</v>
      </c>
      <c r="H24" s="7" t="s">
        <v>661</v>
      </c>
      <c r="I24" s="7" t="s">
        <v>660</v>
      </c>
      <c r="J24" s="70">
        <v>50</v>
      </c>
      <c r="K24" s="70" t="s">
        <v>1084</v>
      </c>
      <c r="L24" s="70">
        <v>50</v>
      </c>
      <c r="M24" s="36"/>
      <c r="N24" s="70">
        <v>50</v>
      </c>
      <c r="O24" s="36"/>
      <c r="P24" s="70">
        <v>50</v>
      </c>
      <c r="Q24" s="36"/>
      <c r="R24" s="70">
        <v>50</v>
      </c>
      <c r="S24" s="63"/>
      <c r="T24" s="70">
        <v>50</v>
      </c>
      <c r="U24" s="36"/>
      <c r="V24" s="70">
        <v>50</v>
      </c>
      <c r="W24" s="24"/>
      <c r="X24" s="70">
        <v>50</v>
      </c>
      <c r="Y24" s="36"/>
    </row>
    <row r="25" spans="1:25" s="52" customFormat="1" ht="60" x14ac:dyDescent="0.25">
      <c r="A25" s="19"/>
      <c r="B25" s="19"/>
      <c r="C25" s="20" t="s">
        <v>1083</v>
      </c>
      <c r="D25" s="20"/>
      <c r="E25" s="20"/>
      <c r="F25" s="57" t="s">
        <v>1082</v>
      </c>
      <c r="G25" s="57"/>
      <c r="H25" s="57"/>
      <c r="I25" s="57"/>
      <c r="J25" s="62">
        <f>AVERAGE(J26:J29)</f>
        <v>87.5</v>
      </c>
      <c r="L25" s="62">
        <f>AVERAGE(L26:L29)</f>
        <v>87.5</v>
      </c>
      <c r="N25" s="62">
        <f>AVERAGE(N26:N29)</f>
        <v>87.5</v>
      </c>
      <c r="P25" s="62">
        <f>AVERAGE(P26:P29)</f>
        <v>87.5</v>
      </c>
      <c r="R25" s="62">
        <f>AVERAGE(R26:R29)</f>
        <v>87.5</v>
      </c>
      <c r="T25" s="62">
        <f>AVERAGE(T26:T29)</f>
        <v>75</v>
      </c>
      <c r="U25" s="62"/>
      <c r="V25" s="62">
        <f>AVERAGE(V26:V29)</f>
        <v>75</v>
      </c>
      <c r="W25" s="17"/>
      <c r="X25" s="62">
        <f>AVERAGE(X26:X29)</f>
        <v>75</v>
      </c>
      <c r="Y25" s="62"/>
    </row>
    <row r="26" spans="1:25" ht="114.75" x14ac:dyDescent="0.25">
      <c r="A26" s="4">
        <v>17</v>
      </c>
      <c r="B26" s="4"/>
      <c r="C26" s="4"/>
      <c r="D26" s="8" t="s">
        <v>1081</v>
      </c>
      <c r="E26" s="8"/>
      <c r="F26" s="7" t="s">
        <v>1080</v>
      </c>
      <c r="G26" s="7" t="s">
        <v>528</v>
      </c>
      <c r="H26" s="7" t="s">
        <v>1079</v>
      </c>
      <c r="I26" s="7" t="s">
        <v>1078</v>
      </c>
      <c r="J26" s="70">
        <v>50</v>
      </c>
      <c r="K26" s="84" t="s">
        <v>1077</v>
      </c>
      <c r="L26" s="70">
        <v>50</v>
      </c>
      <c r="M26" s="37"/>
      <c r="N26" s="70">
        <v>50</v>
      </c>
      <c r="O26" s="36"/>
      <c r="P26" s="70">
        <v>50</v>
      </c>
      <c r="Q26" s="36"/>
      <c r="R26" s="70">
        <v>50</v>
      </c>
      <c r="S26" s="36"/>
      <c r="T26" s="70">
        <v>50</v>
      </c>
      <c r="U26" s="36"/>
      <c r="V26" s="70">
        <v>50</v>
      </c>
      <c r="W26" s="24"/>
      <c r="X26" s="70">
        <v>50</v>
      </c>
      <c r="Y26" s="36"/>
    </row>
    <row r="27" spans="1:25" ht="180" x14ac:dyDescent="0.25">
      <c r="A27" s="4">
        <v>18</v>
      </c>
      <c r="B27" s="4"/>
      <c r="C27" s="4"/>
      <c r="D27" s="8" t="s">
        <v>1076</v>
      </c>
      <c r="E27" s="8"/>
      <c r="F27" s="7" t="s">
        <v>1075</v>
      </c>
      <c r="G27" s="7" t="s">
        <v>1073</v>
      </c>
      <c r="H27" s="7" t="s">
        <v>1072</v>
      </c>
      <c r="I27" s="7" t="s">
        <v>1071</v>
      </c>
      <c r="J27" s="70">
        <v>100</v>
      </c>
      <c r="K27" s="70"/>
      <c r="L27" s="70">
        <v>100</v>
      </c>
      <c r="M27" s="37"/>
      <c r="N27" s="70">
        <v>100</v>
      </c>
      <c r="O27" s="36"/>
      <c r="P27" s="70">
        <v>100</v>
      </c>
      <c r="Q27" s="36"/>
      <c r="R27" s="70">
        <v>100</v>
      </c>
      <c r="S27" s="36"/>
      <c r="T27" s="70">
        <v>100</v>
      </c>
      <c r="U27" s="36"/>
      <c r="V27" s="70">
        <v>100</v>
      </c>
      <c r="W27" s="24"/>
      <c r="X27" s="70">
        <v>100</v>
      </c>
      <c r="Y27" s="36"/>
    </row>
    <row r="28" spans="1:25" ht="150" x14ac:dyDescent="0.25">
      <c r="A28" s="4">
        <v>19</v>
      </c>
      <c r="B28" s="4"/>
      <c r="C28" s="4"/>
      <c r="D28" s="8" t="s">
        <v>530</v>
      </c>
      <c r="E28" s="8"/>
      <c r="F28" s="7" t="s">
        <v>1074</v>
      </c>
      <c r="G28" s="7" t="s">
        <v>1073</v>
      </c>
      <c r="H28" s="7" t="s">
        <v>1072</v>
      </c>
      <c r="I28" s="7" t="s">
        <v>1071</v>
      </c>
      <c r="J28" s="89">
        <v>100</v>
      </c>
      <c r="K28" s="84" t="s">
        <v>1070</v>
      </c>
      <c r="L28" s="89">
        <v>100</v>
      </c>
      <c r="M28" s="84" t="s">
        <v>1069</v>
      </c>
      <c r="N28" s="89">
        <v>100</v>
      </c>
      <c r="O28" s="36"/>
      <c r="P28" s="89">
        <v>100</v>
      </c>
      <c r="Q28" s="36"/>
      <c r="R28" s="89">
        <v>100</v>
      </c>
      <c r="S28" s="84" t="s">
        <v>1068</v>
      </c>
      <c r="T28" s="89">
        <v>50</v>
      </c>
      <c r="U28" s="36"/>
      <c r="V28" s="89">
        <v>50</v>
      </c>
      <c r="W28" s="24"/>
      <c r="X28" s="89">
        <v>50</v>
      </c>
      <c r="Y28" s="127" t="s">
        <v>1067</v>
      </c>
    </row>
    <row r="29" spans="1:25" ht="105" x14ac:dyDescent="0.25">
      <c r="A29" s="4">
        <v>20</v>
      </c>
      <c r="B29" s="4"/>
      <c r="C29" s="4"/>
      <c r="D29" s="8" t="s">
        <v>1066</v>
      </c>
      <c r="E29" s="8"/>
      <c r="F29" s="7" t="s">
        <v>1065</v>
      </c>
      <c r="G29" s="7" t="s">
        <v>1064</v>
      </c>
      <c r="H29" s="7" t="s">
        <v>1063</v>
      </c>
      <c r="I29" s="7" t="s">
        <v>1062</v>
      </c>
      <c r="J29" s="70">
        <v>100</v>
      </c>
      <c r="K29" s="89" t="s">
        <v>1061</v>
      </c>
      <c r="L29" s="70">
        <v>100</v>
      </c>
      <c r="M29" s="37"/>
      <c r="N29" s="70">
        <v>100</v>
      </c>
      <c r="O29" s="36"/>
      <c r="P29" s="70">
        <v>100</v>
      </c>
      <c r="Q29" s="36"/>
      <c r="R29" s="70">
        <v>100</v>
      </c>
      <c r="S29" s="36"/>
      <c r="T29" s="70">
        <v>100</v>
      </c>
      <c r="U29" s="36"/>
      <c r="V29" s="70">
        <v>100</v>
      </c>
      <c r="W29" s="24"/>
      <c r="X29" s="70">
        <v>100</v>
      </c>
      <c r="Y29" s="36"/>
    </row>
    <row r="30" spans="1:25" s="52" customFormat="1" ht="108.75" customHeight="1" x14ac:dyDescent="0.25">
      <c r="A30" s="19"/>
      <c r="B30" s="20" t="s">
        <v>1060</v>
      </c>
      <c r="C30" s="19"/>
      <c r="D30" s="19"/>
      <c r="E30" s="19"/>
      <c r="F30" s="19" t="s">
        <v>1059</v>
      </c>
      <c r="G30" s="19"/>
      <c r="H30" s="19"/>
      <c r="I30" s="19"/>
      <c r="J30" s="62">
        <f>AVERAGE(J31,J41,J60,J66)</f>
        <v>51.488095238095241</v>
      </c>
      <c r="K30" s="61"/>
      <c r="L30" s="62">
        <f>AVERAGE(L31,L41,L60,L66)</f>
        <v>51.488095238095241</v>
      </c>
      <c r="M30" s="61"/>
      <c r="N30" s="62">
        <f>AVERAGE(N31,N41,N60,N66)</f>
        <v>50.595238095238095</v>
      </c>
      <c r="O30" s="61"/>
      <c r="P30" s="62">
        <f>AVERAGE(P31,P41,P60,P66)</f>
        <v>50.595238095238095</v>
      </c>
      <c r="Q30" s="61"/>
      <c r="R30" s="62">
        <f>AVERAGE(R31,R41,R60,R66)</f>
        <v>50.595238095238095</v>
      </c>
      <c r="S30" s="61"/>
      <c r="T30" s="62">
        <f>AVERAGE(T31,T41,T60,T66)</f>
        <v>50.595238095238095</v>
      </c>
      <c r="U30" s="61"/>
      <c r="V30" s="62">
        <f>AVERAGE(V31,V41,V60,V66)</f>
        <v>50.595238095238095</v>
      </c>
      <c r="W30" s="17"/>
      <c r="X30" s="62">
        <f>AVERAGE(X31,X41,X60,X66)</f>
        <v>52.261904761904759</v>
      </c>
      <c r="Y30" s="61"/>
    </row>
    <row r="31" spans="1:25" s="52" customFormat="1" ht="97.5" customHeight="1" x14ac:dyDescent="0.25">
      <c r="A31" s="19"/>
      <c r="B31" s="19"/>
      <c r="C31" s="20" t="s">
        <v>1058</v>
      </c>
      <c r="D31" s="19"/>
      <c r="E31" s="19"/>
      <c r="F31" s="19" t="s">
        <v>1057</v>
      </c>
      <c r="G31" s="19"/>
      <c r="H31" s="19"/>
      <c r="I31" s="19"/>
      <c r="J31" s="62">
        <f>AVERAGE(J32:J35,J38:J40)</f>
        <v>39.285714285714285</v>
      </c>
      <c r="K31" s="61"/>
      <c r="L31" s="62">
        <f>AVERAGE(L32:L35,L38:L40)</f>
        <v>39.285714285714285</v>
      </c>
      <c r="M31" s="61"/>
      <c r="N31" s="62">
        <f>AVERAGE(N32:N35,N38:N40)</f>
        <v>35.714285714285715</v>
      </c>
      <c r="O31" s="61"/>
      <c r="P31" s="62">
        <f>AVERAGE(P32:P35,P38:P40)</f>
        <v>35.714285714285715</v>
      </c>
      <c r="Q31" s="61"/>
      <c r="R31" s="62">
        <f>AVERAGE(R32:R35,R38:R40)</f>
        <v>35.714285714285715</v>
      </c>
      <c r="S31" s="61"/>
      <c r="T31" s="62">
        <f>AVERAGE(T32:T35,T38:T40)</f>
        <v>35.714285714285715</v>
      </c>
      <c r="U31" s="61"/>
      <c r="V31" s="62">
        <f>AVERAGE(V32:V35,V38:V40)</f>
        <v>35.714285714285715</v>
      </c>
      <c r="W31" s="17"/>
      <c r="X31" s="62">
        <f>AVERAGE(X32:X35,X38:X40)</f>
        <v>35.714285714285715</v>
      </c>
      <c r="Y31" s="61"/>
    </row>
    <row r="32" spans="1:25" ht="117.75" customHeight="1" x14ac:dyDescent="0.25">
      <c r="A32" s="4">
        <v>21</v>
      </c>
      <c r="B32" s="4"/>
      <c r="C32" s="4"/>
      <c r="D32" s="8" t="s">
        <v>521</v>
      </c>
      <c r="E32" s="8"/>
      <c r="F32" s="7" t="s">
        <v>1056</v>
      </c>
      <c r="G32" s="7" t="s">
        <v>1055</v>
      </c>
      <c r="H32" s="7" t="s">
        <v>1054</v>
      </c>
      <c r="I32" s="7" t="s">
        <v>1053</v>
      </c>
      <c r="J32" s="107">
        <v>0</v>
      </c>
      <c r="K32" s="84" t="s">
        <v>1052</v>
      </c>
      <c r="L32" s="107">
        <v>0</v>
      </c>
      <c r="M32" s="37"/>
      <c r="N32" s="107">
        <v>0</v>
      </c>
      <c r="O32" s="36"/>
      <c r="P32" s="107">
        <v>0</v>
      </c>
      <c r="Q32" s="7"/>
      <c r="R32" s="107">
        <v>0</v>
      </c>
      <c r="S32" s="36"/>
      <c r="T32" s="107">
        <v>0</v>
      </c>
      <c r="U32" s="36"/>
      <c r="V32" s="107">
        <v>0</v>
      </c>
      <c r="W32" s="5"/>
      <c r="X32" s="107">
        <v>0</v>
      </c>
      <c r="Y32" s="120"/>
    </row>
    <row r="33" spans="1:25" ht="45" x14ac:dyDescent="0.25">
      <c r="A33" s="4">
        <v>22</v>
      </c>
      <c r="B33" s="4"/>
      <c r="C33" s="4"/>
      <c r="D33" s="8" t="s">
        <v>1051</v>
      </c>
      <c r="E33" s="8"/>
      <c r="F33" s="7" t="s">
        <v>1050</v>
      </c>
      <c r="G33" s="7" t="s">
        <v>1049</v>
      </c>
      <c r="H33" s="7" t="s">
        <v>1048</v>
      </c>
      <c r="I33" s="7" t="s">
        <v>1047</v>
      </c>
      <c r="J33" s="126">
        <v>50</v>
      </c>
      <c r="K33" s="72" t="s">
        <v>1046</v>
      </c>
      <c r="L33" s="126">
        <v>50</v>
      </c>
      <c r="M33" s="37"/>
      <c r="N33" s="126">
        <v>50</v>
      </c>
      <c r="O33" s="36"/>
      <c r="P33" s="126">
        <v>50</v>
      </c>
      <c r="Q33" s="36"/>
      <c r="R33" s="126">
        <v>50</v>
      </c>
      <c r="S33" s="36"/>
      <c r="T33" s="126">
        <v>50</v>
      </c>
      <c r="U33" s="36"/>
      <c r="V33" s="126">
        <v>50</v>
      </c>
      <c r="W33" s="24"/>
      <c r="X33" s="126">
        <v>50</v>
      </c>
      <c r="Y33" s="36"/>
    </row>
    <row r="34" spans="1:25" ht="90" x14ac:dyDescent="0.25">
      <c r="A34" s="4">
        <v>23</v>
      </c>
      <c r="B34" s="4"/>
      <c r="C34" s="4"/>
      <c r="D34" s="8" t="s">
        <v>515</v>
      </c>
      <c r="E34" s="8"/>
      <c r="F34" s="7" t="s">
        <v>1045</v>
      </c>
      <c r="G34" s="7" t="s">
        <v>1044</v>
      </c>
      <c r="H34" s="7" t="s">
        <v>1043</v>
      </c>
      <c r="I34" s="7" t="s">
        <v>1042</v>
      </c>
      <c r="J34" s="107">
        <v>100</v>
      </c>
      <c r="K34" s="70"/>
      <c r="L34" s="107">
        <v>100</v>
      </c>
      <c r="M34" s="37"/>
      <c r="N34" s="107">
        <v>100</v>
      </c>
      <c r="O34" s="36"/>
      <c r="P34" s="107">
        <v>100</v>
      </c>
      <c r="Q34" s="36"/>
      <c r="R34" s="107">
        <v>100</v>
      </c>
      <c r="S34" s="125"/>
      <c r="T34" s="107">
        <v>100</v>
      </c>
      <c r="U34" s="125"/>
      <c r="V34" s="107">
        <v>100</v>
      </c>
      <c r="W34" s="24"/>
      <c r="X34" s="107">
        <v>100</v>
      </c>
      <c r="Y34" s="36"/>
    </row>
    <row r="35" spans="1:25" s="64" customFormat="1" ht="51.75" x14ac:dyDescent="0.25">
      <c r="A35" s="15">
        <v>24</v>
      </c>
      <c r="B35" s="15"/>
      <c r="C35" s="15"/>
      <c r="D35" s="78" t="s">
        <v>1041</v>
      </c>
      <c r="E35" s="78"/>
      <c r="F35" s="12" t="s">
        <v>1041</v>
      </c>
      <c r="G35" s="12"/>
      <c r="H35" s="12"/>
      <c r="I35" s="12"/>
      <c r="J35" s="66">
        <f>AVERAGE(J36:J37)</f>
        <v>75</v>
      </c>
      <c r="K35" s="66"/>
      <c r="L35" s="66">
        <f>AVERAGE(L36:L37)</f>
        <v>75</v>
      </c>
      <c r="M35" s="67"/>
      <c r="N35" s="66">
        <f>AVERAGE(N36:N37)</f>
        <v>50</v>
      </c>
      <c r="O35" s="65"/>
      <c r="P35" s="66">
        <f>AVERAGE(P36:P37)</f>
        <v>50</v>
      </c>
      <c r="Q35" s="65"/>
      <c r="R35" s="66">
        <f>AVERAGE(R36:R37)</f>
        <v>50</v>
      </c>
      <c r="S35" s="117"/>
      <c r="T35" s="66">
        <f>AVERAGE(T36:T37)</f>
        <v>50</v>
      </c>
      <c r="U35" s="117"/>
      <c r="V35" s="66">
        <f>AVERAGE(V36:V37)</f>
        <v>50</v>
      </c>
      <c r="W35" s="10"/>
      <c r="X35" s="66">
        <f>AVERAGE(X36:X37)</f>
        <v>50</v>
      </c>
      <c r="Y35" s="65"/>
    </row>
    <row r="36" spans="1:25" ht="267.75" x14ac:dyDescent="0.25">
      <c r="A36" s="4" t="s">
        <v>1040</v>
      </c>
      <c r="B36" s="4"/>
      <c r="C36" s="4"/>
      <c r="D36" s="8"/>
      <c r="E36" s="8" t="s">
        <v>1039</v>
      </c>
      <c r="F36" s="7" t="s">
        <v>1038</v>
      </c>
      <c r="G36" s="7" t="s">
        <v>1037</v>
      </c>
      <c r="H36" s="7" t="s">
        <v>1036</v>
      </c>
      <c r="I36" s="7" t="s">
        <v>1035</v>
      </c>
      <c r="J36" s="28">
        <v>50</v>
      </c>
      <c r="K36" s="84" t="s">
        <v>1034</v>
      </c>
      <c r="L36" s="28">
        <v>50</v>
      </c>
      <c r="M36" s="37" t="s">
        <v>1033</v>
      </c>
      <c r="N36" s="28">
        <v>0</v>
      </c>
      <c r="O36" s="36"/>
      <c r="P36" s="28">
        <v>0</v>
      </c>
      <c r="Q36" s="36"/>
      <c r="R36" s="28">
        <v>0</v>
      </c>
      <c r="S36" s="36"/>
      <c r="T36" s="28">
        <v>0</v>
      </c>
      <c r="U36" s="36"/>
      <c r="V36" s="28">
        <v>0</v>
      </c>
      <c r="W36" s="24"/>
      <c r="X36" s="28">
        <v>0</v>
      </c>
      <c r="Y36" s="36"/>
    </row>
    <row r="37" spans="1:25" ht="204" x14ac:dyDescent="0.25">
      <c r="A37" s="4" t="s">
        <v>1032</v>
      </c>
      <c r="B37" s="4"/>
      <c r="C37" s="4"/>
      <c r="D37" s="8"/>
      <c r="E37" s="8" t="s">
        <v>1031</v>
      </c>
      <c r="F37" s="7" t="s">
        <v>1030</v>
      </c>
      <c r="G37" s="7" t="s">
        <v>1029</v>
      </c>
      <c r="H37" s="7" t="s">
        <v>1028</v>
      </c>
      <c r="I37" s="7" t="s">
        <v>1027</v>
      </c>
      <c r="J37" s="28">
        <v>100</v>
      </c>
      <c r="K37" s="84" t="s">
        <v>1026</v>
      </c>
      <c r="L37" s="28">
        <v>100</v>
      </c>
      <c r="M37" s="37"/>
      <c r="N37" s="28">
        <v>100</v>
      </c>
      <c r="O37" s="36"/>
      <c r="P37" s="28">
        <v>100</v>
      </c>
      <c r="Q37" s="36"/>
      <c r="R37" s="28">
        <v>100</v>
      </c>
      <c r="S37" s="36"/>
      <c r="T37" s="28">
        <v>100</v>
      </c>
      <c r="U37" s="36"/>
      <c r="V37" s="28">
        <v>100</v>
      </c>
      <c r="W37" s="24"/>
      <c r="X37" s="28">
        <v>100</v>
      </c>
      <c r="Y37" s="36"/>
    </row>
    <row r="38" spans="1:25" ht="90" x14ac:dyDescent="0.25">
      <c r="A38" s="4">
        <v>25</v>
      </c>
      <c r="B38" s="4"/>
      <c r="C38" s="4"/>
      <c r="D38" s="8" t="s">
        <v>1025</v>
      </c>
      <c r="E38" s="8"/>
      <c r="F38" s="7" t="s">
        <v>1024</v>
      </c>
      <c r="G38" s="7" t="s">
        <v>224</v>
      </c>
      <c r="H38" s="7" t="s">
        <v>1023</v>
      </c>
      <c r="I38" s="7" t="s">
        <v>1022</v>
      </c>
      <c r="J38" s="28">
        <v>50</v>
      </c>
      <c r="K38" s="84" t="s">
        <v>1021</v>
      </c>
      <c r="L38" s="28">
        <v>50</v>
      </c>
      <c r="M38" s="37"/>
      <c r="N38" s="28">
        <v>50</v>
      </c>
      <c r="O38" s="36"/>
      <c r="P38" s="28">
        <v>50</v>
      </c>
      <c r="Q38" s="36"/>
      <c r="R38" s="28">
        <v>50</v>
      </c>
      <c r="S38" s="36"/>
      <c r="T38" s="28">
        <v>50</v>
      </c>
      <c r="U38" s="36"/>
      <c r="V38" s="28">
        <v>50</v>
      </c>
      <c r="W38" s="24"/>
      <c r="X38" s="28">
        <v>50</v>
      </c>
      <c r="Y38" s="36"/>
    </row>
    <row r="39" spans="1:25" ht="90" x14ac:dyDescent="0.25">
      <c r="A39" s="4">
        <v>26</v>
      </c>
      <c r="B39" s="4"/>
      <c r="C39" s="4"/>
      <c r="D39" s="8" t="s">
        <v>1020</v>
      </c>
      <c r="E39" s="8"/>
      <c r="F39" s="7" t="s">
        <v>1019</v>
      </c>
      <c r="G39" s="7" t="s">
        <v>1018</v>
      </c>
      <c r="H39" s="7" t="s">
        <v>1014</v>
      </c>
      <c r="I39" s="7" t="s">
        <v>1013</v>
      </c>
      <c r="J39" s="28">
        <v>0</v>
      </c>
      <c r="K39" s="70"/>
      <c r="L39" s="28">
        <v>0</v>
      </c>
      <c r="M39" s="37"/>
      <c r="N39" s="28">
        <v>0</v>
      </c>
      <c r="O39" s="36"/>
      <c r="P39" s="28">
        <v>0</v>
      </c>
      <c r="Q39" s="36"/>
      <c r="R39" s="28">
        <v>0</v>
      </c>
      <c r="S39" s="36"/>
      <c r="T39" s="28">
        <v>0</v>
      </c>
      <c r="U39" s="36"/>
      <c r="V39" s="28">
        <v>0</v>
      </c>
      <c r="W39" s="24"/>
      <c r="X39" s="28">
        <v>0</v>
      </c>
      <c r="Y39" s="63"/>
    </row>
    <row r="40" spans="1:25" ht="90" x14ac:dyDescent="0.25">
      <c r="A40" s="4">
        <v>27</v>
      </c>
      <c r="B40" s="4"/>
      <c r="C40" s="4"/>
      <c r="D40" s="8" t="s">
        <v>1017</v>
      </c>
      <c r="E40" s="8"/>
      <c r="F40" s="7" t="s">
        <v>1016</v>
      </c>
      <c r="G40" s="7" t="s">
        <v>1015</v>
      </c>
      <c r="H40" s="7" t="s">
        <v>1014</v>
      </c>
      <c r="I40" s="7" t="s">
        <v>1013</v>
      </c>
      <c r="J40" s="28">
        <v>0</v>
      </c>
      <c r="K40" s="70"/>
      <c r="L40" s="28">
        <v>0</v>
      </c>
      <c r="M40" s="37"/>
      <c r="N40" s="28">
        <v>0</v>
      </c>
      <c r="O40" s="36"/>
      <c r="P40" s="28">
        <v>0</v>
      </c>
      <c r="Q40" s="36"/>
      <c r="R40" s="28">
        <v>0</v>
      </c>
      <c r="S40" s="36"/>
      <c r="T40" s="28">
        <v>0</v>
      </c>
      <c r="U40" s="36"/>
      <c r="V40" s="28">
        <v>0</v>
      </c>
      <c r="W40" s="24"/>
      <c r="X40" s="28">
        <v>0</v>
      </c>
      <c r="Y40" s="63"/>
    </row>
    <row r="41" spans="1:25" s="52" customFormat="1" ht="148.5" customHeight="1" x14ac:dyDescent="0.25">
      <c r="A41" s="19"/>
      <c r="B41" s="19"/>
      <c r="C41" s="20" t="s">
        <v>1012</v>
      </c>
      <c r="D41" s="19"/>
      <c r="E41" s="19"/>
      <c r="F41" s="19" t="s">
        <v>1011</v>
      </c>
      <c r="G41" s="19"/>
      <c r="H41" s="19"/>
      <c r="I41" s="19"/>
      <c r="J41" s="54">
        <f>AVERAGE(J42,J49,J57:J59)</f>
        <v>23.333333333333336</v>
      </c>
      <c r="K41" s="54"/>
      <c r="L41" s="54">
        <f>AVERAGE(L42,L49,L57:L59)</f>
        <v>23.333333333333336</v>
      </c>
      <c r="M41" s="55"/>
      <c r="N41" s="54">
        <f>AVERAGE(N42,N49,N57:N59)</f>
        <v>23.333333333333336</v>
      </c>
      <c r="O41" s="53"/>
      <c r="P41" s="54">
        <f>AVERAGE(P42,P49,P57:P59)</f>
        <v>23.333333333333336</v>
      </c>
      <c r="Q41" s="53"/>
      <c r="R41" s="54">
        <f>AVERAGE(R42,R49,R57:R59)</f>
        <v>23.333333333333336</v>
      </c>
      <c r="S41" s="53"/>
      <c r="T41" s="54">
        <f>AVERAGE(T42,T49,T57:T59)</f>
        <v>23.333333333333336</v>
      </c>
      <c r="U41" s="53"/>
      <c r="V41" s="54">
        <f>AVERAGE(V42,V49,V57:V59)</f>
        <v>23.333333333333336</v>
      </c>
      <c r="W41" s="17"/>
      <c r="X41" s="54">
        <f>AVERAGE(X42,X49,X57:X59)</f>
        <v>30</v>
      </c>
      <c r="Y41" s="53"/>
    </row>
    <row r="42" spans="1:25" s="64" customFormat="1" ht="148.5" customHeight="1" x14ac:dyDescent="0.3">
      <c r="A42" s="15">
        <v>28</v>
      </c>
      <c r="B42" s="15"/>
      <c r="C42" s="14"/>
      <c r="D42" s="124" t="s">
        <v>1010</v>
      </c>
      <c r="E42" s="124"/>
      <c r="F42" s="15" t="s">
        <v>1010</v>
      </c>
      <c r="G42" s="15"/>
      <c r="H42" s="15"/>
      <c r="I42" s="15"/>
      <c r="J42" s="66">
        <f>AVERAGE(J43:J48)</f>
        <v>66.666666666666671</v>
      </c>
      <c r="K42" s="68"/>
      <c r="L42" s="66">
        <f>AVERAGE(L43:L48)</f>
        <v>66.666666666666671</v>
      </c>
      <c r="M42" s="67"/>
      <c r="N42" s="66">
        <f>AVERAGE(N43:N48)</f>
        <v>66.666666666666671</v>
      </c>
      <c r="O42" s="65"/>
      <c r="P42" s="66">
        <f>AVERAGE(P43:P48)</f>
        <v>66.666666666666671</v>
      </c>
      <c r="Q42" s="65"/>
      <c r="R42" s="66">
        <f>AVERAGE(R43:R48)</f>
        <v>66.666666666666671</v>
      </c>
      <c r="S42" s="65"/>
      <c r="T42" s="66">
        <f>AVERAGE(T43:T48)</f>
        <v>66.666666666666671</v>
      </c>
      <c r="U42" s="65"/>
      <c r="V42" s="66">
        <f>AVERAGE(V43:V48)</f>
        <v>66.666666666666671</v>
      </c>
      <c r="W42" s="65"/>
      <c r="X42" s="66">
        <f>AVERAGE(X43:X48)</f>
        <v>100</v>
      </c>
      <c r="Y42" s="65"/>
    </row>
    <row r="43" spans="1:25" ht="229.5" x14ac:dyDescent="0.25">
      <c r="A43" s="4" t="s">
        <v>1009</v>
      </c>
      <c r="B43" s="4"/>
      <c r="C43" s="4"/>
      <c r="D43" s="4"/>
      <c r="E43" s="8" t="s">
        <v>1008</v>
      </c>
      <c r="F43" s="7" t="s">
        <v>1007</v>
      </c>
      <c r="G43" s="7" t="s">
        <v>604</v>
      </c>
      <c r="H43" s="7" t="s">
        <v>616</v>
      </c>
      <c r="I43" s="7" t="s">
        <v>615</v>
      </c>
      <c r="J43" s="70">
        <v>50</v>
      </c>
      <c r="K43" s="84" t="s">
        <v>1006</v>
      </c>
      <c r="L43" s="70">
        <v>50</v>
      </c>
      <c r="M43" s="37"/>
      <c r="N43" s="70">
        <v>50</v>
      </c>
      <c r="O43" s="36"/>
      <c r="P43" s="70">
        <v>50</v>
      </c>
      <c r="Q43" s="36"/>
      <c r="R43" s="70">
        <v>50</v>
      </c>
      <c r="S43" s="36"/>
      <c r="T43" s="70">
        <v>50</v>
      </c>
      <c r="U43" s="84" t="s">
        <v>1005</v>
      </c>
      <c r="V43" s="70">
        <v>50</v>
      </c>
      <c r="W43" s="84" t="s">
        <v>1005</v>
      </c>
      <c r="X43" s="123">
        <v>100</v>
      </c>
      <c r="Y43" s="36"/>
    </row>
    <row r="44" spans="1:25" ht="102" x14ac:dyDescent="0.25">
      <c r="A44" s="4" t="s">
        <v>1004</v>
      </c>
      <c r="B44" s="4"/>
      <c r="C44" s="4"/>
      <c r="D44" s="4"/>
      <c r="E44" s="8" t="s">
        <v>1003</v>
      </c>
      <c r="F44" s="7" t="s">
        <v>1002</v>
      </c>
      <c r="G44" s="7" t="s">
        <v>1001</v>
      </c>
      <c r="H44" s="7" t="s">
        <v>603</v>
      </c>
      <c r="I44" s="7" t="s">
        <v>448</v>
      </c>
      <c r="J44" s="70">
        <v>50</v>
      </c>
      <c r="K44" s="84" t="s">
        <v>1000</v>
      </c>
      <c r="L44" s="70">
        <v>50</v>
      </c>
      <c r="M44" s="37"/>
      <c r="N44" s="70">
        <v>50</v>
      </c>
      <c r="O44" s="36"/>
      <c r="P44" s="70">
        <v>50</v>
      </c>
      <c r="Q44" s="36"/>
      <c r="R44" s="70">
        <v>50</v>
      </c>
      <c r="S44" s="36"/>
      <c r="T44" s="70">
        <v>50</v>
      </c>
      <c r="U44" s="84" t="s">
        <v>1000</v>
      </c>
      <c r="V44" s="70">
        <v>50</v>
      </c>
      <c r="W44" s="84" t="s">
        <v>1000</v>
      </c>
      <c r="X44" s="123"/>
      <c r="Y44" s="36"/>
    </row>
    <row r="45" spans="1:25" ht="180" x14ac:dyDescent="0.25">
      <c r="A45" s="4" t="s">
        <v>999</v>
      </c>
      <c r="B45" s="4"/>
      <c r="C45" s="4"/>
      <c r="D45" s="4"/>
      <c r="E45" s="8" t="s">
        <v>998</v>
      </c>
      <c r="F45" s="7" t="s">
        <v>997</v>
      </c>
      <c r="G45" s="7" t="s">
        <v>440</v>
      </c>
      <c r="H45" s="7" t="s">
        <v>439</v>
      </c>
      <c r="I45" s="7" t="s">
        <v>214</v>
      </c>
      <c r="J45" s="70">
        <v>100</v>
      </c>
      <c r="K45" s="72" t="s">
        <v>996</v>
      </c>
      <c r="L45" s="70">
        <v>100</v>
      </c>
      <c r="M45" s="37"/>
      <c r="N45" s="70">
        <v>100</v>
      </c>
      <c r="O45" s="36"/>
      <c r="P45" s="70">
        <v>100</v>
      </c>
      <c r="Q45" s="36"/>
      <c r="R45" s="70">
        <v>100</v>
      </c>
      <c r="S45" s="36"/>
      <c r="T45" s="70">
        <v>100</v>
      </c>
      <c r="U45" s="72" t="s">
        <v>996</v>
      </c>
      <c r="V45" s="70">
        <v>100</v>
      </c>
      <c r="W45" s="72" t="s">
        <v>996</v>
      </c>
      <c r="X45" s="123"/>
      <c r="Y45" s="36"/>
    </row>
    <row r="46" spans="1:25" ht="75" x14ac:dyDescent="0.25">
      <c r="A46" s="4" t="s">
        <v>995</v>
      </c>
      <c r="B46" s="4"/>
      <c r="C46" s="4"/>
      <c r="D46" s="4"/>
      <c r="E46" s="8" t="s">
        <v>994</v>
      </c>
      <c r="F46" s="7" t="s">
        <v>436</v>
      </c>
      <c r="G46" s="7" t="s">
        <v>435</v>
      </c>
      <c r="H46" s="7" t="s">
        <v>434</v>
      </c>
      <c r="I46" s="7" t="s">
        <v>433</v>
      </c>
      <c r="J46" s="70">
        <v>100</v>
      </c>
      <c r="K46" s="70" t="s">
        <v>432</v>
      </c>
      <c r="L46" s="70">
        <v>100</v>
      </c>
      <c r="M46" s="37"/>
      <c r="N46" s="70">
        <v>100</v>
      </c>
      <c r="O46" s="36"/>
      <c r="P46" s="70">
        <v>100</v>
      </c>
      <c r="Q46" s="36"/>
      <c r="R46" s="70">
        <v>100</v>
      </c>
      <c r="S46" s="36"/>
      <c r="T46" s="70">
        <v>100</v>
      </c>
      <c r="U46" s="70" t="s">
        <v>432</v>
      </c>
      <c r="V46" s="70">
        <v>100</v>
      </c>
      <c r="W46" s="70" t="s">
        <v>432</v>
      </c>
      <c r="X46" s="123"/>
      <c r="Y46" s="36"/>
    </row>
    <row r="47" spans="1:25" ht="90" x14ac:dyDescent="0.25">
      <c r="A47" s="4" t="s">
        <v>993</v>
      </c>
      <c r="B47" s="4"/>
      <c r="C47" s="4"/>
      <c r="D47" s="4"/>
      <c r="E47" s="8" t="s">
        <v>992</v>
      </c>
      <c r="F47" s="7" t="s">
        <v>991</v>
      </c>
      <c r="G47" s="7" t="s">
        <v>228</v>
      </c>
      <c r="H47" s="7" t="s">
        <v>260</v>
      </c>
      <c r="I47" s="7" t="s">
        <v>428</v>
      </c>
      <c r="J47" s="89">
        <v>0</v>
      </c>
      <c r="K47" s="89" t="s">
        <v>990</v>
      </c>
      <c r="L47" s="89">
        <v>0</v>
      </c>
      <c r="M47" s="37"/>
      <c r="N47" s="89">
        <v>0</v>
      </c>
      <c r="O47" s="36"/>
      <c r="P47" s="89">
        <v>0</v>
      </c>
      <c r="Q47" s="36"/>
      <c r="R47" s="89">
        <v>0</v>
      </c>
      <c r="S47" s="36"/>
      <c r="T47" s="89">
        <v>0</v>
      </c>
      <c r="U47" s="89" t="s">
        <v>990</v>
      </c>
      <c r="V47" s="89">
        <v>0</v>
      </c>
      <c r="W47" s="89" t="s">
        <v>990</v>
      </c>
      <c r="X47" s="123"/>
      <c r="Y47" s="36"/>
    </row>
    <row r="48" spans="1:25" ht="89.25" x14ac:dyDescent="0.25">
      <c r="A48" s="4" t="s">
        <v>989</v>
      </c>
      <c r="B48" s="4"/>
      <c r="C48" s="4"/>
      <c r="D48" s="4"/>
      <c r="E48" s="8" t="s">
        <v>988</v>
      </c>
      <c r="F48" s="7" t="s">
        <v>424</v>
      </c>
      <c r="G48" s="7" t="s">
        <v>423</v>
      </c>
      <c r="H48" s="7" t="s">
        <v>422</v>
      </c>
      <c r="I48" s="7" t="s">
        <v>421</v>
      </c>
      <c r="J48" s="89">
        <v>100</v>
      </c>
      <c r="K48" s="84" t="s">
        <v>987</v>
      </c>
      <c r="L48" s="89">
        <v>100</v>
      </c>
      <c r="M48" s="37"/>
      <c r="N48" s="89">
        <v>100</v>
      </c>
      <c r="O48" s="36"/>
      <c r="P48" s="89">
        <v>100</v>
      </c>
      <c r="Q48" s="36"/>
      <c r="R48" s="89">
        <v>100</v>
      </c>
      <c r="S48" s="36"/>
      <c r="T48" s="89">
        <v>100</v>
      </c>
      <c r="U48" s="84" t="s">
        <v>987</v>
      </c>
      <c r="V48" s="89">
        <v>100</v>
      </c>
      <c r="W48" s="84" t="s">
        <v>987</v>
      </c>
      <c r="X48" s="123"/>
      <c r="Y48" s="36"/>
    </row>
    <row r="49" spans="1:25" s="64" customFormat="1" ht="69" x14ac:dyDescent="0.25">
      <c r="A49" s="15"/>
      <c r="B49" s="15"/>
      <c r="C49" s="15"/>
      <c r="D49" s="78" t="s">
        <v>986</v>
      </c>
      <c r="E49" s="78"/>
      <c r="F49" s="12" t="s">
        <v>986</v>
      </c>
      <c r="G49" s="12"/>
      <c r="H49" s="12"/>
      <c r="I49" s="12"/>
      <c r="J49" s="122">
        <f>AVERAGE(J50:J56)</f>
        <v>50</v>
      </c>
      <c r="K49" s="68"/>
      <c r="L49" s="122">
        <f>AVERAGE(L50:L56)</f>
        <v>50</v>
      </c>
      <c r="M49" s="67"/>
      <c r="N49" s="122">
        <f>AVERAGE(N50:N56)</f>
        <v>50</v>
      </c>
      <c r="O49" s="65"/>
      <c r="P49" s="122">
        <f>AVERAGE(P50:P56)</f>
        <v>50</v>
      </c>
      <c r="Q49" s="65"/>
      <c r="R49" s="122">
        <f>AVERAGE(R50:R56)</f>
        <v>50</v>
      </c>
      <c r="S49" s="65"/>
      <c r="T49" s="122">
        <f>AVERAGE(T50:T56)</f>
        <v>50</v>
      </c>
      <c r="U49" s="65"/>
      <c r="V49" s="122">
        <f>AVERAGE(V50:V56)</f>
        <v>50</v>
      </c>
      <c r="W49" s="10"/>
      <c r="X49" s="122">
        <f>AVERAGE(X50:X56)</f>
        <v>50</v>
      </c>
      <c r="Y49" s="65"/>
    </row>
    <row r="50" spans="1:25" ht="120" x14ac:dyDescent="0.25">
      <c r="A50" s="4" t="s">
        <v>985</v>
      </c>
      <c r="B50" s="4"/>
      <c r="C50" s="4"/>
      <c r="D50" s="4"/>
      <c r="E50" s="8" t="s">
        <v>984</v>
      </c>
      <c r="F50" s="7" t="s">
        <v>983</v>
      </c>
      <c r="G50" s="7" t="s">
        <v>604</v>
      </c>
      <c r="H50" s="7" t="s">
        <v>616</v>
      </c>
      <c r="I50" s="7" t="s">
        <v>615</v>
      </c>
      <c r="J50" s="28">
        <v>50</v>
      </c>
      <c r="K50" s="84" t="s">
        <v>982</v>
      </c>
      <c r="L50" s="28">
        <v>50</v>
      </c>
      <c r="M50" s="37"/>
      <c r="N50" s="28">
        <v>50</v>
      </c>
      <c r="O50" s="36"/>
      <c r="P50" s="28">
        <v>50</v>
      </c>
      <c r="Q50" s="36"/>
      <c r="R50" s="28">
        <v>50</v>
      </c>
      <c r="S50" s="36"/>
      <c r="T50" s="28">
        <v>50</v>
      </c>
      <c r="U50" s="36"/>
      <c r="V50" s="28">
        <v>50</v>
      </c>
      <c r="W50" s="24"/>
      <c r="X50" s="28">
        <v>50</v>
      </c>
      <c r="Y50" s="36"/>
    </row>
    <row r="51" spans="1:25" ht="90" x14ac:dyDescent="0.25">
      <c r="A51" s="4" t="s">
        <v>981</v>
      </c>
      <c r="B51" s="4"/>
      <c r="C51" s="4"/>
      <c r="D51" s="4"/>
      <c r="E51" s="8" t="s">
        <v>980</v>
      </c>
      <c r="F51" s="7" t="s">
        <v>611</v>
      </c>
      <c r="G51" s="7" t="s">
        <v>610</v>
      </c>
      <c r="H51" s="7" t="s">
        <v>475</v>
      </c>
      <c r="I51" s="7" t="s">
        <v>609</v>
      </c>
      <c r="J51" s="28">
        <v>100</v>
      </c>
      <c r="K51" s="72" t="s">
        <v>979</v>
      </c>
      <c r="L51" s="28">
        <v>100</v>
      </c>
      <c r="M51" s="37"/>
      <c r="N51" s="28">
        <v>100</v>
      </c>
      <c r="O51" s="36"/>
      <c r="P51" s="28">
        <v>100</v>
      </c>
      <c r="Q51" s="36"/>
      <c r="R51" s="28">
        <v>100</v>
      </c>
      <c r="S51" s="36"/>
      <c r="T51" s="28">
        <v>100</v>
      </c>
      <c r="U51" s="36"/>
      <c r="V51" s="28">
        <v>100</v>
      </c>
      <c r="W51" s="24"/>
      <c r="X51" s="28">
        <v>100</v>
      </c>
      <c r="Y51" s="36"/>
    </row>
    <row r="52" spans="1:25" ht="76.5" x14ac:dyDescent="0.25">
      <c r="A52" s="4" t="s">
        <v>978</v>
      </c>
      <c r="B52" s="4"/>
      <c r="C52" s="4"/>
      <c r="D52" s="4"/>
      <c r="E52" s="8" t="s">
        <v>977</v>
      </c>
      <c r="F52" s="7" t="s">
        <v>976</v>
      </c>
      <c r="G52" s="7" t="s">
        <v>604</v>
      </c>
      <c r="H52" s="7" t="s">
        <v>603</v>
      </c>
      <c r="I52" s="7" t="s">
        <v>602</v>
      </c>
      <c r="J52" s="28">
        <v>50</v>
      </c>
      <c r="K52" s="84" t="s">
        <v>975</v>
      </c>
      <c r="L52" s="28">
        <v>50</v>
      </c>
      <c r="M52" s="37"/>
      <c r="N52" s="28">
        <v>50</v>
      </c>
      <c r="O52" s="36"/>
      <c r="P52" s="28">
        <v>50</v>
      </c>
      <c r="Q52" s="36"/>
      <c r="R52" s="28">
        <v>50</v>
      </c>
      <c r="S52" s="36"/>
      <c r="T52" s="28">
        <v>50</v>
      </c>
      <c r="U52" s="36"/>
      <c r="V52" s="28">
        <v>50</v>
      </c>
      <c r="W52" s="24"/>
      <c r="X52" s="28">
        <v>50</v>
      </c>
      <c r="Y52" s="36"/>
    </row>
    <row r="53" spans="1:25" ht="120" x14ac:dyDescent="0.25">
      <c r="A53" s="4" t="s">
        <v>974</v>
      </c>
      <c r="B53" s="4"/>
      <c r="C53" s="4"/>
      <c r="D53" s="4"/>
      <c r="E53" s="8" t="s">
        <v>973</v>
      </c>
      <c r="F53" s="7" t="s">
        <v>598</v>
      </c>
      <c r="G53" s="7" t="s">
        <v>440</v>
      </c>
      <c r="H53" s="7" t="s">
        <v>439</v>
      </c>
      <c r="I53" s="7" t="s">
        <v>214</v>
      </c>
      <c r="J53" s="28">
        <v>50</v>
      </c>
      <c r="K53" s="84" t="s">
        <v>972</v>
      </c>
      <c r="L53" s="28">
        <v>50</v>
      </c>
      <c r="M53" s="37"/>
      <c r="N53" s="28">
        <v>50</v>
      </c>
      <c r="O53" s="36"/>
      <c r="P53" s="28">
        <v>50</v>
      </c>
      <c r="Q53" s="36"/>
      <c r="R53" s="28">
        <v>50</v>
      </c>
      <c r="S53" s="36"/>
      <c r="T53" s="28">
        <v>50</v>
      </c>
      <c r="U53" s="36"/>
      <c r="V53" s="28">
        <v>50</v>
      </c>
      <c r="W53" s="24"/>
      <c r="X53" s="28">
        <v>50</v>
      </c>
      <c r="Y53" s="36"/>
    </row>
    <row r="54" spans="1:25" ht="75" x14ac:dyDescent="0.25">
      <c r="A54" s="4" t="s">
        <v>971</v>
      </c>
      <c r="B54" s="4"/>
      <c r="C54" s="4"/>
      <c r="D54" s="4"/>
      <c r="E54" s="8" t="s">
        <v>970</v>
      </c>
      <c r="F54" s="7" t="s">
        <v>436</v>
      </c>
      <c r="G54" s="7" t="s">
        <v>435</v>
      </c>
      <c r="H54" s="7" t="s">
        <v>434</v>
      </c>
      <c r="I54" s="7" t="s">
        <v>433</v>
      </c>
      <c r="J54" s="28">
        <v>100</v>
      </c>
      <c r="K54" s="84" t="s">
        <v>969</v>
      </c>
      <c r="L54" s="28">
        <v>100</v>
      </c>
      <c r="M54" s="37"/>
      <c r="N54" s="28">
        <v>100</v>
      </c>
      <c r="O54" s="36"/>
      <c r="P54" s="28">
        <v>100</v>
      </c>
      <c r="Q54" s="36"/>
      <c r="R54" s="28">
        <v>100</v>
      </c>
      <c r="S54" s="36"/>
      <c r="T54" s="28">
        <v>100</v>
      </c>
      <c r="U54" s="36"/>
      <c r="V54" s="28">
        <v>100</v>
      </c>
      <c r="W54" s="5"/>
      <c r="X54" s="28">
        <v>100</v>
      </c>
      <c r="Y54" s="36"/>
    </row>
    <row r="55" spans="1:25" ht="90" x14ac:dyDescent="0.25">
      <c r="A55" s="4" t="s">
        <v>968</v>
      </c>
      <c r="B55" s="4"/>
      <c r="C55" s="4"/>
      <c r="D55" s="4"/>
      <c r="E55" s="8" t="s">
        <v>967</v>
      </c>
      <c r="F55" s="7" t="s">
        <v>592</v>
      </c>
      <c r="G55" s="7" t="s">
        <v>228</v>
      </c>
      <c r="H55" s="7" t="s">
        <v>260</v>
      </c>
      <c r="I55" s="7" t="s">
        <v>428</v>
      </c>
      <c r="J55" s="121">
        <v>0</v>
      </c>
      <c r="K55" s="70" t="s">
        <v>966</v>
      </c>
      <c r="L55" s="121">
        <v>0</v>
      </c>
      <c r="M55" s="63"/>
      <c r="N55" s="121">
        <v>0</v>
      </c>
      <c r="O55" s="36"/>
      <c r="P55" s="121">
        <v>0</v>
      </c>
      <c r="Q55" s="36"/>
      <c r="R55" s="121">
        <v>0</v>
      </c>
      <c r="S55" s="36"/>
      <c r="T55" s="121">
        <v>0</v>
      </c>
      <c r="U55" s="36"/>
      <c r="V55" s="121">
        <v>0</v>
      </c>
      <c r="W55" s="24"/>
      <c r="X55" s="121">
        <v>0</v>
      </c>
      <c r="Y55" s="36"/>
    </row>
    <row r="56" spans="1:25" ht="45" x14ac:dyDescent="0.25">
      <c r="A56" s="4" t="s">
        <v>965</v>
      </c>
      <c r="B56" s="4"/>
      <c r="C56" s="4"/>
      <c r="D56" s="4"/>
      <c r="E56" s="8" t="s">
        <v>964</v>
      </c>
      <c r="F56" s="7" t="s">
        <v>424</v>
      </c>
      <c r="G56" s="7" t="s">
        <v>423</v>
      </c>
      <c r="H56" s="7" t="s">
        <v>422</v>
      </c>
      <c r="I56" s="7" t="s">
        <v>421</v>
      </c>
      <c r="J56" s="121">
        <v>0</v>
      </c>
      <c r="K56" s="89" t="s">
        <v>963</v>
      </c>
      <c r="L56" s="121">
        <v>0</v>
      </c>
      <c r="M56" s="37"/>
      <c r="N56" s="121">
        <v>0</v>
      </c>
      <c r="O56" s="36"/>
      <c r="P56" s="121">
        <v>0</v>
      </c>
      <c r="Q56" s="36"/>
      <c r="R56" s="121">
        <v>0</v>
      </c>
      <c r="S56" s="36"/>
      <c r="T56" s="121">
        <v>0</v>
      </c>
      <c r="U56" s="36"/>
      <c r="V56" s="121">
        <v>0</v>
      </c>
      <c r="W56" s="24"/>
      <c r="X56" s="121">
        <v>0</v>
      </c>
      <c r="Y56" s="36"/>
    </row>
    <row r="57" spans="1:25" ht="75" x14ac:dyDescent="0.25">
      <c r="A57" s="4">
        <v>30</v>
      </c>
      <c r="B57" s="4"/>
      <c r="C57" s="4"/>
      <c r="D57" s="8" t="s">
        <v>962</v>
      </c>
      <c r="E57" s="8"/>
      <c r="F57" s="7" t="s">
        <v>961</v>
      </c>
      <c r="G57" s="7" t="s">
        <v>7</v>
      </c>
      <c r="H57" s="7" t="s">
        <v>960</v>
      </c>
      <c r="I57" s="7" t="s">
        <v>959</v>
      </c>
      <c r="J57" s="28">
        <v>0</v>
      </c>
      <c r="K57" s="28" t="s">
        <v>958</v>
      </c>
      <c r="L57" s="28">
        <v>0</v>
      </c>
      <c r="M57" s="37"/>
      <c r="N57" s="28">
        <v>0</v>
      </c>
      <c r="O57" s="36"/>
      <c r="P57" s="28">
        <v>0</v>
      </c>
      <c r="Q57" s="36"/>
      <c r="R57" s="28">
        <v>0</v>
      </c>
      <c r="S57" s="36"/>
      <c r="T57" s="28">
        <v>0</v>
      </c>
      <c r="U57" s="36"/>
      <c r="V57" s="28">
        <v>0</v>
      </c>
      <c r="W57" s="24"/>
      <c r="X57" s="28">
        <v>0</v>
      </c>
      <c r="Y57" s="36"/>
    </row>
    <row r="58" spans="1:25" ht="90" x14ac:dyDescent="0.25">
      <c r="A58" s="4">
        <v>31</v>
      </c>
      <c r="B58" s="4"/>
      <c r="C58" s="4"/>
      <c r="D58" s="8" t="s">
        <v>420</v>
      </c>
      <c r="E58" s="8"/>
      <c r="F58" s="7" t="s">
        <v>588</v>
      </c>
      <c r="G58" s="7" t="s">
        <v>587</v>
      </c>
      <c r="H58" s="7" t="s">
        <v>586</v>
      </c>
      <c r="I58" s="7" t="s">
        <v>585</v>
      </c>
      <c r="J58" s="28">
        <v>0</v>
      </c>
      <c r="K58" s="29" t="s">
        <v>957</v>
      </c>
      <c r="L58" s="28">
        <v>0</v>
      </c>
      <c r="M58" s="37"/>
      <c r="N58" s="28">
        <v>0</v>
      </c>
      <c r="O58" s="36"/>
      <c r="P58" s="28">
        <v>0</v>
      </c>
      <c r="Q58" s="63"/>
      <c r="R58" s="28">
        <v>0</v>
      </c>
      <c r="S58" s="36"/>
      <c r="T58" s="28">
        <v>0</v>
      </c>
      <c r="U58" s="36"/>
      <c r="V58" s="28">
        <v>0</v>
      </c>
      <c r="W58" s="24"/>
      <c r="X58" s="28">
        <v>0</v>
      </c>
      <c r="Y58" s="36"/>
    </row>
    <row r="59" spans="1:25" ht="105" x14ac:dyDescent="0.25">
      <c r="A59" s="4">
        <v>32</v>
      </c>
      <c r="B59" s="4"/>
      <c r="C59" s="4"/>
      <c r="D59" s="8" t="s">
        <v>956</v>
      </c>
      <c r="E59" s="8"/>
      <c r="F59" s="7" t="s">
        <v>583</v>
      </c>
      <c r="G59" s="7" t="s">
        <v>7</v>
      </c>
      <c r="H59" s="7" t="s">
        <v>955</v>
      </c>
      <c r="I59" s="7" t="s">
        <v>581</v>
      </c>
      <c r="J59" s="28">
        <v>0</v>
      </c>
      <c r="K59" s="29" t="s">
        <v>954</v>
      </c>
      <c r="L59" s="28">
        <v>0</v>
      </c>
      <c r="M59" s="37"/>
      <c r="N59" s="28">
        <v>0</v>
      </c>
      <c r="O59" s="36"/>
      <c r="P59" s="28">
        <v>0</v>
      </c>
      <c r="Q59" s="7"/>
      <c r="R59" s="28">
        <v>0</v>
      </c>
      <c r="S59" s="63"/>
      <c r="T59" s="28">
        <v>0</v>
      </c>
      <c r="U59" s="63"/>
      <c r="V59" s="28">
        <v>0</v>
      </c>
      <c r="W59" s="24"/>
      <c r="X59" s="28">
        <v>0</v>
      </c>
      <c r="Y59" s="36"/>
    </row>
    <row r="60" spans="1:25" s="52" customFormat="1" ht="96" customHeight="1" x14ac:dyDescent="0.25">
      <c r="A60" s="19"/>
      <c r="B60" s="19"/>
      <c r="C60" s="20" t="s">
        <v>578</v>
      </c>
      <c r="D60" s="19"/>
      <c r="E60" s="19"/>
      <c r="F60" s="57" t="s">
        <v>577</v>
      </c>
      <c r="G60" s="57"/>
      <c r="H60" s="57"/>
      <c r="I60" s="57"/>
      <c r="J60" s="62">
        <f>AVERAGE(J61:J65)</f>
        <v>60</v>
      </c>
      <c r="K60" s="61"/>
      <c r="L60" s="62">
        <f>AVERAGE(L61:L65)</f>
        <v>60</v>
      </c>
      <c r="M60" s="61"/>
      <c r="N60" s="62">
        <f>AVERAGE(N61:N65)</f>
        <v>60</v>
      </c>
      <c r="O60" s="61"/>
      <c r="P60" s="62">
        <f>AVERAGE(P61:P65)</f>
        <v>60</v>
      </c>
      <c r="Q60" s="61"/>
      <c r="R60" s="62">
        <f>AVERAGE(R61:R65)</f>
        <v>60</v>
      </c>
      <c r="S60" s="61"/>
      <c r="T60" s="62">
        <f>AVERAGE(T61:T65)</f>
        <v>60</v>
      </c>
      <c r="U60" s="61"/>
      <c r="V60" s="62">
        <f>AVERAGE(V61:V65)</f>
        <v>60</v>
      </c>
      <c r="W60" s="17"/>
      <c r="X60" s="62">
        <f>AVERAGE(X61:X65)</f>
        <v>60</v>
      </c>
      <c r="Y60" s="61"/>
    </row>
    <row r="61" spans="1:25" ht="90" x14ac:dyDescent="0.25">
      <c r="A61" s="4">
        <v>33</v>
      </c>
      <c r="B61" s="4"/>
      <c r="C61" s="4"/>
      <c r="D61" s="8" t="s">
        <v>576</v>
      </c>
      <c r="E61" s="8"/>
      <c r="F61" s="7" t="s">
        <v>394</v>
      </c>
      <c r="G61" s="7" t="s">
        <v>575</v>
      </c>
      <c r="H61" s="7" t="s">
        <v>392</v>
      </c>
      <c r="I61" s="7" t="s">
        <v>391</v>
      </c>
      <c r="J61" s="28">
        <v>50</v>
      </c>
      <c r="K61" s="29" t="s">
        <v>953</v>
      </c>
      <c r="L61" s="28">
        <v>50</v>
      </c>
      <c r="M61" s="37"/>
      <c r="N61" s="28">
        <v>50</v>
      </c>
      <c r="O61" s="36"/>
      <c r="P61" s="28">
        <v>50</v>
      </c>
      <c r="Q61" s="36"/>
      <c r="R61" s="28">
        <v>50</v>
      </c>
      <c r="S61" s="63"/>
      <c r="T61" s="28">
        <v>50</v>
      </c>
      <c r="U61" s="63"/>
      <c r="V61" s="28">
        <v>50</v>
      </c>
      <c r="W61" s="24"/>
      <c r="X61" s="28">
        <v>50</v>
      </c>
      <c r="Y61" s="36"/>
    </row>
    <row r="62" spans="1:25" ht="45" x14ac:dyDescent="0.25">
      <c r="A62" s="4">
        <v>34</v>
      </c>
      <c r="B62" s="4"/>
      <c r="C62" s="4"/>
      <c r="D62" s="8" t="s">
        <v>572</v>
      </c>
      <c r="E62" s="8"/>
      <c r="F62" s="7" t="s">
        <v>572</v>
      </c>
      <c r="G62" s="7" t="s">
        <v>952</v>
      </c>
      <c r="H62" s="7" t="s">
        <v>951</v>
      </c>
      <c r="I62" s="7" t="s">
        <v>950</v>
      </c>
      <c r="J62" s="28">
        <v>50</v>
      </c>
      <c r="K62" s="70"/>
      <c r="L62" s="28">
        <v>50</v>
      </c>
      <c r="M62" s="30"/>
      <c r="N62" s="28">
        <v>50</v>
      </c>
      <c r="O62" s="28"/>
      <c r="P62" s="28">
        <v>50</v>
      </c>
      <c r="Q62" s="28"/>
      <c r="R62" s="28">
        <v>50</v>
      </c>
      <c r="S62" s="28"/>
      <c r="T62" s="28">
        <v>50</v>
      </c>
      <c r="U62" s="28"/>
      <c r="V62" s="28">
        <v>50</v>
      </c>
      <c r="W62" s="5"/>
      <c r="X62" s="28">
        <v>50</v>
      </c>
      <c r="Y62" s="28"/>
    </row>
    <row r="63" spans="1:25" ht="180" x14ac:dyDescent="0.25">
      <c r="A63" s="4">
        <v>35</v>
      </c>
      <c r="B63" s="4"/>
      <c r="C63" s="4"/>
      <c r="D63" s="8" t="s">
        <v>558</v>
      </c>
      <c r="E63" s="8"/>
      <c r="F63" s="7" t="s">
        <v>949</v>
      </c>
      <c r="G63" s="7" t="s">
        <v>948</v>
      </c>
      <c r="H63" s="7" t="s">
        <v>947</v>
      </c>
      <c r="I63" s="7" t="s">
        <v>946</v>
      </c>
      <c r="J63" s="28">
        <v>0</v>
      </c>
      <c r="K63" s="70"/>
      <c r="L63" s="28">
        <v>0</v>
      </c>
      <c r="M63" s="30"/>
      <c r="N63" s="28">
        <v>0</v>
      </c>
      <c r="O63" s="28"/>
      <c r="P63" s="28">
        <v>0</v>
      </c>
      <c r="Q63" s="28"/>
      <c r="R63" s="28">
        <v>0</v>
      </c>
      <c r="S63" s="29"/>
      <c r="T63" s="28">
        <v>0</v>
      </c>
      <c r="U63" s="29"/>
      <c r="V63" s="28">
        <v>0</v>
      </c>
      <c r="W63" s="5"/>
      <c r="X63" s="28">
        <v>0</v>
      </c>
      <c r="Y63" s="120"/>
    </row>
    <row r="64" spans="1:25" ht="140.25" x14ac:dyDescent="0.25">
      <c r="A64" s="4">
        <v>36</v>
      </c>
      <c r="B64" s="4"/>
      <c r="C64" s="4"/>
      <c r="D64" s="8" t="s">
        <v>945</v>
      </c>
      <c r="E64" s="8"/>
      <c r="F64" s="7" t="s">
        <v>944</v>
      </c>
      <c r="G64" s="7" t="s">
        <v>943</v>
      </c>
      <c r="H64" s="7" t="s">
        <v>942</v>
      </c>
      <c r="I64" s="7" t="s">
        <v>941</v>
      </c>
      <c r="J64" s="28">
        <v>100</v>
      </c>
      <c r="K64" s="84" t="s">
        <v>940</v>
      </c>
      <c r="L64" s="28">
        <v>100</v>
      </c>
      <c r="M64" s="30"/>
      <c r="N64" s="28">
        <v>100</v>
      </c>
      <c r="O64" s="28"/>
      <c r="P64" s="28">
        <v>100</v>
      </c>
      <c r="Q64" s="7"/>
      <c r="R64" s="28">
        <v>100</v>
      </c>
      <c r="S64" s="28"/>
      <c r="T64" s="28">
        <v>100</v>
      </c>
      <c r="U64" s="28"/>
      <c r="V64" s="28">
        <v>100</v>
      </c>
      <c r="W64" s="5"/>
      <c r="X64" s="28">
        <v>100</v>
      </c>
      <c r="Y64" s="28"/>
    </row>
    <row r="65" spans="1:25" ht="105" x14ac:dyDescent="0.25">
      <c r="A65" s="4">
        <v>37</v>
      </c>
      <c r="B65" s="4"/>
      <c r="C65" s="4"/>
      <c r="D65" s="8" t="s">
        <v>380</v>
      </c>
      <c r="E65" s="8"/>
      <c r="F65" s="7" t="s">
        <v>939</v>
      </c>
      <c r="G65" s="7" t="s">
        <v>540</v>
      </c>
      <c r="H65" s="7" t="s">
        <v>377</v>
      </c>
      <c r="I65" s="7" t="s">
        <v>376</v>
      </c>
      <c r="J65" s="28">
        <v>100</v>
      </c>
      <c r="K65" s="70"/>
      <c r="L65" s="28">
        <v>100</v>
      </c>
      <c r="M65" s="30"/>
      <c r="N65" s="28">
        <v>100</v>
      </c>
      <c r="O65" s="28"/>
      <c r="P65" s="28">
        <v>100</v>
      </c>
      <c r="Q65" s="28"/>
      <c r="R65" s="28">
        <v>100</v>
      </c>
      <c r="S65" s="29"/>
      <c r="T65" s="28">
        <v>100</v>
      </c>
      <c r="U65" s="29"/>
      <c r="V65" s="28">
        <v>100</v>
      </c>
      <c r="W65" s="5"/>
      <c r="X65" s="28">
        <v>100</v>
      </c>
      <c r="Y65" s="29"/>
    </row>
    <row r="66" spans="1:25" s="52" customFormat="1" ht="102" customHeight="1" x14ac:dyDescent="0.25">
      <c r="A66" s="19"/>
      <c r="B66" s="19"/>
      <c r="C66" s="20" t="s">
        <v>938</v>
      </c>
      <c r="D66" s="19"/>
      <c r="E66" s="19"/>
      <c r="F66" s="19" t="s">
        <v>937</v>
      </c>
      <c r="G66" s="19"/>
      <c r="H66" s="19"/>
      <c r="I66" s="19"/>
      <c r="J66" s="62">
        <f>AVERAGE(J67:J72)</f>
        <v>83.333333333333329</v>
      </c>
      <c r="K66" s="56"/>
      <c r="L66" s="62">
        <f>AVERAGE(L67:L72)</f>
        <v>83.333333333333329</v>
      </c>
      <c r="M66" s="55"/>
      <c r="N66" s="62">
        <f>AVERAGE(N67:N72)</f>
        <v>83.333333333333329</v>
      </c>
      <c r="O66" s="53"/>
      <c r="P66" s="62">
        <f>AVERAGE(P67:P72)</f>
        <v>83.333333333333329</v>
      </c>
      <c r="Q66" s="53"/>
      <c r="R66" s="62">
        <f>AVERAGE(R67:R72)</f>
        <v>83.333333333333329</v>
      </c>
      <c r="S66" s="53"/>
      <c r="T66" s="62">
        <f>AVERAGE(T67:T72)</f>
        <v>83.333333333333329</v>
      </c>
      <c r="U66" s="53"/>
      <c r="V66" s="62">
        <f>AVERAGE(V67:V72)</f>
        <v>83.333333333333329</v>
      </c>
      <c r="W66" s="17"/>
      <c r="X66" s="62">
        <f>AVERAGE(X67:X72)</f>
        <v>83.333333333333329</v>
      </c>
      <c r="Y66" s="53"/>
    </row>
    <row r="67" spans="1:25" ht="86.25" x14ac:dyDescent="0.25">
      <c r="A67" s="4">
        <v>38</v>
      </c>
      <c r="B67" s="4"/>
      <c r="C67" s="4"/>
      <c r="D67" s="8" t="s">
        <v>936</v>
      </c>
      <c r="E67" s="8"/>
      <c r="F67" s="7" t="s">
        <v>935</v>
      </c>
      <c r="G67" s="7" t="s">
        <v>934</v>
      </c>
      <c r="H67" s="7" t="s">
        <v>933</v>
      </c>
      <c r="I67" s="7" t="s">
        <v>932</v>
      </c>
      <c r="J67" s="28">
        <v>50</v>
      </c>
      <c r="K67" s="29" t="s">
        <v>931</v>
      </c>
      <c r="L67" s="28">
        <v>50</v>
      </c>
      <c r="N67" s="28">
        <v>50</v>
      </c>
      <c r="O67" s="88"/>
      <c r="P67" s="28">
        <v>50</v>
      </c>
      <c r="Q67" s="28"/>
      <c r="R67" s="28">
        <v>50</v>
      </c>
      <c r="S67" s="28"/>
      <c r="T67" s="28">
        <v>50</v>
      </c>
      <c r="U67" s="28"/>
      <c r="V67" s="28">
        <v>50</v>
      </c>
      <c r="W67" s="5"/>
      <c r="X67" s="28">
        <v>50</v>
      </c>
      <c r="Y67" s="28"/>
    </row>
    <row r="68" spans="1:25" ht="138" x14ac:dyDescent="0.25">
      <c r="A68" s="4">
        <v>39</v>
      </c>
      <c r="B68" s="4"/>
      <c r="C68" s="4"/>
      <c r="D68" s="8" t="s">
        <v>930</v>
      </c>
      <c r="E68" s="8"/>
      <c r="F68" s="7" t="s">
        <v>929</v>
      </c>
      <c r="G68" s="7" t="s">
        <v>928</v>
      </c>
      <c r="H68" s="7" t="s">
        <v>927</v>
      </c>
      <c r="I68" s="7" t="s">
        <v>7</v>
      </c>
      <c r="J68" s="28">
        <v>50</v>
      </c>
      <c r="K68" s="32" t="s">
        <v>926</v>
      </c>
      <c r="L68" s="28">
        <v>50</v>
      </c>
      <c r="M68" s="119"/>
      <c r="N68" s="28">
        <v>50</v>
      </c>
      <c r="O68" s="88"/>
      <c r="P68" s="28">
        <v>50</v>
      </c>
      <c r="Q68" s="88"/>
      <c r="R68" s="28">
        <v>50</v>
      </c>
      <c r="S68" s="88"/>
      <c r="T68" s="28">
        <v>50</v>
      </c>
      <c r="U68" s="88"/>
      <c r="V68" s="28">
        <v>50</v>
      </c>
      <c r="W68" s="5"/>
      <c r="X68" s="28">
        <v>50</v>
      </c>
      <c r="Y68" s="28"/>
    </row>
    <row r="69" spans="1:25" ht="51.75" x14ac:dyDescent="0.25">
      <c r="A69" s="4">
        <v>40</v>
      </c>
      <c r="B69" s="4"/>
      <c r="C69" s="4"/>
      <c r="D69" s="8" t="s">
        <v>925</v>
      </c>
      <c r="E69" s="8"/>
      <c r="F69" s="7" t="s">
        <v>924</v>
      </c>
      <c r="G69" s="7" t="s">
        <v>920</v>
      </c>
      <c r="H69" s="7" t="s">
        <v>919</v>
      </c>
      <c r="I69" s="7" t="s">
        <v>7</v>
      </c>
      <c r="J69" s="28">
        <v>100</v>
      </c>
      <c r="K69" s="28"/>
      <c r="L69" s="28">
        <v>100</v>
      </c>
      <c r="M69" s="30"/>
      <c r="N69" s="28">
        <v>100</v>
      </c>
      <c r="O69" s="28"/>
      <c r="P69" s="28">
        <v>100</v>
      </c>
      <c r="Q69" s="28"/>
      <c r="R69" s="28">
        <v>100</v>
      </c>
      <c r="S69" s="29"/>
      <c r="T69" s="28">
        <v>100</v>
      </c>
      <c r="U69" s="29"/>
      <c r="V69" s="28">
        <v>100</v>
      </c>
      <c r="W69" s="5"/>
      <c r="X69" s="28">
        <v>100</v>
      </c>
      <c r="Y69" s="28"/>
    </row>
    <row r="70" spans="1:25" ht="51.75" x14ac:dyDescent="0.25">
      <c r="A70" s="4">
        <v>41</v>
      </c>
      <c r="B70" s="4"/>
      <c r="C70" s="4"/>
      <c r="D70" s="8" t="s">
        <v>923</v>
      </c>
      <c r="E70" s="8"/>
      <c r="F70" s="7" t="s">
        <v>923</v>
      </c>
      <c r="G70" s="7" t="s">
        <v>920</v>
      </c>
      <c r="H70" s="7" t="s">
        <v>919</v>
      </c>
      <c r="I70" s="7" t="s">
        <v>7</v>
      </c>
      <c r="J70" s="28">
        <v>100</v>
      </c>
      <c r="K70" s="28"/>
      <c r="L70" s="28">
        <v>100</v>
      </c>
      <c r="M70" s="30"/>
      <c r="N70" s="28">
        <v>100</v>
      </c>
      <c r="O70" s="28"/>
      <c r="P70" s="28">
        <v>100</v>
      </c>
      <c r="Q70" s="28"/>
      <c r="R70" s="28">
        <v>100</v>
      </c>
      <c r="S70" s="28"/>
      <c r="T70" s="28">
        <v>100</v>
      </c>
      <c r="U70" s="28"/>
      <c r="V70" s="28">
        <v>100</v>
      </c>
      <c r="W70" s="5"/>
      <c r="X70" s="28">
        <v>100</v>
      </c>
      <c r="Y70" s="28"/>
    </row>
    <row r="71" spans="1:25" ht="75" x14ac:dyDescent="0.25">
      <c r="A71" s="4">
        <v>42</v>
      </c>
      <c r="B71" s="4"/>
      <c r="C71" s="4"/>
      <c r="D71" s="8" t="s">
        <v>922</v>
      </c>
      <c r="E71" s="8"/>
      <c r="F71" s="7" t="s">
        <v>531</v>
      </c>
      <c r="G71" s="7" t="s">
        <v>920</v>
      </c>
      <c r="H71" s="7" t="s">
        <v>919</v>
      </c>
      <c r="I71" s="7" t="s">
        <v>7</v>
      </c>
      <c r="J71" s="28">
        <v>100</v>
      </c>
      <c r="K71" s="28"/>
      <c r="L71" s="28">
        <v>100</v>
      </c>
      <c r="M71" s="74"/>
      <c r="N71" s="28">
        <v>100</v>
      </c>
      <c r="O71" s="70"/>
      <c r="P71" s="28">
        <v>100</v>
      </c>
      <c r="Q71" s="70"/>
      <c r="R71" s="28">
        <v>100</v>
      </c>
      <c r="S71" s="70"/>
      <c r="T71" s="28">
        <v>100</v>
      </c>
      <c r="U71" s="70"/>
      <c r="V71" s="28">
        <v>100</v>
      </c>
      <c r="W71" s="71"/>
      <c r="X71" s="28">
        <v>100</v>
      </c>
      <c r="Y71" s="70"/>
    </row>
    <row r="72" spans="1:25" ht="45" x14ac:dyDescent="0.25">
      <c r="A72" s="4">
        <v>43</v>
      </c>
      <c r="B72" s="4"/>
      <c r="C72" s="4"/>
      <c r="D72" s="8" t="s">
        <v>921</v>
      </c>
      <c r="E72" s="8"/>
      <c r="F72" s="7" t="s">
        <v>529</v>
      </c>
      <c r="G72" s="7" t="s">
        <v>920</v>
      </c>
      <c r="H72" s="7" t="s">
        <v>919</v>
      </c>
      <c r="I72" s="7" t="s">
        <v>7</v>
      </c>
      <c r="J72" s="28">
        <v>100</v>
      </c>
      <c r="K72" s="28"/>
      <c r="L72" s="28">
        <v>100</v>
      </c>
      <c r="M72" s="37"/>
      <c r="N72" s="28">
        <v>100</v>
      </c>
      <c r="O72" s="36"/>
      <c r="P72" s="28">
        <v>100</v>
      </c>
      <c r="Q72" s="36"/>
      <c r="R72" s="28">
        <v>100</v>
      </c>
      <c r="S72" s="36"/>
      <c r="T72" s="28">
        <v>100</v>
      </c>
      <c r="U72" s="36"/>
      <c r="V72" s="28">
        <v>100</v>
      </c>
      <c r="W72" s="24"/>
      <c r="X72" s="28">
        <v>100</v>
      </c>
      <c r="Y72" s="36"/>
    </row>
    <row r="73" spans="1:25" s="52" customFormat="1" ht="60" x14ac:dyDescent="0.25">
      <c r="A73" s="118"/>
      <c r="B73" s="20" t="s">
        <v>918</v>
      </c>
      <c r="C73" s="19"/>
      <c r="D73" s="19"/>
      <c r="E73" s="19"/>
      <c r="F73" s="19" t="s">
        <v>917</v>
      </c>
      <c r="G73" s="19"/>
      <c r="H73" s="19"/>
      <c r="I73" s="19"/>
      <c r="J73" s="62">
        <f>AVERAGE(J74,J81,J90,J100)</f>
        <v>35.833333333333336</v>
      </c>
      <c r="K73" s="61"/>
      <c r="L73" s="62">
        <f>AVERAGE(L74,L81,L90,L100)</f>
        <v>35.833333333333336</v>
      </c>
      <c r="M73" s="61"/>
      <c r="N73" s="62">
        <f>AVERAGE(N74,N81,N90,N100)</f>
        <v>35.833333333333336</v>
      </c>
      <c r="O73" s="61"/>
      <c r="P73" s="62">
        <f>AVERAGE(P74,P81,P90,P100)</f>
        <v>31.666666666666668</v>
      </c>
      <c r="Q73" s="61"/>
      <c r="R73" s="62">
        <f>AVERAGE(R74,R81,R90,R100)</f>
        <v>31.666666666666668</v>
      </c>
      <c r="S73" s="61"/>
      <c r="T73" s="62"/>
      <c r="U73" s="61"/>
      <c r="V73" s="61"/>
      <c r="W73" s="17"/>
      <c r="X73" s="61"/>
      <c r="Y73" s="61"/>
    </row>
    <row r="74" spans="1:25" s="52" customFormat="1" ht="45" x14ac:dyDescent="0.25">
      <c r="A74" s="19"/>
      <c r="B74" s="19"/>
      <c r="C74" s="20" t="s">
        <v>916</v>
      </c>
      <c r="D74" s="19"/>
      <c r="E74" s="19"/>
      <c r="F74" s="19" t="s">
        <v>915</v>
      </c>
      <c r="G74" s="19"/>
      <c r="H74" s="19"/>
      <c r="I74" s="19"/>
      <c r="J74" s="62">
        <f>AVERAGE(J75:J80)</f>
        <v>58.333333333333336</v>
      </c>
      <c r="K74" s="61"/>
      <c r="L74" s="62">
        <f>AVERAGE(L75:L80)</f>
        <v>58.333333333333336</v>
      </c>
      <c r="M74" s="61"/>
      <c r="N74" s="62">
        <f>AVERAGE(N75:N80)</f>
        <v>58.333333333333336</v>
      </c>
      <c r="O74" s="61"/>
      <c r="P74" s="62">
        <f>AVERAGE(P75:P80)</f>
        <v>58.333333333333336</v>
      </c>
      <c r="Q74" s="61"/>
      <c r="R74" s="62">
        <f>AVERAGE(R75:R80)</f>
        <v>58.333333333333336</v>
      </c>
      <c r="S74" s="61"/>
      <c r="T74" s="62"/>
      <c r="U74" s="61"/>
      <c r="V74" s="62"/>
      <c r="W74" s="17"/>
      <c r="X74" s="62"/>
      <c r="Y74" s="61"/>
    </row>
    <row r="75" spans="1:25" ht="225" x14ac:dyDescent="0.25">
      <c r="A75" s="4">
        <v>44</v>
      </c>
      <c r="B75" s="4"/>
      <c r="C75" s="4"/>
      <c r="D75" s="8" t="s">
        <v>914</v>
      </c>
      <c r="E75" s="8"/>
      <c r="F75" s="7" t="s">
        <v>913</v>
      </c>
      <c r="G75" s="7" t="s">
        <v>891</v>
      </c>
      <c r="H75" s="7" t="s">
        <v>890</v>
      </c>
      <c r="I75" s="7" t="s">
        <v>889</v>
      </c>
      <c r="J75" s="70">
        <v>50</v>
      </c>
      <c r="K75" s="84" t="s">
        <v>912</v>
      </c>
      <c r="L75" s="70">
        <v>50</v>
      </c>
      <c r="M75" s="37"/>
      <c r="N75" s="70">
        <v>50</v>
      </c>
      <c r="O75" s="36"/>
      <c r="P75" s="70">
        <v>50</v>
      </c>
      <c r="Q75" s="36"/>
      <c r="R75" s="70">
        <v>50</v>
      </c>
      <c r="S75" s="36"/>
      <c r="T75" s="107"/>
      <c r="U75" s="36"/>
      <c r="V75" s="36"/>
      <c r="W75" s="24"/>
      <c r="X75" s="36"/>
      <c r="Y75" s="36"/>
    </row>
    <row r="76" spans="1:25" ht="195" x14ac:dyDescent="0.25">
      <c r="A76" s="4">
        <v>45</v>
      </c>
      <c r="B76" s="4"/>
      <c r="C76" s="4"/>
      <c r="D76" s="8" t="s">
        <v>911</v>
      </c>
      <c r="E76" s="8"/>
      <c r="F76" s="7" t="s">
        <v>910</v>
      </c>
      <c r="G76" s="7" t="s">
        <v>900</v>
      </c>
      <c r="H76" s="7" t="s">
        <v>909</v>
      </c>
      <c r="I76" s="7" t="s">
        <v>908</v>
      </c>
      <c r="J76" s="70">
        <v>100</v>
      </c>
      <c r="K76" s="72" t="s">
        <v>907</v>
      </c>
      <c r="L76" s="70">
        <v>100</v>
      </c>
      <c r="M76" s="37"/>
      <c r="N76" s="70">
        <v>100</v>
      </c>
      <c r="O76" s="36"/>
      <c r="P76" s="70">
        <v>100</v>
      </c>
      <c r="Q76" s="36"/>
      <c r="R76" s="70">
        <v>100</v>
      </c>
      <c r="S76" s="63"/>
      <c r="T76" s="107"/>
      <c r="U76" s="63"/>
      <c r="V76" s="36"/>
      <c r="W76" s="24"/>
      <c r="X76" s="36"/>
      <c r="Y76" s="36"/>
    </row>
    <row r="77" spans="1:25" ht="105" x14ac:dyDescent="0.25">
      <c r="A77" s="4">
        <v>46</v>
      </c>
      <c r="B77" s="4"/>
      <c r="C77" s="4"/>
      <c r="D77" s="8" t="s">
        <v>906</v>
      </c>
      <c r="E77" s="8"/>
      <c r="F77" s="7" t="s">
        <v>905</v>
      </c>
      <c r="G77" s="7" t="s">
        <v>793</v>
      </c>
      <c r="H77" s="7" t="s">
        <v>804</v>
      </c>
      <c r="I77" s="7" t="s">
        <v>904</v>
      </c>
      <c r="J77" s="70">
        <v>100</v>
      </c>
      <c r="K77" s="72" t="s">
        <v>903</v>
      </c>
      <c r="L77" s="70">
        <v>100</v>
      </c>
      <c r="M77" s="37"/>
      <c r="N77" s="70">
        <v>100</v>
      </c>
      <c r="O77" s="36"/>
      <c r="P77" s="70">
        <v>100</v>
      </c>
      <c r="Q77" s="36"/>
      <c r="R77" s="70">
        <v>100</v>
      </c>
      <c r="S77" s="63"/>
      <c r="T77" s="107"/>
      <c r="U77" s="63"/>
      <c r="V77" s="36"/>
      <c r="W77" s="24"/>
      <c r="X77" s="36"/>
      <c r="Y77" s="36"/>
    </row>
    <row r="78" spans="1:25" ht="114.75" x14ac:dyDescent="0.25">
      <c r="A78" s="4">
        <v>47</v>
      </c>
      <c r="B78" s="4"/>
      <c r="C78" s="4"/>
      <c r="D78" s="8" t="s">
        <v>902</v>
      </c>
      <c r="E78" s="8"/>
      <c r="F78" s="7" t="s">
        <v>901</v>
      </c>
      <c r="G78" s="7" t="s">
        <v>900</v>
      </c>
      <c r="H78" s="7" t="s">
        <v>899</v>
      </c>
      <c r="I78" s="7" t="s">
        <v>898</v>
      </c>
      <c r="J78" s="70">
        <v>100</v>
      </c>
      <c r="K78" s="84" t="s">
        <v>897</v>
      </c>
      <c r="L78" s="70">
        <v>100</v>
      </c>
      <c r="M78" s="37"/>
      <c r="N78" s="70">
        <v>100</v>
      </c>
      <c r="O78" s="36"/>
      <c r="P78" s="70">
        <v>100</v>
      </c>
      <c r="Q78" s="36"/>
      <c r="R78" s="70">
        <v>100</v>
      </c>
      <c r="S78" s="70"/>
      <c r="T78" s="107"/>
      <c r="U78" s="63"/>
      <c r="V78" s="36"/>
      <c r="W78" s="24"/>
      <c r="X78" s="36"/>
      <c r="Y78" s="36"/>
    </row>
    <row r="79" spans="1:25" ht="165" x14ac:dyDescent="0.25">
      <c r="A79" s="4">
        <v>48</v>
      </c>
      <c r="B79" s="4"/>
      <c r="C79" s="4"/>
      <c r="D79" s="8" t="s">
        <v>896</v>
      </c>
      <c r="E79" s="8"/>
      <c r="F79" s="7" t="s">
        <v>895</v>
      </c>
      <c r="G79" s="7" t="s">
        <v>228</v>
      </c>
      <c r="H79" s="7" t="s">
        <v>804</v>
      </c>
      <c r="I79" s="7" t="s">
        <v>894</v>
      </c>
      <c r="J79" s="70">
        <v>0</v>
      </c>
      <c r="K79" s="72"/>
      <c r="L79" s="70">
        <v>0</v>
      </c>
      <c r="M79" s="37"/>
      <c r="N79" s="70">
        <v>0</v>
      </c>
      <c r="O79" s="36"/>
      <c r="P79" s="70">
        <v>0</v>
      </c>
      <c r="Q79" s="36"/>
      <c r="R79" s="70">
        <v>0</v>
      </c>
      <c r="S79" s="36"/>
      <c r="T79" s="36"/>
      <c r="U79" s="36"/>
      <c r="V79" s="36"/>
      <c r="W79" s="24"/>
      <c r="X79" s="36"/>
      <c r="Y79" s="36"/>
    </row>
    <row r="80" spans="1:25" ht="240" x14ac:dyDescent="0.25">
      <c r="A80" s="4">
        <v>49</v>
      </c>
      <c r="B80" s="4"/>
      <c r="C80" s="4"/>
      <c r="D80" s="8" t="s">
        <v>893</v>
      </c>
      <c r="E80" s="8"/>
      <c r="F80" s="7" t="s">
        <v>892</v>
      </c>
      <c r="G80" s="7" t="s">
        <v>891</v>
      </c>
      <c r="H80" s="7" t="s">
        <v>890</v>
      </c>
      <c r="I80" s="7" t="s">
        <v>889</v>
      </c>
      <c r="J80" s="70">
        <v>0</v>
      </c>
      <c r="K80" s="72" t="s">
        <v>888</v>
      </c>
      <c r="L80" s="70">
        <v>0</v>
      </c>
      <c r="M80" s="37" t="s">
        <v>888</v>
      </c>
      <c r="N80" s="70">
        <v>0</v>
      </c>
      <c r="O80" s="36"/>
      <c r="P80" s="70">
        <v>0</v>
      </c>
      <c r="Q80" s="36"/>
      <c r="R80" s="70">
        <v>0</v>
      </c>
      <c r="S80" s="63"/>
      <c r="T80" s="36"/>
      <c r="U80" s="63"/>
      <c r="V80" s="36"/>
      <c r="W80" s="24"/>
      <c r="X80" s="36"/>
      <c r="Y80" s="36"/>
    </row>
    <row r="81" spans="1:25" s="52" customFormat="1" ht="123" customHeight="1" x14ac:dyDescent="0.25">
      <c r="A81" s="19"/>
      <c r="B81" s="19"/>
      <c r="C81" s="20" t="s">
        <v>887</v>
      </c>
      <c r="D81" s="57"/>
      <c r="E81" s="57"/>
      <c r="F81" s="57" t="s">
        <v>886</v>
      </c>
      <c r="G81" s="57"/>
      <c r="H81" s="19"/>
      <c r="I81" s="19"/>
      <c r="J81" s="54">
        <f>AVERAGE(J82,J83,J87:J89)</f>
        <v>30</v>
      </c>
      <c r="K81" s="56"/>
      <c r="L81" s="54">
        <f>AVERAGE(L82,L83,L87:L89)</f>
        <v>30</v>
      </c>
      <c r="M81" s="55"/>
      <c r="N81" s="54">
        <f>AVERAGE(N82,N83,N87:N89)</f>
        <v>30</v>
      </c>
      <c r="O81" s="53"/>
      <c r="P81" s="54">
        <f>AVERAGE(P82,P83,P87:P89)</f>
        <v>13.333333333333334</v>
      </c>
      <c r="Q81" s="53"/>
      <c r="R81" s="54">
        <f>AVERAGE(R82,R83,R87:R89)</f>
        <v>13.333333333333334</v>
      </c>
      <c r="S81" s="53"/>
      <c r="T81" s="54"/>
      <c r="U81" s="53"/>
      <c r="V81" s="53"/>
      <c r="W81" s="17"/>
      <c r="X81" s="53"/>
      <c r="Y81" s="53"/>
    </row>
    <row r="82" spans="1:25" ht="375" x14ac:dyDescent="0.25">
      <c r="A82" s="4">
        <v>50</v>
      </c>
      <c r="B82" s="4"/>
      <c r="C82" s="4"/>
      <c r="D82" s="8" t="s">
        <v>885</v>
      </c>
      <c r="E82" s="8"/>
      <c r="F82" s="7" t="s">
        <v>884</v>
      </c>
      <c r="G82" s="7" t="s">
        <v>47</v>
      </c>
      <c r="H82" s="7" t="s">
        <v>883</v>
      </c>
      <c r="I82" s="7" t="s">
        <v>882</v>
      </c>
      <c r="J82" s="28">
        <v>50</v>
      </c>
      <c r="K82" s="29" t="s">
        <v>881</v>
      </c>
      <c r="L82" s="28">
        <v>50</v>
      </c>
      <c r="M82" s="37"/>
      <c r="N82" s="28">
        <v>50</v>
      </c>
      <c r="O82" s="36"/>
      <c r="P82" s="28">
        <v>50</v>
      </c>
      <c r="Q82" s="36"/>
      <c r="R82" s="28">
        <v>50</v>
      </c>
      <c r="S82" s="36"/>
      <c r="T82" s="36"/>
      <c r="U82" s="36"/>
      <c r="V82" s="36"/>
      <c r="W82" s="24"/>
      <c r="X82" s="36"/>
      <c r="Y82" s="36"/>
    </row>
    <row r="83" spans="1:25" s="64" customFormat="1" ht="86.25" x14ac:dyDescent="0.25">
      <c r="A83" s="15">
        <v>51</v>
      </c>
      <c r="B83" s="15"/>
      <c r="C83" s="15"/>
      <c r="D83" s="78" t="s">
        <v>880</v>
      </c>
      <c r="E83" s="78"/>
      <c r="F83" s="12" t="s">
        <v>880</v>
      </c>
      <c r="G83" s="12"/>
      <c r="H83" s="12"/>
      <c r="I83" s="12"/>
      <c r="J83" s="66">
        <f>AVERAGE(J84:J86)</f>
        <v>50</v>
      </c>
      <c r="K83" s="117"/>
      <c r="L83" s="66">
        <f>AVERAGE(L84:L86)</f>
        <v>50</v>
      </c>
      <c r="M83" s="67"/>
      <c r="N83" s="66">
        <f>AVERAGE(N84:N86)</f>
        <v>50</v>
      </c>
      <c r="O83" s="65"/>
      <c r="P83" s="66">
        <f>AVERAGE(P84:P86)</f>
        <v>16.666666666666668</v>
      </c>
      <c r="Q83" s="65"/>
      <c r="R83" s="66">
        <f>AVERAGE(R84:R86)</f>
        <v>16.666666666666668</v>
      </c>
      <c r="S83" s="65"/>
      <c r="T83" s="66"/>
      <c r="U83" s="65"/>
      <c r="V83" s="65"/>
      <c r="W83" s="10"/>
      <c r="X83" s="65"/>
      <c r="Y83" s="65"/>
    </row>
    <row r="84" spans="1:25" ht="409.5" x14ac:dyDescent="0.25">
      <c r="A84" s="4" t="s">
        <v>879</v>
      </c>
      <c r="B84" s="4"/>
      <c r="C84" s="4"/>
      <c r="D84" s="4"/>
      <c r="E84" s="8" t="s">
        <v>878</v>
      </c>
      <c r="F84" s="7" t="s">
        <v>877</v>
      </c>
      <c r="G84" s="7" t="s">
        <v>793</v>
      </c>
      <c r="H84" s="7" t="s">
        <v>804</v>
      </c>
      <c r="I84" s="7" t="s">
        <v>876</v>
      </c>
      <c r="J84" s="107">
        <v>50</v>
      </c>
      <c r="K84" s="7"/>
      <c r="L84" s="107">
        <v>50</v>
      </c>
      <c r="M84" s="37"/>
      <c r="N84" s="107">
        <v>50</v>
      </c>
      <c r="O84" s="36"/>
      <c r="P84" s="107">
        <v>50</v>
      </c>
      <c r="Q84" s="107"/>
      <c r="R84" s="28">
        <v>50</v>
      </c>
      <c r="S84" s="32" t="s">
        <v>875</v>
      </c>
      <c r="T84" s="107"/>
      <c r="U84" s="63"/>
      <c r="V84" s="36"/>
      <c r="W84" s="24"/>
      <c r="X84" s="36"/>
      <c r="Y84" s="36"/>
    </row>
    <row r="85" spans="1:25" ht="120" x14ac:dyDescent="0.25">
      <c r="A85" s="4" t="s">
        <v>874</v>
      </c>
      <c r="B85" s="4"/>
      <c r="C85" s="4"/>
      <c r="D85" s="4"/>
      <c r="E85" s="8" t="s">
        <v>873</v>
      </c>
      <c r="F85" s="7" t="s">
        <v>872</v>
      </c>
      <c r="G85" s="7" t="s">
        <v>793</v>
      </c>
      <c r="H85" s="7" t="s">
        <v>871</v>
      </c>
      <c r="I85" s="7" t="s">
        <v>870</v>
      </c>
      <c r="J85" s="107">
        <v>100</v>
      </c>
      <c r="K85" s="36" t="s">
        <v>869</v>
      </c>
      <c r="L85" s="107">
        <v>100</v>
      </c>
      <c r="M85" s="37"/>
      <c r="N85" s="107">
        <v>100</v>
      </c>
      <c r="O85" s="36" t="s">
        <v>869</v>
      </c>
      <c r="P85" s="107">
        <v>0</v>
      </c>
      <c r="Q85" s="36"/>
      <c r="R85" s="28">
        <v>0</v>
      </c>
      <c r="S85" s="29" t="s">
        <v>868</v>
      </c>
      <c r="T85" s="107"/>
      <c r="U85" s="36"/>
      <c r="V85" s="36"/>
      <c r="W85" s="24"/>
      <c r="X85" s="36"/>
      <c r="Y85" s="36"/>
    </row>
    <row r="86" spans="1:25" ht="240" x14ac:dyDescent="0.25">
      <c r="A86" s="4" t="s">
        <v>867</v>
      </c>
      <c r="B86" s="4"/>
      <c r="C86" s="4"/>
      <c r="D86" s="4"/>
      <c r="E86" s="8" t="s">
        <v>866</v>
      </c>
      <c r="F86" s="7" t="s">
        <v>865</v>
      </c>
      <c r="G86" s="7" t="s">
        <v>814</v>
      </c>
      <c r="H86" s="7" t="s">
        <v>864</v>
      </c>
      <c r="I86" s="7" t="s">
        <v>863</v>
      </c>
      <c r="J86" s="107">
        <v>0</v>
      </c>
      <c r="K86" s="29" t="s">
        <v>862</v>
      </c>
      <c r="L86" s="107">
        <v>0</v>
      </c>
      <c r="M86" s="37"/>
      <c r="N86" s="107">
        <v>0</v>
      </c>
      <c r="O86" s="29" t="s">
        <v>861</v>
      </c>
      <c r="P86" s="107">
        <v>0</v>
      </c>
      <c r="Q86" s="36"/>
      <c r="R86" s="28">
        <v>0</v>
      </c>
      <c r="S86" s="29" t="s">
        <v>860</v>
      </c>
      <c r="T86" s="107"/>
      <c r="U86" s="36"/>
      <c r="V86" s="36"/>
      <c r="W86" s="24"/>
      <c r="X86" s="36"/>
      <c r="Y86" s="36"/>
    </row>
    <row r="87" spans="1:25" ht="225" x14ac:dyDescent="0.25">
      <c r="A87" s="4">
        <v>52</v>
      </c>
      <c r="B87" s="4"/>
      <c r="C87" s="4"/>
      <c r="D87" s="8" t="s">
        <v>859</v>
      </c>
      <c r="E87" s="8"/>
      <c r="F87" s="7" t="s">
        <v>858</v>
      </c>
      <c r="G87" s="7" t="s">
        <v>857</v>
      </c>
      <c r="H87" s="7" t="s">
        <v>856</v>
      </c>
      <c r="I87" s="7" t="s">
        <v>855</v>
      </c>
      <c r="J87" s="107">
        <v>50</v>
      </c>
      <c r="K87" s="29" t="s">
        <v>854</v>
      </c>
      <c r="L87" s="36">
        <v>50</v>
      </c>
      <c r="M87" s="37"/>
      <c r="N87" s="36">
        <v>50</v>
      </c>
      <c r="O87" s="29" t="s">
        <v>854</v>
      </c>
      <c r="P87" s="36">
        <v>0</v>
      </c>
      <c r="Q87" s="36"/>
      <c r="R87" s="36">
        <v>0</v>
      </c>
      <c r="S87" s="72"/>
      <c r="T87" s="36"/>
      <c r="U87" s="63"/>
      <c r="V87" s="36"/>
      <c r="W87" s="24"/>
      <c r="X87" s="36"/>
      <c r="Y87" s="36"/>
    </row>
    <row r="88" spans="1:25" ht="285" x14ac:dyDescent="0.25">
      <c r="A88" s="4">
        <v>53</v>
      </c>
      <c r="B88" s="4"/>
      <c r="C88" s="4"/>
      <c r="D88" s="8" t="s">
        <v>853</v>
      </c>
      <c r="E88" s="8"/>
      <c r="F88" s="7" t="s">
        <v>852</v>
      </c>
      <c r="G88" s="7" t="s">
        <v>793</v>
      </c>
      <c r="H88" s="7" t="s">
        <v>804</v>
      </c>
      <c r="I88" s="7" t="s">
        <v>851</v>
      </c>
      <c r="J88" s="107">
        <v>0</v>
      </c>
      <c r="K88" s="29" t="s">
        <v>850</v>
      </c>
      <c r="L88" s="107">
        <v>0</v>
      </c>
      <c r="M88" s="37"/>
      <c r="N88" s="107">
        <v>0</v>
      </c>
      <c r="O88" s="29" t="s">
        <v>850</v>
      </c>
      <c r="P88" s="107">
        <v>0</v>
      </c>
      <c r="Q88" s="36"/>
      <c r="R88" s="107">
        <v>0</v>
      </c>
      <c r="S88" s="72" t="s">
        <v>849</v>
      </c>
      <c r="T88" s="107"/>
      <c r="U88" s="63"/>
      <c r="V88" s="36"/>
      <c r="W88" s="24"/>
      <c r="X88" s="36"/>
      <c r="Y88" s="36"/>
    </row>
    <row r="89" spans="1:25" ht="345" x14ac:dyDescent="0.25">
      <c r="A89" s="4">
        <v>54</v>
      </c>
      <c r="B89" s="4"/>
      <c r="C89" s="4"/>
      <c r="D89" s="8" t="s">
        <v>848</v>
      </c>
      <c r="E89" s="8"/>
      <c r="F89" s="7" t="s">
        <v>847</v>
      </c>
      <c r="G89" s="7" t="s">
        <v>782</v>
      </c>
      <c r="H89" s="7" t="s">
        <v>781</v>
      </c>
      <c r="I89" s="7" t="s">
        <v>780</v>
      </c>
      <c r="J89" s="107">
        <v>0</v>
      </c>
      <c r="K89" s="72" t="s">
        <v>846</v>
      </c>
      <c r="L89" s="107">
        <v>0</v>
      </c>
      <c r="M89" s="37"/>
      <c r="N89" s="107">
        <v>0</v>
      </c>
      <c r="O89" s="70"/>
      <c r="P89" s="107">
        <v>0</v>
      </c>
      <c r="Q89" s="36"/>
      <c r="R89" s="107">
        <v>0</v>
      </c>
      <c r="S89" s="72" t="s">
        <v>846</v>
      </c>
      <c r="T89" s="107"/>
      <c r="U89" s="63"/>
      <c r="V89" s="36"/>
      <c r="W89" s="24"/>
      <c r="X89" s="36"/>
      <c r="Y89" s="36"/>
    </row>
    <row r="90" spans="1:25" s="52" customFormat="1" ht="199.5" customHeight="1" x14ac:dyDescent="0.25">
      <c r="A90" s="19"/>
      <c r="B90" s="19"/>
      <c r="C90" s="20" t="s">
        <v>845</v>
      </c>
      <c r="D90" s="19"/>
      <c r="E90" s="59"/>
      <c r="F90" s="58" t="s">
        <v>844</v>
      </c>
      <c r="G90" s="57"/>
      <c r="H90" s="57"/>
      <c r="I90" s="57"/>
      <c r="J90" s="62">
        <f>AVERAGE(J91,J94,J97,J98,J99)</f>
        <v>25</v>
      </c>
      <c r="K90" s="61"/>
      <c r="L90" s="62">
        <f>AVERAGE(L91,L94,L97,L98,L99)</f>
        <v>25</v>
      </c>
      <c r="M90" s="61"/>
      <c r="N90" s="62">
        <f>AVERAGE(N91,N94,N97,N98,N99)</f>
        <v>25</v>
      </c>
      <c r="O90" s="61"/>
      <c r="P90" s="62">
        <f>AVERAGE(P91,P94,P97,P98,P99)</f>
        <v>25</v>
      </c>
      <c r="Q90" s="61"/>
      <c r="R90" s="62">
        <f>AVERAGE(R91,R94,R97,R98,R99)</f>
        <v>25</v>
      </c>
      <c r="S90" s="61"/>
      <c r="T90" s="62"/>
      <c r="U90" s="61"/>
      <c r="V90" s="61"/>
      <c r="W90" s="17"/>
      <c r="X90" s="61"/>
      <c r="Y90" s="61"/>
    </row>
    <row r="91" spans="1:25" s="64" customFormat="1" ht="199.5" customHeight="1" x14ac:dyDescent="0.25">
      <c r="A91" s="15">
        <v>55</v>
      </c>
      <c r="B91" s="15"/>
      <c r="C91" s="14"/>
      <c r="D91" s="69" t="s">
        <v>843</v>
      </c>
      <c r="E91" s="69"/>
      <c r="F91" s="21" t="s">
        <v>843</v>
      </c>
      <c r="G91" s="12"/>
      <c r="H91" s="12"/>
      <c r="I91" s="12"/>
      <c r="J91" s="115">
        <f>AVERAGE(J92,J93)</f>
        <v>75</v>
      </c>
      <c r="K91" s="114"/>
      <c r="L91" s="115">
        <f>AVERAGE(L92,L93)</f>
        <v>75</v>
      </c>
      <c r="M91" s="116"/>
      <c r="N91" s="115">
        <f>AVERAGE(N92,N93)</f>
        <v>75</v>
      </c>
      <c r="O91" s="114"/>
      <c r="P91" s="115">
        <f>AVERAGE(P92,P93)</f>
        <v>75</v>
      </c>
      <c r="Q91" s="114"/>
      <c r="R91" s="115">
        <f>AVERAGE(R92,R93)</f>
        <v>75</v>
      </c>
      <c r="S91" s="114"/>
      <c r="T91" s="115"/>
      <c r="U91" s="114"/>
      <c r="V91" s="114"/>
      <c r="W91" s="10"/>
      <c r="X91" s="114"/>
      <c r="Y91" s="114"/>
    </row>
    <row r="92" spans="1:25" ht="178.5" x14ac:dyDescent="0.25">
      <c r="A92" s="4" t="s">
        <v>842</v>
      </c>
      <c r="B92" s="4"/>
      <c r="C92" s="4"/>
      <c r="D92" s="4"/>
      <c r="E92" s="8" t="s">
        <v>841</v>
      </c>
      <c r="F92" s="7" t="s">
        <v>840</v>
      </c>
      <c r="G92" s="7" t="s">
        <v>828</v>
      </c>
      <c r="H92" s="7" t="s">
        <v>839</v>
      </c>
      <c r="I92" s="7" t="s">
        <v>838</v>
      </c>
      <c r="J92" s="92">
        <v>50</v>
      </c>
      <c r="K92" s="32" t="s">
        <v>837</v>
      </c>
      <c r="L92" s="92">
        <v>50</v>
      </c>
      <c r="M92" s="74"/>
      <c r="N92" s="92">
        <v>50</v>
      </c>
      <c r="O92" s="70"/>
      <c r="P92" s="92">
        <v>50</v>
      </c>
      <c r="Q92" s="70"/>
      <c r="R92" s="92">
        <v>50</v>
      </c>
      <c r="S92" s="72"/>
      <c r="T92" s="70"/>
      <c r="U92" s="72"/>
      <c r="V92" s="70"/>
      <c r="W92" s="71"/>
      <c r="X92" s="70"/>
      <c r="Y92" s="70"/>
    </row>
    <row r="93" spans="1:25" ht="150" x14ac:dyDescent="0.25">
      <c r="A93" s="4" t="s">
        <v>836</v>
      </c>
      <c r="B93" s="4"/>
      <c r="C93" s="4"/>
      <c r="D93" s="4"/>
      <c r="E93" s="8" t="s">
        <v>835</v>
      </c>
      <c r="F93" s="7" t="s">
        <v>834</v>
      </c>
      <c r="G93" s="7" t="s">
        <v>814</v>
      </c>
      <c r="H93" s="7" t="s">
        <v>804</v>
      </c>
      <c r="I93" s="7" t="s">
        <v>821</v>
      </c>
      <c r="J93" s="111">
        <v>100</v>
      </c>
      <c r="K93" s="29" t="s">
        <v>833</v>
      </c>
      <c r="L93" s="111">
        <v>100</v>
      </c>
      <c r="M93" s="30"/>
      <c r="N93" s="111">
        <v>100</v>
      </c>
      <c r="O93" s="28"/>
      <c r="P93" s="111">
        <v>100</v>
      </c>
      <c r="Q93" s="28"/>
      <c r="R93" s="111">
        <v>100</v>
      </c>
      <c r="S93" s="29"/>
      <c r="T93" s="28"/>
      <c r="U93" s="29"/>
      <c r="V93" s="28"/>
      <c r="W93" s="5"/>
      <c r="X93" s="28"/>
      <c r="Y93" s="28"/>
    </row>
    <row r="94" spans="1:25" s="64" customFormat="1" ht="51.75" x14ac:dyDescent="0.25">
      <c r="A94" s="15">
        <v>56</v>
      </c>
      <c r="B94" s="15"/>
      <c r="C94" s="15"/>
      <c r="D94" s="78" t="s">
        <v>832</v>
      </c>
      <c r="E94" s="78"/>
      <c r="F94" s="12" t="s">
        <v>832</v>
      </c>
      <c r="G94" s="12"/>
      <c r="H94" s="12"/>
      <c r="I94" s="12"/>
      <c r="J94" s="66">
        <f>AVERAGE(J95,J96)</f>
        <v>0</v>
      </c>
      <c r="K94" s="12"/>
      <c r="L94" s="66">
        <f>AVERAGE(L95,L96)</f>
        <v>0</v>
      </c>
      <c r="M94" s="67"/>
      <c r="N94" s="66">
        <f>AVERAGE(N95,N96)</f>
        <v>0</v>
      </c>
      <c r="O94" s="65"/>
      <c r="P94" s="66">
        <f>AVERAGE(P95,P96)</f>
        <v>0</v>
      </c>
      <c r="Q94" s="65"/>
      <c r="R94" s="66">
        <f>AVERAGE(R95,R96)</f>
        <v>0</v>
      </c>
      <c r="S94" s="68"/>
      <c r="T94" s="66"/>
      <c r="U94" s="68"/>
      <c r="V94" s="65"/>
      <c r="W94" s="10"/>
      <c r="X94" s="65"/>
      <c r="Y94" s="65"/>
    </row>
    <row r="95" spans="1:25" ht="75" x14ac:dyDescent="0.25">
      <c r="A95" s="4" t="s">
        <v>831</v>
      </c>
      <c r="B95" s="4"/>
      <c r="C95" s="4"/>
      <c r="D95" s="4"/>
      <c r="E95" s="8" t="s">
        <v>830</v>
      </c>
      <c r="F95" s="7" t="s">
        <v>829</v>
      </c>
      <c r="G95" s="7" t="s">
        <v>828</v>
      </c>
      <c r="H95" s="7" t="s">
        <v>827</v>
      </c>
      <c r="I95" s="7" t="s">
        <v>826</v>
      </c>
      <c r="J95" s="111">
        <v>0</v>
      </c>
      <c r="K95" s="29" t="s">
        <v>825</v>
      </c>
      <c r="L95" s="111">
        <v>0</v>
      </c>
      <c r="M95" s="30"/>
      <c r="N95" s="111">
        <v>0</v>
      </c>
      <c r="O95" s="28"/>
      <c r="P95" s="111">
        <v>0</v>
      </c>
      <c r="Q95" s="28"/>
      <c r="R95" s="111">
        <v>0</v>
      </c>
      <c r="S95" s="28"/>
      <c r="T95" s="111"/>
      <c r="U95" s="28"/>
      <c r="V95" s="28"/>
      <c r="W95" s="5"/>
      <c r="X95" s="28"/>
      <c r="Y95" s="28"/>
    </row>
    <row r="96" spans="1:25" ht="135" x14ac:dyDescent="0.25">
      <c r="A96" s="4" t="s">
        <v>824</v>
      </c>
      <c r="B96" s="4"/>
      <c r="C96" s="4"/>
      <c r="D96" s="4"/>
      <c r="E96" s="8" t="s">
        <v>823</v>
      </c>
      <c r="F96" s="7" t="s">
        <v>822</v>
      </c>
      <c r="G96" s="7" t="s">
        <v>814</v>
      </c>
      <c r="H96" s="7" t="s">
        <v>804</v>
      </c>
      <c r="I96" s="7" t="s">
        <v>821</v>
      </c>
      <c r="J96" s="111"/>
      <c r="K96" s="28"/>
      <c r="L96" s="111"/>
      <c r="M96" s="30"/>
      <c r="N96" s="111"/>
      <c r="O96" s="28"/>
      <c r="P96" s="111"/>
      <c r="Q96" s="28"/>
      <c r="R96" s="111"/>
      <c r="S96" s="29"/>
      <c r="T96" s="111"/>
      <c r="U96" s="29"/>
      <c r="V96" s="28"/>
      <c r="W96" s="5"/>
      <c r="X96" s="28"/>
      <c r="Y96" s="28"/>
    </row>
    <row r="97" spans="1:25" ht="409.5" x14ac:dyDescent="0.25">
      <c r="A97" s="4">
        <v>57</v>
      </c>
      <c r="B97" s="4"/>
      <c r="C97" s="4"/>
      <c r="D97" s="8" t="s">
        <v>820</v>
      </c>
      <c r="E97" s="8"/>
      <c r="F97" s="7" t="s">
        <v>819</v>
      </c>
      <c r="G97" s="7" t="s">
        <v>793</v>
      </c>
      <c r="H97" s="7" t="s">
        <v>804</v>
      </c>
      <c r="I97" s="7" t="s">
        <v>818</v>
      </c>
      <c r="J97" s="28">
        <v>0</v>
      </c>
      <c r="K97" s="113"/>
      <c r="L97" s="28">
        <v>0</v>
      </c>
      <c r="M97" s="32" t="s">
        <v>817</v>
      </c>
      <c r="N97" s="28">
        <v>0</v>
      </c>
      <c r="O97" s="28"/>
      <c r="P97" s="28">
        <v>0</v>
      </c>
      <c r="Q97" s="28"/>
      <c r="R97" s="28">
        <v>0</v>
      </c>
      <c r="S97" s="28"/>
      <c r="T97" s="111"/>
      <c r="U97" s="29"/>
      <c r="V97" s="28"/>
      <c r="W97" s="5"/>
      <c r="X97" s="28"/>
      <c r="Y97" s="28"/>
    </row>
    <row r="98" spans="1:25" ht="210" x14ac:dyDescent="0.25">
      <c r="A98" s="4">
        <v>58</v>
      </c>
      <c r="B98" s="4"/>
      <c r="C98" s="4"/>
      <c r="D98" s="8" t="s">
        <v>816</v>
      </c>
      <c r="E98" s="8"/>
      <c r="F98" s="7" t="s">
        <v>815</v>
      </c>
      <c r="G98" s="7" t="s">
        <v>814</v>
      </c>
      <c r="H98" s="7" t="s">
        <v>804</v>
      </c>
      <c r="I98" s="7" t="s">
        <v>813</v>
      </c>
      <c r="J98" s="112">
        <v>50</v>
      </c>
      <c r="K98" s="84" t="s">
        <v>812</v>
      </c>
      <c r="L98" s="112">
        <v>50</v>
      </c>
      <c r="M98" s="30"/>
      <c r="N98" s="112">
        <v>50</v>
      </c>
      <c r="O98" s="28"/>
      <c r="P98" s="112">
        <v>50</v>
      </c>
      <c r="Q98" s="28"/>
      <c r="R98" s="112">
        <v>50</v>
      </c>
      <c r="S98" s="28"/>
      <c r="T98" s="111"/>
      <c r="U98" s="28"/>
      <c r="V98" s="28"/>
      <c r="W98" s="5"/>
      <c r="X98" s="28"/>
      <c r="Y98" s="28"/>
    </row>
    <row r="99" spans="1:25" ht="105" x14ac:dyDescent="0.25">
      <c r="A99" s="4">
        <v>59</v>
      </c>
      <c r="B99" s="4"/>
      <c r="C99" s="4"/>
      <c r="D99" s="8" t="s">
        <v>811</v>
      </c>
      <c r="E99" s="8"/>
      <c r="F99" s="7" t="s">
        <v>810</v>
      </c>
      <c r="G99" s="7" t="s">
        <v>793</v>
      </c>
      <c r="H99" s="7" t="s">
        <v>804</v>
      </c>
      <c r="I99" s="7" t="s">
        <v>791</v>
      </c>
      <c r="J99" s="28">
        <v>0</v>
      </c>
      <c r="K99" s="29" t="s">
        <v>809</v>
      </c>
      <c r="L99" s="28">
        <v>0</v>
      </c>
      <c r="M99" s="37"/>
      <c r="N99" s="28">
        <v>0</v>
      </c>
      <c r="O99" s="36"/>
      <c r="P99" s="28">
        <v>0</v>
      </c>
      <c r="Q99" s="36"/>
      <c r="R99" s="28">
        <v>0</v>
      </c>
      <c r="S99" s="36"/>
      <c r="T99" s="36"/>
      <c r="U99" s="36"/>
      <c r="V99" s="36"/>
      <c r="W99" s="24"/>
      <c r="X99" s="36"/>
      <c r="Y99" s="36"/>
    </row>
    <row r="100" spans="1:25" s="52" customFormat="1" ht="88.5" customHeight="1" x14ac:dyDescent="0.25">
      <c r="A100" s="19"/>
      <c r="B100" s="19"/>
      <c r="C100" s="20" t="s">
        <v>808</v>
      </c>
      <c r="D100" s="19"/>
      <c r="E100" s="59"/>
      <c r="F100" s="58" t="s">
        <v>807</v>
      </c>
      <c r="G100" s="57"/>
      <c r="H100" s="57"/>
      <c r="I100" s="57"/>
      <c r="J100" s="54">
        <f>AVERAGE(J101:J105)</f>
        <v>30</v>
      </c>
      <c r="K100" s="56"/>
      <c r="L100" s="54">
        <f>AVERAGE(L101:L105)</f>
        <v>30</v>
      </c>
      <c r="M100" s="55"/>
      <c r="N100" s="54">
        <f>AVERAGE(N101:N105)</f>
        <v>30</v>
      </c>
      <c r="O100" s="53"/>
      <c r="P100" s="54">
        <f>AVERAGE(P101:P105)</f>
        <v>30</v>
      </c>
      <c r="Q100" s="53"/>
      <c r="R100" s="54">
        <f>AVERAGE(R101:R105)</f>
        <v>30</v>
      </c>
      <c r="S100" s="53"/>
      <c r="T100" s="54"/>
      <c r="U100" s="53"/>
      <c r="V100" s="53"/>
      <c r="W100" s="17"/>
      <c r="X100" s="53"/>
      <c r="Y100" s="53"/>
    </row>
    <row r="101" spans="1:25" ht="180" x14ac:dyDescent="0.25">
      <c r="A101" s="4">
        <v>60</v>
      </c>
      <c r="B101" s="4"/>
      <c r="C101" s="4"/>
      <c r="D101" s="8" t="s">
        <v>806</v>
      </c>
      <c r="E101" s="8"/>
      <c r="F101" s="7" t="s">
        <v>805</v>
      </c>
      <c r="G101" s="7" t="s">
        <v>793</v>
      </c>
      <c r="H101" s="7" t="s">
        <v>804</v>
      </c>
      <c r="I101" s="7" t="s">
        <v>803</v>
      </c>
      <c r="J101" s="70">
        <v>0</v>
      </c>
      <c r="K101" s="72" t="s">
        <v>802</v>
      </c>
      <c r="L101" s="70">
        <v>0</v>
      </c>
      <c r="M101" s="30"/>
      <c r="N101" s="70">
        <v>0</v>
      </c>
      <c r="O101" s="28"/>
      <c r="P101" s="70">
        <v>0</v>
      </c>
      <c r="Q101" s="28"/>
      <c r="R101" s="70">
        <v>0</v>
      </c>
      <c r="S101" s="29"/>
      <c r="T101" s="111"/>
      <c r="U101" s="29"/>
      <c r="V101" s="28"/>
      <c r="W101" s="5"/>
      <c r="X101" s="28"/>
      <c r="Y101" s="28"/>
    </row>
    <row r="102" spans="1:25" ht="120" x14ac:dyDescent="0.25">
      <c r="A102" s="4">
        <v>61</v>
      </c>
      <c r="B102" s="4"/>
      <c r="C102" s="4"/>
      <c r="D102" s="8" t="s">
        <v>801</v>
      </c>
      <c r="E102" s="8"/>
      <c r="F102" s="7" t="s">
        <v>800</v>
      </c>
      <c r="G102" s="7" t="s">
        <v>799</v>
      </c>
      <c r="H102" s="7" t="s">
        <v>798</v>
      </c>
      <c r="I102" s="7" t="s">
        <v>797</v>
      </c>
      <c r="J102" s="70">
        <v>100</v>
      </c>
      <c r="K102" s="72" t="s">
        <v>796</v>
      </c>
      <c r="L102" s="70">
        <v>100</v>
      </c>
      <c r="M102" s="30"/>
      <c r="N102" s="70">
        <v>100</v>
      </c>
      <c r="O102" s="28"/>
      <c r="P102" s="70">
        <v>100</v>
      </c>
      <c r="Q102" s="111"/>
      <c r="R102" s="70">
        <v>100</v>
      </c>
      <c r="S102" s="29"/>
      <c r="T102" s="111"/>
      <c r="U102" s="29"/>
      <c r="V102" s="28"/>
      <c r="W102" s="5"/>
      <c r="X102" s="28"/>
      <c r="Y102" s="28"/>
    </row>
    <row r="103" spans="1:25" ht="135" x14ac:dyDescent="0.25">
      <c r="A103" s="4">
        <v>62</v>
      </c>
      <c r="B103" s="4"/>
      <c r="C103" s="4"/>
      <c r="D103" s="8" t="s">
        <v>795</v>
      </c>
      <c r="E103" s="8"/>
      <c r="F103" s="7" t="s">
        <v>794</v>
      </c>
      <c r="G103" s="7" t="s">
        <v>793</v>
      </c>
      <c r="H103" s="7" t="s">
        <v>792</v>
      </c>
      <c r="I103" s="7" t="s">
        <v>791</v>
      </c>
      <c r="J103" s="70">
        <v>0</v>
      </c>
      <c r="K103" s="70"/>
      <c r="L103" s="70">
        <v>0</v>
      </c>
      <c r="M103" s="30"/>
      <c r="N103" s="70">
        <v>0</v>
      </c>
      <c r="O103" s="28"/>
      <c r="P103" s="70">
        <v>0</v>
      </c>
      <c r="Q103" s="28"/>
      <c r="R103" s="70">
        <v>0</v>
      </c>
      <c r="S103" s="28"/>
      <c r="T103" s="111"/>
      <c r="U103" s="28"/>
      <c r="V103" s="28"/>
      <c r="W103" s="5"/>
      <c r="X103" s="28"/>
      <c r="Y103" s="28"/>
    </row>
    <row r="104" spans="1:25" ht="135" x14ac:dyDescent="0.25">
      <c r="A104" s="4">
        <v>63</v>
      </c>
      <c r="B104" s="4"/>
      <c r="C104" s="4"/>
      <c r="D104" s="8" t="s">
        <v>790</v>
      </c>
      <c r="E104" s="8"/>
      <c r="F104" s="7" t="s">
        <v>789</v>
      </c>
      <c r="G104" s="7" t="s">
        <v>788</v>
      </c>
      <c r="H104" s="7" t="s">
        <v>787</v>
      </c>
      <c r="I104" s="7" t="s">
        <v>786</v>
      </c>
      <c r="J104" s="70">
        <v>50</v>
      </c>
      <c r="K104" s="72" t="s">
        <v>785</v>
      </c>
      <c r="L104" s="70">
        <v>50</v>
      </c>
      <c r="M104" s="30"/>
      <c r="N104" s="70">
        <v>50</v>
      </c>
      <c r="O104" s="28"/>
      <c r="P104" s="70">
        <v>50</v>
      </c>
      <c r="Q104" s="111"/>
      <c r="R104" s="70">
        <v>50</v>
      </c>
      <c r="S104" s="28"/>
      <c r="T104" s="111"/>
      <c r="U104" s="28"/>
      <c r="V104" s="28"/>
      <c r="W104" s="5"/>
      <c r="X104" s="28"/>
      <c r="Y104" s="28"/>
    </row>
    <row r="105" spans="1:25" ht="165" x14ac:dyDescent="0.25">
      <c r="A105" s="4">
        <v>64</v>
      </c>
      <c r="B105" s="4"/>
      <c r="C105" s="4"/>
      <c r="D105" s="8" t="s">
        <v>784</v>
      </c>
      <c r="E105" s="8"/>
      <c r="F105" s="7" t="s">
        <v>783</v>
      </c>
      <c r="G105" s="7" t="s">
        <v>782</v>
      </c>
      <c r="H105" s="7" t="s">
        <v>781</v>
      </c>
      <c r="I105" s="7" t="s">
        <v>780</v>
      </c>
      <c r="J105" s="70">
        <v>0</v>
      </c>
      <c r="K105" s="72"/>
      <c r="L105" s="70">
        <v>0</v>
      </c>
      <c r="M105" s="30"/>
      <c r="N105" s="70">
        <v>0</v>
      </c>
      <c r="O105" s="28"/>
      <c r="P105" s="70">
        <v>0</v>
      </c>
      <c r="Q105" s="28"/>
      <c r="R105" s="70">
        <v>0</v>
      </c>
      <c r="S105" s="29"/>
      <c r="T105" s="111"/>
      <c r="U105" s="29"/>
      <c r="V105" s="28"/>
      <c r="W105" s="5"/>
      <c r="X105" s="28"/>
      <c r="Y105" s="28"/>
    </row>
    <row r="106" spans="1:25" s="52" customFormat="1" ht="130.5" customHeight="1" x14ac:dyDescent="0.25">
      <c r="A106" s="19"/>
      <c r="B106" s="20" t="s">
        <v>779</v>
      </c>
      <c r="C106" s="19"/>
      <c r="D106" s="19"/>
      <c r="E106" s="19"/>
      <c r="F106" s="57" t="s">
        <v>778</v>
      </c>
      <c r="G106" s="100"/>
      <c r="H106" s="100"/>
      <c r="I106" s="19"/>
      <c r="J106" s="62">
        <f>AVERAGE(J107,J112,J115,J140)</f>
        <v>53.125</v>
      </c>
      <c r="K106" s="61"/>
      <c r="L106" s="62">
        <f>AVERAGE(L107,L112,L115,L140)</f>
        <v>53.125</v>
      </c>
      <c r="M106" s="61"/>
      <c r="N106" s="62">
        <f>AVERAGE(N107,N112,N115,N140)</f>
        <v>53.125</v>
      </c>
      <c r="O106" s="61"/>
      <c r="P106" s="62">
        <f>AVERAGE(P107,P112,P115,P140)</f>
        <v>53.125</v>
      </c>
      <c r="Q106" s="61"/>
      <c r="R106" s="62">
        <f>AVERAGE(R107,R112,R115,R140)</f>
        <v>53.125</v>
      </c>
      <c r="S106" s="61"/>
      <c r="T106" s="62">
        <f>AVERAGE(T107,T112,T115,T140)</f>
        <v>51.875</v>
      </c>
      <c r="U106" s="61"/>
      <c r="V106" s="62">
        <f>AVERAGE(V107,V112,V115,V140)</f>
        <v>51.875</v>
      </c>
      <c r="W106" s="17"/>
      <c r="X106" s="62">
        <f>AVERAGE(X107,X112,X115,X140)</f>
        <v>51.875</v>
      </c>
      <c r="Y106" s="61"/>
    </row>
    <row r="107" spans="1:25" s="52" customFormat="1" ht="144.75" customHeight="1" x14ac:dyDescent="0.25">
      <c r="A107" s="19"/>
      <c r="B107" s="19"/>
      <c r="C107" s="20" t="s">
        <v>777</v>
      </c>
      <c r="D107" s="19"/>
      <c r="E107" s="19"/>
      <c r="F107" s="19" t="s">
        <v>776</v>
      </c>
      <c r="G107" s="19"/>
      <c r="H107" s="19"/>
      <c r="I107" s="19"/>
      <c r="J107" s="62">
        <f>AVERAGE(J108:J111)</f>
        <v>0</v>
      </c>
      <c r="K107" s="61"/>
      <c r="L107" s="62">
        <f>AVERAGE(L108:L111)</f>
        <v>0</v>
      </c>
      <c r="M107" s="61"/>
      <c r="N107" s="62">
        <f>AVERAGE(N108:N111)</f>
        <v>0</v>
      </c>
      <c r="O107" s="61"/>
      <c r="P107" s="62">
        <f>AVERAGE(P108:P111)</f>
        <v>0</v>
      </c>
      <c r="Q107" s="61"/>
      <c r="R107" s="62">
        <f>AVERAGE(R108:R111)</f>
        <v>0</v>
      </c>
      <c r="S107" s="61"/>
      <c r="T107" s="62">
        <f>AVERAGE(T108:T111)</f>
        <v>0</v>
      </c>
      <c r="U107" s="61"/>
      <c r="V107" s="62">
        <f>AVERAGE(V108:V111)</f>
        <v>0</v>
      </c>
      <c r="W107" s="17"/>
      <c r="X107" s="62">
        <f>AVERAGE(X108:X111)</f>
        <v>0</v>
      </c>
      <c r="Y107" s="61"/>
    </row>
    <row r="108" spans="1:25" ht="45" x14ac:dyDescent="0.25">
      <c r="A108" s="4">
        <v>65</v>
      </c>
      <c r="B108" s="4"/>
      <c r="C108" s="4"/>
      <c r="D108" s="8" t="s">
        <v>775</v>
      </c>
      <c r="E108" s="8"/>
      <c r="F108" s="7" t="s">
        <v>775</v>
      </c>
      <c r="G108" s="7" t="s">
        <v>774</v>
      </c>
      <c r="H108" s="7" t="s">
        <v>773</v>
      </c>
      <c r="I108" s="7" t="s">
        <v>754</v>
      </c>
      <c r="J108" s="28">
        <v>0</v>
      </c>
      <c r="K108" s="63"/>
      <c r="L108" s="28">
        <v>0</v>
      </c>
      <c r="M108" s="37"/>
      <c r="N108" s="28">
        <v>0</v>
      </c>
      <c r="O108" s="36"/>
      <c r="P108" s="28">
        <v>0</v>
      </c>
      <c r="Q108" s="36"/>
      <c r="R108" s="28">
        <v>0</v>
      </c>
      <c r="S108" s="36"/>
      <c r="T108" s="28">
        <v>0</v>
      </c>
      <c r="U108" s="36"/>
      <c r="V108" s="28">
        <v>0</v>
      </c>
      <c r="W108" s="24"/>
      <c r="X108" s="28">
        <v>0</v>
      </c>
      <c r="Y108" s="36"/>
    </row>
    <row r="109" spans="1:25" ht="120" x14ac:dyDescent="0.25">
      <c r="A109" s="4">
        <v>66</v>
      </c>
      <c r="B109" s="4"/>
      <c r="C109" s="4"/>
      <c r="D109" s="8" t="s">
        <v>772</v>
      </c>
      <c r="E109" s="8"/>
      <c r="F109" s="7" t="s">
        <v>771</v>
      </c>
      <c r="G109" s="7" t="s">
        <v>767</v>
      </c>
      <c r="H109" s="7" t="s">
        <v>770</v>
      </c>
      <c r="I109" s="7" t="s">
        <v>754</v>
      </c>
      <c r="J109" s="28">
        <v>0</v>
      </c>
      <c r="K109" s="63"/>
      <c r="L109" s="28">
        <v>0</v>
      </c>
      <c r="M109" s="37"/>
      <c r="N109" s="28">
        <v>0</v>
      </c>
      <c r="O109" s="36"/>
      <c r="P109" s="28">
        <v>0</v>
      </c>
      <c r="Q109" s="36"/>
      <c r="R109" s="28">
        <v>0</v>
      </c>
      <c r="S109" s="36"/>
      <c r="T109" s="28">
        <v>0</v>
      </c>
      <c r="U109" s="36"/>
      <c r="V109" s="28">
        <v>0</v>
      </c>
      <c r="W109" s="24"/>
      <c r="X109" s="28">
        <v>0</v>
      </c>
      <c r="Y109" s="36"/>
    </row>
    <row r="110" spans="1:25" ht="120" x14ac:dyDescent="0.25">
      <c r="A110" s="4">
        <v>67</v>
      </c>
      <c r="B110" s="4"/>
      <c r="C110" s="4"/>
      <c r="D110" s="8" t="s">
        <v>769</v>
      </c>
      <c r="E110" s="8"/>
      <c r="F110" s="7" t="s">
        <v>768</v>
      </c>
      <c r="G110" s="7" t="s">
        <v>767</v>
      </c>
      <c r="H110" s="7" t="s">
        <v>766</v>
      </c>
      <c r="I110" s="7" t="s">
        <v>754</v>
      </c>
      <c r="J110" s="28">
        <v>0</v>
      </c>
      <c r="K110" s="63"/>
      <c r="L110" s="28">
        <v>0</v>
      </c>
      <c r="M110" s="37"/>
      <c r="N110" s="28">
        <v>0</v>
      </c>
      <c r="O110" s="36"/>
      <c r="P110" s="28">
        <v>0</v>
      </c>
      <c r="Q110" s="36"/>
      <c r="R110" s="28">
        <v>0</v>
      </c>
      <c r="S110" s="63"/>
      <c r="T110" s="28">
        <v>0</v>
      </c>
      <c r="U110" s="63"/>
      <c r="V110" s="28">
        <v>0</v>
      </c>
      <c r="W110" s="24"/>
      <c r="X110" s="28">
        <v>0</v>
      </c>
      <c r="Y110" s="36"/>
    </row>
    <row r="111" spans="1:25" ht="45" x14ac:dyDescent="0.25">
      <c r="A111" s="4">
        <v>68</v>
      </c>
      <c r="B111" s="4"/>
      <c r="C111" s="4"/>
      <c r="D111" s="8" t="s">
        <v>765</v>
      </c>
      <c r="E111" s="8"/>
      <c r="F111" s="7" t="s">
        <v>764</v>
      </c>
      <c r="G111" s="7" t="s">
        <v>763</v>
      </c>
      <c r="H111" s="7" t="s">
        <v>762</v>
      </c>
      <c r="I111" s="7" t="s">
        <v>761</v>
      </c>
      <c r="J111" s="28">
        <v>0</v>
      </c>
      <c r="K111" s="63"/>
      <c r="L111" s="28">
        <v>0</v>
      </c>
      <c r="M111" s="37"/>
      <c r="N111" s="28">
        <v>0</v>
      </c>
      <c r="O111" s="36"/>
      <c r="P111" s="28">
        <v>0</v>
      </c>
      <c r="Q111" s="36"/>
      <c r="R111" s="28">
        <v>0</v>
      </c>
      <c r="S111" s="36"/>
      <c r="T111" s="28">
        <v>0</v>
      </c>
      <c r="U111" s="36"/>
      <c r="V111" s="28">
        <v>0</v>
      </c>
      <c r="W111" s="24"/>
      <c r="X111" s="28">
        <v>0</v>
      </c>
      <c r="Y111" s="36"/>
    </row>
    <row r="112" spans="1:25" s="52" customFormat="1" ht="91.5" customHeight="1" x14ac:dyDescent="0.25">
      <c r="A112" s="19"/>
      <c r="B112" s="19"/>
      <c r="C112" s="20" t="s">
        <v>760</v>
      </c>
      <c r="D112" s="19"/>
      <c r="E112" s="110"/>
      <c r="F112" s="109" t="s">
        <v>759</v>
      </c>
      <c r="G112" s="57"/>
      <c r="H112" s="57"/>
      <c r="I112" s="57"/>
      <c r="J112" s="108">
        <f>AVERAGE(J113,J114)</f>
        <v>100</v>
      </c>
      <c r="K112" s="56"/>
      <c r="L112" s="108">
        <f>AVERAGE(L113,L114)</f>
        <v>100</v>
      </c>
      <c r="M112" s="55"/>
      <c r="N112" s="108">
        <f>AVERAGE(N113,N114)</f>
        <v>100</v>
      </c>
      <c r="O112" s="53"/>
      <c r="P112" s="108">
        <f>AVERAGE(P113,P114)</f>
        <v>100</v>
      </c>
      <c r="Q112" s="53"/>
      <c r="R112" s="108">
        <f>AVERAGE(R113,R114)</f>
        <v>100</v>
      </c>
      <c r="S112" s="53"/>
      <c r="T112" s="108">
        <f>AVERAGE(T113,T114)</f>
        <v>100</v>
      </c>
      <c r="U112" s="53"/>
      <c r="V112" s="108">
        <f>AVERAGE(V113,V114)</f>
        <v>100</v>
      </c>
      <c r="W112" s="17"/>
      <c r="X112" s="108">
        <f>AVERAGE(X113,X114)</f>
        <v>100</v>
      </c>
      <c r="Y112" s="53"/>
    </row>
    <row r="113" spans="1:25" ht="120" x14ac:dyDescent="0.25">
      <c r="A113" s="4">
        <v>69</v>
      </c>
      <c r="B113" s="4"/>
      <c r="C113" s="4"/>
      <c r="D113" s="8" t="s">
        <v>758</v>
      </c>
      <c r="E113" s="8"/>
      <c r="F113" s="7" t="s">
        <v>757</v>
      </c>
      <c r="G113" s="7" t="s">
        <v>756</v>
      </c>
      <c r="H113" s="7" t="s">
        <v>755</v>
      </c>
      <c r="I113" s="7" t="s">
        <v>754</v>
      </c>
      <c r="J113" s="107">
        <v>100</v>
      </c>
      <c r="K113" s="63"/>
      <c r="L113" s="36">
        <v>100</v>
      </c>
      <c r="M113" s="37"/>
      <c r="N113" s="36">
        <v>100</v>
      </c>
      <c r="O113" s="36"/>
      <c r="P113" s="36">
        <v>100</v>
      </c>
      <c r="Q113" s="36"/>
      <c r="R113" s="36">
        <v>100</v>
      </c>
      <c r="S113" s="36"/>
      <c r="T113" s="36">
        <v>100</v>
      </c>
      <c r="U113" s="36"/>
      <c r="V113" s="36">
        <v>100</v>
      </c>
      <c r="W113" s="24"/>
      <c r="X113" s="36">
        <v>100</v>
      </c>
      <c r="Y113" s="36"/>
    </row>
    <row r="114" spans="1:25" ht="60" x14ac:dyDescent="0.25">
      <c r="A114" s="4">
        <v>70</v>
      </c>
      <c r="B114" s="4"/>
      <c r="C114" s="4"/>
      <c r="D114" s="8" t="s">
        <v>753</v>
      </c>
      <c r="E114" s="8"/>
      <c r="F114" s="7" t="s">
        <v>752</v>
      </c>
      <c r="G114" s="7" t="s">
        <v>751</v>
      </c>
      <c r="H114" s="7" t="s">
        <v>750</v>
      </c>
      <c r="I114" s="7" t="s">
        <v>749</v>
      </c>
      <c r="J114" s="107">
        <v>100</v>
      </c>
      <c r="K114" s="63"/>
      <c r="L114" s="36">
        <v>100</v>
      </c>
      <c r="M114" s="37"/>
      <c r="N114" s="36">
        <v>100</v>
      </c>
      <c r="O114" s="63"/>
      <c r="P114" s="36">
        <v>100</v>
      </c>
      <c r="Q114" s="36"/>
      <c r="R114" s="36">
        <v>100</v>
      </c>
      <c r="S114" s="36"/>
      <c r="T114" s="36">
        <v>100</v>
      </c>
      <c r="U114" s="36"/>
      <c r="V114" s="36">
        <v>100</v>
      </c>
      <c r="W114" s="24"/>
      <c r="X114" s="36">
        <v>100</v>
      </c>
      <c r="Y114" s="36"/>
    </row>
    <row r="115" spans="1:25" s="52" customFormat="1" ht="72" customHeight="1" x14ac:dyDescent="0.25">
      <c r="A115" s="19"/>
      <c r="B115" s="19"/>
      <c r="C115" s="20" t="s">
        <v>748</v>
      </c>
      <c r="D115" s="19"/>
      <c r="E115" s="59"/>
      <c r="F115" s="58" t="s">
        <v>747</v>
      </c>
      <c r="G115" s="57"/>
      <c r="H115" s="57"/>
      <c r="I115" s="57"/>
      <c r="J115" s="54">
        <f>AVERAGE(J116,J122,J128,J134)</f>
        <v>32.5</v>
      </c>
      <c r="K115" s="56"/>
      <c r="L115" s="54">
        <f>AVERAGE(L116,L122,L128,L134)</f>
        <v>32.5</v>
      </c>
      <c r="M115" s="55"/>
      <c r="N115" s="54">
        <f>AVERAGE(N116,N122,N128,N134)</f>
        <v>32.5</v>
      </c>
      <c r="O115" s="53"/>
      <c r="P115" s="54">
        <f>AVERAGE(P116,P122,P128,P134)</f>
        <v>32.5</v>
      </c>
      <c r="Q115" s="53"/>
      <c r="R115" s="54">
        <f>AVERAGE(R116,R122,R128,R134)</f>
        <v>32.5</v>
      </c>
      <c r="S115" s="53"/>
      <c r="T115" s="54">
        <f>AVERAGE(T116,T122,T128,T134)</f>
        <v>27.5</v>
      </c>
      <c r="U115" s="53"/>
      <c r="V115" s="54">
        <f>AVERAGE(V116,V122,V128,V134)</f>
        <v>27.5</v>
      </c>
      <c r="W115" s="17"/>
      <c r="X115" s="54">
        <f>AVERAGE(X116,X122,X128,X134)</f>
        <v>27.5</v>
      </c>
      <c r="Y115" s="53"/>
    </row>
    <row r="116" spans="1:25" s="64" customFormat="1" ht="72" customHeight="1" x14ac:dyDescent="0.25">
      <c r="A116" s="15">
        <v>71</v>
      </c>
      <c r="B116" s="15"/>
      <c r="C116" s="14"/>
      <c r="D116" s="69" t="s">
        <v>746</v>
      </c>
      <c r="E116" s="69"/>
      <c r="F116" s="21" t="s">
        <v>746</v>
      </c>
      <c r="G116" s="12"/>
      <c r="H116" s="12"/>
      <c r="I116" s="12"/>
      <c r="J116" s="66">
        <f>AVERAGE(J117:J121)</f>
        <v>0</v>
      </c>
      <c r="K116" s="68"/>
      <c r="L116" s="66">
        <f>AVERAGE(L117:L121)</f>
        <v>0</v>
      </c>
      <c r="M116" s="67"/>
      <c r="N116" s="66">
        <f>AVERAGE(N117:N121)</f>
        <v>0</v>
      </c>
      <c r="O116" s="65"/>
      <c r="P116" s="66">
        <f>AVERAGE(P117:P121)</f>
        <v>0</v>
      </c>
      <c r="Q116" s="65"/>
      <c r="R116" s="66">
        <f>AVERAGE(R117:R121)</f>
        <v>0</v>
      </c>
      <c r="S116" s="65"/>
      <c r="T116" s="66">
        <f>AVERAGE(T117:T121)</f>
        <v>0</v>
      </c>
      <c r="U116" s="65"/>
      <c r="V116" s="66">
        <f>AVERAGE(V117:V121)</f>
        <v>0</v>
      </c>
      <c r="W116" s="10"/>
      <c r="X116" s="66">
        <f>AVERAGE(X117:X121)</f>
        <v>0</v>
      </c>
      <c r="Y116" s="65"/>
    </row>
    <row r="117" spans="1:25" ht="165" x14ac:dyDescent="0.25">
      <c r="A117" s="4" t="s">
        <v>745</v>
      </c>
      <c r="B117" s="4"/>
      <c r="C117" s="4"/>
      <c r="D117" s="4"/>
      <c r="E117" s="8" t="s">
        <v>696</v>
      </c>
      <c r="F117" s="7" t="s">
        <v>744</v>
      </c>
      <c r="G117" s="7" t="s">
        <v>743</v>
      </c>
      <c r="H117" s="7" t="s">
        <v>742</v>
      </c>
      <c r="I117" s="7" t="s">
        <v>741</v>
      </c>
      <c r="J117" s="107">
        <v>0</v>
      </c>
      <c r="K117" s="63"/>
      <c r="L117" s="107">
        <v>0</v>
      </c>
      <c r="M117" s="37"/>
      <c r="N117" s="107">
        <v>0</v>
      </c>
      <c r="O117" s="36"/>
      <c r="P117" s="107">
        <v>0</v>
      </c>
      <c r="Q117" s="36"/>
      <c r="R117" s="107">
        <v>0</v>
      </c>
      <c r="S117" s="36"/>
      <c r="T117" s="107">
        <v>0</v>
      </c>
      <c r="U117" s="36"/>
      <c r="V117" s="36">
        <v>0</v>
      </c>
      <c r="W117" s="24"/>
      <c r="X117" s="36">
        <v>0</v>
      </c>
      <c r="Y117" s="36"/>
    </row>
    <row r="118" spans="1:25" ht="210" x14ac:dyDescent="0.25">
      <c r="A118" s="4" t="s">
        <v>740</v>
      </c>
      <c r="B118" s="4"/>
      <c r="C118" s="4"/>
      <c r="D118" s="4"/>
      <c r="E118" s="8" t="s">
        <v>689</v>
      </c>
      <c r="F118" s="7" t="s">
        <v>739</v>
      </c>
      <c r="G118" s="7" t="s">
        <v>687</v>
      </c>
      <c r="H118" s="7" t="s">
        <v>738</v>
      </c>
      <c r="I118" s="7" t="s">
        <v>685</v>
      </c>
      <c r="J118" s="107"/>
      <c r="K118" s="63"/>
      <c r="L118" s="36"/>
      <c r="M118" s="37"/>
      <c r="N118" s="36"/>
      <c r="O118" s="36"/>
      <c r="P118" s="36"/>
      <c r="Q118" s="36"/>
      <c r="R118" s="36"/>
      <c r="S118" s="36"/>
      <c r="T118" s="36"/>
      <c r="U118" s="36"/>
      <c r="V118" s="36"/>
      <c r="W118" s="24"/>
      <c r="X118" s="36"/>
      <c r="Y118" s="36"/>
    </row>
    <row r="119" spans="1:25" ht="45" x14ac:dyDescent="0.25">
      <c r="A119" s="4" t="s">
        <v>737</v>
      </c>
      <c r="B119" s="4"/>
      <c r="C119" s="4"/>
      <c r="D119" s="4"/>
      <c r="E119" s="8" t="s">
        <v>683</v>
      </c>
      <c r="F119" s="7" t="s">
        <v>682</v>
      </c>
      <c r="G119" s="7" t="s">
        <v>681</v>
      </c>
      <c r="H119" s="7" t="s">
        <v>680</v>
      </c>
      <c r="I119" s="7" t="s">
        <v>679</v>
      </c>
      <c r="J119" s="107"/>
      <c r="K119" s="63"/>
      <c r="L119" s="36"/>
      <c r="M119" s="37"/>
      <c r="N119" s="36"/>
      <c r="O119" s="36"/>
      <c r="P119" s="36"/>
      <c r="Q119" s="36"/>
      <c r="R119" s="36"/>
      <c r="S119" s="36"/>
      <c r="T119" s="36"/>
      <c r="U119" s="36"/>
      <c r="V119" s="36"/>
      <c r="W119" s="24"/>
      <c r="X119" s="36"/>
      <c r="Y119" s="36"/>
    </row>
    <row r="120" spans="1:25" ht="180" x14ac:dyDescent="0.25">
      <c r="A120" s="4" t="s">
        <v>736</v>
      </c>
      <c r="B120" s="4"/>
      <c r="C120" s="4"/>
      <c r="D120" s="4"/>
      <c r="E120" s="8" t="s">
        <v>677</v>
      </c>
      <c r="F120" s="7" t="s">
        <v>676</v>
      </c>
      <c r="G120" s="7" t="s">
        <v>675</v>
      </c>
      <c r="H120" s="7" t="s">
        <v>674</v>
      </c>
      <c r="I120" s="7" t="s">
        <v>673</v>
      </c>
      <c r="J120" s="107"/>
      <c r="K120" s="63"/>
      <c r="L120" s="36"/>
      <c r="M120" s="37"/>
      <c r="N120" s="36"/>
      <c r="O120" s="36"/>
      <c r="P120" s="36"/>
      <c r="Q120" s="36"/>
      <c r="R120" s="36"/>
      <c r="S120" s="36"/>
      <c r="T120" s="36"/>
      <c r="U120" s="36"/>
      <c r="V120" s="36"/>
      <c r="W120" s="24"/>
      <c r="X120" s="36"/>
      <c r="Y120" s="36"/>
    </row>
    <row r="121" spans="1:25" ht="120" x14ac:dyDescent="0.25">
      <c r="A121" s="4" t="s">
        <v>735</v>
      </c>
      <c r="B121" s="4"/>
      <c r="C121" s="4"/>
      <c r="D121" s="4"/>
      <c r="E121" s="8" t="s">
        <v>671</v>
      </c>
      <c r="F121" s="7" t="s">
        <v>670</v>
      </c>
      <c r="G121" s="7" t="s">
        <v>669</v>
      </c>
      <c r="H121" s="7" t="s">
        <v>668</v>
      </c>
      <c r="I121" s="7" t="s">
        <v>667</v>
      </c>
      <c r="J121" s="107"/>
      <c r="K121" s="63"/>
      <c r="L121" s="36"/>
      <c r="M121" s="37"/>
      <c r="N121" s="36"/>
      <c r="O121" s="36"/>
      <c r="P121" s="36"/>
      <c r="Q121" s="36"/>
      <c r="R121" s="36"/>
      <c r="S121" s="36"/>
      <c r="T121" s="36"/>
      <c r="U121" s="36"/>
      <c r="V121" s="36"/>
      <c r="W121" s="24"/>
      <c r="X121" s="36"/>
      <c r="Y121" s="36"/>
    </row>
    <row r="122" spans="1:25" s="64" customFormat="1" ht="69" x14ac:dyDescent="0.25">
      <c r="A122" s="15">
        <v>72</v>
      </c>
      <c r="B122" s="15"/>
      <c r="C122" s="15"/>
      <c r="D122" s="69" t="s">
        <v>734</v>
      </c>
      <c r="E122" s="69"/>
      <c r="F122" s="12" t="s">
        <v>733</v>
      </c>
      <c r="G122" s="12"/>
      <c r="H122" s="12"/>
      <c r="I122" s="12"/>
      <c r="J122" s="66">
        <f>AVERAGE(J123:J127)</f>
        <v>0</v>
      </c>
      <c r="K122" s="68"/>
      <c r="L122" s="66">
        <f>AVERAGE(L123:L127)</f>
        <v>0</v>
      </c>
      <c r="M122" s="67"/>
      <c r="N122" s="66">
        <f>AVERAGE(N123:N127)</f>
        <v>0</v>
      </c>
      <c r="O122" s="65"/>
      <c r="P122" s="66">
        <f>AVERAGE(P123:P127)</f>
        <v>0</v>
      </c>
      <c r="Q122" s="65"/>
      <c r="R122" s="66">
        <f>AVERAGE(R123:R127)</f>
        <v>0</v>
      </c>
      <c r="S122" s="65"/>
      <c r="T122" s="66">
        <f>AVERAGE(T123:T127)</f>
        <v>0</v>
      </c>
      <c r="U122" s="65"/>
      <c r="V122" s="66">
        <f>AVERAGE(V123:V127)</f>
        <v>0</v>
      </c>
      <c r="W122" s="10"/>
      <c r="X122" s="66">
        <f>AVERAGE(X123:X127)</f>
        <v>0</v>
      </c>
      <c r="Y122" s="65"/>
    </row>
    <row r="123" spans="1:25" ht="75" x14ac:dyDescent="0.25">
      <c r="A123" s="4" t="s">
        <v>732</v>
      </c>
      <c r="B123" s="4"/>
      <c r="C123" s="4"/>
      <c r="D123" s="4"/>
      <c r="E123" s="8" t="s">
        <v>696</v>
      </c>
      <c r="F123" s="7" t="s">
        <v>731</v>
      </c>
      <c r="G123" s="7" t="s">
        <v>730</v>
      </c>
      <c r="H123" s="7" t="s">
        <v>729</v>
      </c>
      <c r="I123" s="7" t="s">
        <v>728</v>
      </c>
      <c r="J123" s="107">
        <v>0</v>
      </c>
      <c r="K123" s="63"/>
      <c r="L123" s="107">
        <v>0</v>
      </c>
      <c r="M123" s="37"/>
      <c r="N123" s="107">
        <v>0</v>
      </c>
      <c r="O123" s="36"/>
      <c r="P123" s="107">
        <v>0</v>
      </c>
      <c r="Q123" s="36"/>
      <c r="R123" s="107">
        <v>0</v>
      </c>
      <c r="S123" s="36"/>
      <c r="T123" s="107">
        <v>0</v>
      </c>
      <c r="U123" s="36"/>
      <c r="V123" s="107">
        <v>0</v>
      </c>
      <c r="W123" s="24"/>
      <c r="X123" s="107">
        <v>0</v>
      </c>
      <c r="Y123" s="36"/>
    </row>
    <row r="124" spans="1:25" ht="105" x14ac:dyDescent="0.25">
      <c r="A124" s="4" t="s">
        <v>727</v>
      </c>
      <c r="B124" s="4"/>
      <c r="C124" s="4"/>
      <c r="D124" s="4"/>
      <c r="E124" s="8" t="s">
        <v>689</v>
      </c>
      <c r="F124" s="7" t="s">
        <v>726</v>
      </c>
      <c r="G124" s="7" t="s">
        <v>725</v>
      </c>
      <c r="H124" s="7" t="s">
        <v>710</v>
      </c>
      <c r="I124" s="7" t="s">
        <v>685</v>
      </c>
      <c r="J124" s="107"/>
      <c r="K124" s="63"/>
      <c r="L124" s="107"/>
      <c r="M124" s="37"/>
      <c r="N124" s="107"/>
      <c r="O124" s="36"/>
      <c r="P124" s="107"/>
      <c r="Q124" s="36"/>
      <c r="R124" s="107"/>
      <c r="S124" s="36"/>
      <c r="T124" s="107"/>
      <c r="U124" s="36"/>
      <c r="V124" s="107"/>
      <c r="W124" s="24"/>
      <c r="X124" s="107"/>
      <c r="Y124" s="36"/>
    </row>
    <row r="125" spans="1:25" ht="45" x14ac:dyDescent="0.25">
      <c r="A125" s="4" t="s">
        <v>724</v>
      </c>
      <c r="B125" s="4"/>
      <c r="C125" s="4"/>
      <c r="D125" s="4"/>
      <c r="E125" s="8" t="s">
        <v>683</v>
      </c>
      <c r="F125" s="7" t="s">
        <v>723</v>
      </c>
      <c r="G125" s="7" t="s">
        <v>681</v>
      </c>
      <c r="H125" s="7" t="s">
        <v>680</v>
      </c>
      <c r="I125" s="7" t="s">
        <v>679</v>
      </c>
      <c r="J125" s="107"/>
      <c r="L125" s="107"/>
      <c r="M125" s="37"/>
      <c r="N125" s="107"/>
      <c r="O125" s="36"/>
      <c r="P125" s="107"/>
      <c r="Q125" s="36"/>
      <c r="R125" s="107"/>
      <c r="S125" s="36"/>
      <c r="T125" s="107"/>
      <c r="U125" s="36"/>
      <c r="V125" s="107"/>
      <c r="W125" s="24"/>
      <c r="X125" s="107"/>
      <c r="Y125" s="36"/>
    </row>
    <row r="126" spans="1:25" ht="180" x14ac:dyDescent="0.25">
      <c r="A126" s="4" t="s">
        <v>722</v>
      </c>
      <c r="B126" s="4"/>
      <c r="C126" s="4"/>
      <c r="D126" s="4"/>
      <c r="E126" s="8" t="s">
        <v>677</v>
      </c>
      <c r="F126" s="7" t="s">
        <v>676</v>
      </c>
      <c r="G126" s="7" t="s">
        <v>675</v>
      </c>
      <c r="H126" s="7" t="s">
        <v>674</v>
      </c>
      <c r="I126" s="7" t="s">
        <v>673</v>
      </c>
      <c r="J126" s="107"/>
      <c r="K126" s="94"/>
      <c r="L126" s="107"/>
      <c r="M126" s="37"/>
      <c r="N126" s="107"/>
      <c r="O126" s="36"/>
      <c r="P126" s="107"/>
      <c r="Q126" s="36"/>
      <c r="R126" s="107"/>
      <c r="S126" s="36"/>
      <c r="T126" s="107"/>
      <c r="U126" s="36"/>
      <c r="V126" s="107"/>
      <c r="W126" s="24"/>
      <c r="X126" s="107"/>
      <c r="Y126" s="36"/>
    </row>
    <row r="127" spans="1:25" ht="120" x14ac:dyDescent="0.25">
      <c r="A127" s="4" t="s">
        <v>721</v>
      </c>
      <c r="B127" s="4"/>
      <c r="C127" s="4"/>
      <c r="D127" s="4"/>
      <c r="E127" s="8" t="s">
        <v>671</v>
      </c>
      <c r="F127" s="7" t="s">
        <v>670</v>
      </c>
      <c r="G127" s="7" t="s">
        <v>669</v>
      </c>
      <c r="H127" s="7" t="s">
        <v>668</v>
      </c>
      <c r="I127" s="7" t="s">
        <v>667</v>
      </c>
      <c r="J127" s="107"/>
      <c r="K127" s="94"/>
      <c r="L127" s="107"/>
      <c r="M127" s="37"/>
      <c r="N127" s="107"/>
      <c r="O127" s="36"/>
      <c r="P127" s="107"/>
      <c r="Q127" s="36"/>
      <c r="R127" s="107"/>
      <c r="S127" s="36"/>
      <c r="T127" s="107"/>
      <c r="U127" s="36"/>
      <c r="V127" s="107"/>
      <c r="W127" s="24"/>
      <c r="X127" s="107"/>
      <c r="Y127" s="36"/>
    </row>
    <row r="128" spans="1:25" s="64" customFormat="1" ht="51.75" x14ac:dyDescent="0.25">
      <c r="A128" s="15">
        <v>73</v>
      </c>
      <c r="B128" s="15"/>
      <c r="C128" s="15"/>
      <c r="D128" s="69" t="s">
        <v>720</v>
      </c>
      <c r="E128" s="69"/>
      <c r="F128" s="12" t="s">
        <v>719</v>
      </c>
      <c r="G128" s="12"/>
      <c r="H128" s="12"/>
      <c r="I128" s="12"/>
      <c r="J128" s="66">
        <f>AVERAGE(J129:J133)</f>
        <v>80</v>
      </c>
      <c r="K128" s="68"/>
      <c r="L128" s="66">
        <f>AVERAGE(L129:L133)</f>
        <v>80</v>
      </c>
      <c r="M128" s="67"/>
      <c r="N128" s="66">
        <f>AVERAGE(N129:N133)</f>
        <v>80</v>
      </c>
      <c r="O128" s="65"/>
      <c r="P128" s="66">
        <f>AVERAGE(P129:P133)</f>
        <v>80</v>
      </c>
      <c r="Q128" s="65"/>
      <c r="R128" s="66">
        <f>AVERAGE(R129:R133)</f>
        <v>80</v>
      </c>
      <c r="S128" s="65"/>
      <c r="T128" s="66">
        <f>AVERAGE(T129:T133)</f>
        <v>60</v>
      </c>
      <c r="U128" s="65"/>
      <c r="V128" s="66">
        <f>AVERAGE(V129:V133)</f>
        <v>60</v>
      </c>
      <c r="W128" s="10"/>
      <c r="X128" s="66">
        <f>AVERAGE(X129:X133)</f>
        <v>60</v>
      </c>
      <c r="Y128" s="65"/>
    </row>
    <row r="129" spans="1:25" ht="89.25" x14ac:dyDescent="0.25">
      <c r="A129" s="4" t="s">
        <v>718</v>
      </c>
      <c r="B129" s="4"/>
      <c r="C129" s="4"/>
      <c r="D129" s="4"/>
      <c r="E129" s="8" t="s">
        <v>696</v>
      </c>
      <c r="F129" s="7" t="s">
        <v>717</v>
      </c>
      <c r="G129" s="7" t="s">
        <v>716</v>
      </c>
      <c r="H129" s="7" t="s">
        <v>715</v>
      </c>
      <c r="I129" s="7" t="s">
        <v>714</v>
      </c>
      <c r="J129" s="28">
        <v>100</v>
      </c>
      <c r="K129" s="106" t="s">
        <v>713</v>
      </c>
      <c r="L129" s="28">
        <v>100</v>
      </c>
      <c r="M129" s="37"/>
      <c r="N129" s="28">
        <v>100</v>
      </c>
      <c r="O129" s="36"/>
      <c r="P129" s="28">
        <v>100</v>
      </c>
      <c r="Q129" s="36"/>
      <c r="R129" s="28">
        <v>100</v>
      </c>
      <c r="S129" s="36"/>
      <c r="T129" s="28">
        <v>100</v>
      </c>
      <c r="U129" s="36"/>
      <c r="V129" s="28">
        <v>100</v>
      </c>
      <c r="W129" s="24"/>
      <c r="X129" s="28">
        <v>100</v>
      </c>
      <c r="Y129" s="106" t="s">
        <v>713</v>
      </c>
    </row>
    <row r="130" spans="1:25" ht="105" x14ac:dyDescent="0.25">
      <c r="A130" s="4" t="s">
        <v>712</v>
      </c>
      <c r="B130" s="4"/>
      <c r="C130" s="4"/>
      <c r="D130" s="4"/>
      <c r="E130" s="8" t="s">
        <v>689</v>
      </c>
      <c r="F130" s="7" t="s">
        <v>711</v>
      </c>
      <c r="G130" s="7" t="s">
        <v>687</v>
      </c>
      <c r="H130" s="7" t="s">
        <v>710</v>
      </c>
      <c r="I130" s="7" t="s">
        <v>709</v>
      </c>
      <c r="J130" s="28">
        <v>50</v>
      </c>
      <c r="K130" s="105"/>
      <c r="L130" s="28">
        <v>50</v>
      </c>
      <c r="M130" s="37"/>
      <c r="N130" s="28">
        <v>50</v>
      </c>
      <c r="O130" s="36"/>
      <c r="P130" s="28">
        <v>50</v>
      </c>
      <c r="Q130" s="36"/>
      <c r="R130" s="28">
        <v>50</v>
      </c>
      <c r="S130" s="28"/>
      <c r="T130" s="28">
        <v>50</v>
      </c>
      <c r="U130" s="36"/>
      <c r="V130" s="28">
        <v>50</v>
      </c>
      <c r="W130" s="24"/>
      <c r="X130" s="28">
        <v>50</v>
      </c>
      <c r="Y130" s="28"/>
    </row>
    <row r="131" spans="1:25" ht="102" x14ac:dyDescent="0.25">
      <c r="A131" s="4" t="s">
        <v>708</v>
      </c>
      <c r="B131" s="4"/>
      <c r="C131" s="4"/>
      <c r="D131" s="4"/>
      <c r="E131" s="8" t="s">
        <v>683</v>
      </c>
      <c r="F131" s="7" t="s">
        <v>682</v>
      </c>
      <c r="G131" s="7" t="s">
        <v>681</v>
      </c>
      <c r="H131" s="7" t="s">
        <v>680</v>
      </c>
      <c r="I131" s="7" t="s">
        <v>679</v>
      </c>
      <c r="J131" s="28">
        <v>50</v>
      </c>
      <c r="K131" s="32" t="s">
        <v>707</v>
      </c>
      <c r="L131" s="28">
        <v>50</v>
      </c>
      <c r="M131" s="37"/>
      <c r="N131" s="28">
        <v>50</v>
      </c>
      <c r="O131" s="36"/>
      <c r="P131" s="28">
        <v>50</v>
      </c>
      <c r="Q131" s="36"/>
      <c r="R131" s="28">
        <v>50</v>
      </c>
      <c r="S131" s="32" t="s">
        <v>707</v>
      </c>
      <c r="T131" s="28">
        <v>0</v>
      </c>
      <c r="U131" s="36"/>
      <c r="V131" s="28">
        <v>0</v>
      </c>
      <c r="W131" s="24"/>
      <c r="X131" s="28">
        <v>0</v>
      </c>
      <c r="Y131" s="29" t="s">
        <v>706</v>
      </c>
    </row>
    <row r="132" spans="1:25" ht="180" x14ac:dyDescent="0.25">
      <c r="A132" s="4" t="s">
        <v>705</v>
      </c>
      <c r="B132" s="4"/>
      <c r="C132" s="4"/>
      <c r="D132" s="4"/>
      <c r="E132" s="8" t="s">
        <v>677</v>
      </c>
      <c r="F132" s="7" t="s">
        <v>704</v>
      </c>
      <c r="G132" s="7" t="s">
        <v>675</v>
      </c>
      <c r="H132" s="7" t="s">
        <v>674</v>
      </c>
      <c r="I132" s="7" t="s">
        <v>673</v>
      </c>
      <c r="J132" s="28">
        <v>100</v>
      </c>
      <c r="K132" s="32" t="s">
        <v>703</v>
      </c>
      <c r="L132" s="28">
        <v>100</v>
      </c>
      <c r="M132" s="37"/>
      <c r="N132" s="28">
        <v>100</v>
      </c>
      <c r="O132" s="36"/>
      <c r="P132" s="28">
        <v>100</v>
      </c>
      <c r="Q132" s="36"/>
      <c r="R132" s="28">
        <v>100</v>
      </c>
      <c r="S132" s="32" t="s">
        <v>703</v>
      </c>
      <c r="T132" s="28">
        <v>50</v>
      </c>
      <c r="U132" s="36"/>
      <c r="V132" s="28">
        <v>50</v>
      </c>
      <c r="W132" s="24"/>
      <c r="X132" s="28">
        <v>50</v>
      </c>
      <c r="Y132" s="90" t="s">
        <v>702</v>
      </c>
    </row>
    <row r="133" spans="1:25" ht="120" x14ac:dyDescent="0.25">
      <c r="A133" s="4" t="s">
        <v>701</v>
      </c>
      <c r="B133" s="4"/>
      <c r="C133" s="4"/>
      <c r="D133" s="4"/>
      <c r="E133" s="8" t="s">
        <v>671</v>
      </c>
      <c r="F133" s="7" t="s">
        <v>670</v>
      </c>
      <c r="G133" s="7" t="s">
        <v>669</v>
      </c>
      <c r="H133" s="7" t="s">
        <v>668</v>
      </c>
      <c r="I133" s="7" t="s">
        <v>667</v>
      </c>
      <c r="J133" s="28">
        <v>100</v>
      </c>
      <c r="K133" s="32" t="s">
        <v>700</v>
      </c>
      <c r="L133" s="28">
        <v>100</v>
      </c>
      <c r="M133" s="37"/>
      <c r="N133" s="28">
        <v>100</v>
      </c>
      <c r="O133" s="36"/>
      <c r="P133" s="28">
        <v>100</v>
      </c>
      <c r="Q133" s="36"/>
      <c r="R133" s="28">
        <v>100</v>
      </c>
      <c r="S133" s="32" t="s">
        <v>700</v>
      </c>
      <c r="T133" s="28">
        <v>100</v>
      </c>
      <c r="U133" s="36"/>
      <c r="V133" s="28">
        <v>100</v>
      </c>
      <c r="W133" s="24"/>
      <c r="X133" s="28">
        <v>100</v>
      </c>
      <c r="Y133" s="28"/>
    </row>
    <row r="134" spans="1:25" s="64" customFormat="1" ht="51.75" x14ac:dyDescent="0.25">
      <c r="A134" s="15">
        <v>74</v>
      </c>
      <c r="B134" s="15"/>
      <c r="C134" s="15"/>
      <c r="D134" s="69" t="s">
        <v>699</v>
      </c>
      <c r="E134" s="69"/>
      <c r="F134" s="12" t="s">
        <v>698</v>
      </c>
      <c r="G134" s="12"/>
      <c r="H134" s="12"/>
      <c r="I134" s="12"/>
      <c r="J134" s="66">
        <f>AVERAGE(J135:J139)</f>
        <v>50</v>
      </c>
      <c r="K134" s="68"/>
      <c r="L134" s="66">
        <f>AVERAGE(L135:L139)</f>
        <v>50</v>
      </c>
      <c r="M134" s="67"/>
      <c r="N134" s="66">
        <f>AVERAGE(N135:N139)</f>
        <v>50</v>
      </c>
      <c r="O134" s="65"/>
      <c r="P134" s="66">
        <f>AVERAGE(P135:P139)</f>
        <v>50</v>
      </c>
      <c r="Q134" s="65"/>
      <c r="R134" s="66">
        <f>AVERAGE(R135:R139)</f>
        <v>50</v>
      </c>
      <c r="S134" s="65"/>
      <c r="T134" s="66">
        <f>AVERAGE(T135:T139)</f>
        <v>50</v>
      </c>
      <c r="U134" s="65"/>
      <c r="V134" s="66">
        <f>AVERAGE(V135:V139)</f>
        <v>50</v>
      </c>
      <c r="W134" s="10"/>
      <c r="X134" s="66">
        <f>AVERAGE(X135:X139)</f>
        <v>50</v>
      </c>
      <c r="Y134" s="65"/>
    </row>
    <row r="135" spans="1:25" ht="89.25" x14ac:dyDescent="0.25">
      <c r="A135" s="4" t="s">
        <v>697</v>
      </c>
      <c r="B135" s="4"/>
      <c r="C135" s="4"/>
      <c r="D135" s="4"/>
      <c r="E135" s="8" t="s">
        <v>696</v>
      </c>
      <c r="F135" s="7" t="s">
        <v>695</v>
      </c>
      <c r="G135" s="7" t="s">
        <v>694</v>
      </c>
      <c r="H135" s="7" t="s">
        <v>693</v>
      </c>
      <c r="I135" s="7" t="s">
        <v>692</v>
      </c>
      <c r="J135" s="28">
        <v>50</v>
      </c>
      <c r="K135" s="90" t="s">
        <v>691</v>
      </c>
      <c r="L135" s="28">
        <v>50</v>
      </c>
      <c r="M135" s="37"/>
      <c r="N135" s="28">
        <v>50</v>
      </c>
      <c r="O135" s="36"/>
      <c r="P135" s="28">
        <v>50</v>
      </c>
      <c r="Q135" s="36"/>
      <c r="R135" s="28">
        <v>50</v>
      </c>
      <c r="S135" s="36"/>
      <c r="T135" s="28">
        <v>50</v>
      </c>
      <c r="U135" s="36"/>
      <c r="V135" s="28">
        <v>50</v>
      </c>
      <c r="W135" s="104"/>
      <c r="X135" s="28">
        <v>50</v>
      </c>
      <c r="Y135" s="103"/>
    </row>
    <row r="136" spans="1:25" ht="105" x14ac:dyDescent="0.25">
      <c r="A136" s="4" t="s">
        <v>690</v>
      </c>
      <c r="B136" s="4"/>
      <c r="C136" s="4"/>
      <c r="D136" s="4"/>
      <c r="E136" s="8" t="s">
        <v>689</v>
      </c>
      <c r="F136" s="7" t="s">
        <v>688</v>
      </c>
      <c r="G136" s="7" t="s">
        <v>687</v>
      </c>
      <c r="H136" s="7" t="s">
        <v>686</v>
      </c>
      <c r="I136" s="7" t="s">
        <v>685</v>
      </c>
      <c r="J136" s="28">
        <v>50</v>
      </c>
      <c r="K136" s="32"/>
      <c r="L136" s="28">
        <v>50</v>
      </c>
      <c r="M136" s="37"/>
      <c r="N136" s="28">
        <v>50</v>
      </c>
      <c r="O136" s="36"/>
      <c r="P136" s="28">
        <v>50</v>
      </c>
      <c r="Q136" s="36"/>
      <c r="R136" s="28">
        <v>50</v>
      </c>
      <c r="S136" s="36"/>
      <c r="T136" s="28">
        <v>50</v>
      </c>
      <c r="U136" s="36"/>
      <c r="V136" s="28">
        <v>50</v>
      </c>
      <c r="W136" s="24"/>
      <c r="X136" s="28">
        <v>50</v>
      </c>
      <c r="Y136" s="36"/>
    </row>
    <row r="137" spans="1:25" ht="45" x14ac:dyDescent="0.25">
      <c r="A137" s="4" t="s">
        <v>684</v>
      </c>
      <c r="B137" s="4"/>
      <c r="C137" s="4"/>
      <c r="D137" s="4"/>
      <c r="E137" s="8" t="s">
        <v>683</v>
      </c>
      <c r="F137" s="7" t="s">
        <v>682</v>
      </c>
      <c r="G137" s="7" t="s">
        <v>681</v>
      </c>
      <c r="H137" s="7" t="s">
        <v>680</v>
      </c>
      <c r="I137" s="7" t="s">
        <v>679</v>
      </c>
      <c r="J137" s="28">
        <v>0</v>
      </c>
      <c r="K137" s="29"/>
      <c r="L137" s="28">
        <v>0</v>
      </c>
      <c r="M137" s="37"/>
      <c r="N137" s="28">
        <v>0</v>
      </c>
      <c r="O137" s="36"/>
      <c r="P137" s="28">
        <v>0</v>
      </c>
      <c r="Q137" s="36"/>
      <c r="R137" s="28">
        <v>0</v>
      </c>
      <c r="S137" s="36"/>
      <c r="T137" s="28">
        <v>0</v>
      </c>
      <c r="U137" s="36"/>
      <c r="V137" s="28">
        <v>0</v>
      </c>
      <c r="W137" s="24"/>
      <c r="X137" s="28">
        <v>0</v>
      </c>
      <c r="Y137" s="36"/>
    </row>
    <row r="138" spans="1:25" ht="180" x14ac:dyDescent="0.25">
      <c r="A138" s="4" t="s">
        <v>678</v>
      </c>
      <c r="B138" s="4"/>
      <c r="C138" s="4"/>
      <c r="D138" s="4"/>
      <c r="E138" s="8" t="s">
        <v>677</v>
      </c>
      <c r="F138" s="7" t="s">
        <v>676</v>
      </c>
      <c r="G138" s="7" t="s">
        <v>675</v>
      </c>
      <c r="H138" s="7" t="s">
        <v>674</v>
      </c>
      <c r="I138" s="7" t="s">
        <v>673</v>
      </c>
      <c r="J138" s="28">
        <v>50</v>
      </c>
      <c r="K138" s="28"/>
      <c r="L138" s="28">
        <v>50</v>
      </c>
      <c r="M138" s="37"/>
      <c r="N138" s="28">
        <v>50</v>
      </c>
      <c r="O138" s="36"/>
      <c r="P138" s="28">
        <v>50</v>
      </c>
      <c r="Q138" s="36"/>
      <c r="R138" s="28">
        <v>50</v>
      </c>
      <c r="S138" s="36"/>
      <c r="T138" s="28">
        <v>50</v>
      </c>
      <c r="U138" s="36"/>
      <c r="V138" s="28">
        <v>50</v>
      </c>
      <c r="W138" s="24"/>
      <c r="X138" s="28">
        <v>50</v>
      </c>
      <c r="Y138" s="36"/>
    </row>
    <row r="139" spans="1:25" ht="120" x14ac:dyDescent="0.25">
      <c r="A139" s="4" t="s">
        <v>672</v>
      </c>
      <c r="B139" s="4"/>
      <c r="C139" s="4"/>
      <c r="D139" s="4"/>
      <c r="E139" s="8" t="s">
        <v>671</v>
      </c>
      <c r="F139" s="7" t="s">
        <v>670</v>
      </c>
      <c r="G139" s="7" t="s">
        <v>669</v>
      </c>
      <c r="H139" s="7" t="s">
        <v>668</v>
      </c>
      <c r="I139" s="7" t="s">
        <v>667</v>
      </c>
      <c r="J139" s="28">
        <v>100</v>
      </c>
      <c r="K139" s="28"/>
      <c r="L139" s="28">
        <v>100</v>
      </c>
      <c r="M139" s="37"/>
      <c r="N139" s="28">
        <v>100</v>
      </c>
      <c r="O139" s="36"/>
      <c r="P139" s="28">
        <v>100</v>
      </c>
      <c r="Q139" s="36"/>
      <c r="R139" s="28">
        <v>100</v>
      </c>
      <c r="S139" s="36"/>
      <c r="T139" s="28">
        <v>100</v>
      </c>
      <c r="U139" s="36"/>
      <c r="V139" s="28">
        <v>100</v>
      </c>
      <c r="W139" s="24"/>
      <c r="X139" s="28">
        <v>100</v>
      </c>
      <c r="Y139" s="36"/>
    </row>
    <row r="140" spans="1:25" s="52" customFormat="1" ht="138" customHeight="1" x14ac:dyDescent="0.25">
      <c r="A140" s="19"/>
      <c r="B140" s="19"/>
      <c r="C140" s="20" t="s">
        <v>666</v>
      </c>
      <c r="D140" s="19"/>
      <c r="E140" s="59"/>
      <c r="F140" s="58" t="s">
        <v>665</v>
      </c>
      <c r="G140" s="57"/>
      <c r="H140" s="57"/>
      <c r="I140" s="57"/>
      <c r="J140" s="54">
        <f>AVERAGE(J141:J145)</f>
        <v>80</v>
      </c>
      <c r="K140" s="56"/>
      <c r="L140" s="54">
        <f>AVERAGE(L141:L145)</f>
        <v>80</v>
      </c>
      <c r="M140" s="55"/>
      <c r="N140" s="54">
        <f>AVERAGE(N141:N145)</f>
        <v>80</v>
      </c>
      <c r="O140" s="53"/>
      <c r="P140" s="54">
        <f>AVERAGE(P141:P145)</f>
        <v>80</v>
      </c>
      <c r="Q140" s="53"/>
      <c r="R140" s="54">
        <f>AVERAGE(R141:R145)</f>
        <v>80</v>
      </c>
      <c r="S140" s="53"/>
      <c r="T140" s="54">
        <f>AVERAGE(T141:T145)</f>
        <v>80</v>
      </c>
      <c r="U140" s="53"/>
      <c r="V140" s="54">
        <f>AVERAGE(V141:V145)</f>
        <v>80</v>
      </c>
      <c r="W140" s="17"/>
      <c r="X140" s="54">
        <f>AVERAGE(X141:X145)</f>
        <v>80</v>
      </c>
      <c r="Y140" s="53"/>
    </row>
    <row r="141" spans="1:25" ht="135" x14ac:dyDescent="0.25">
      <c r="A141" s="4">
        <v>75</v>
      </c>
      <c r="B141" s="4"/>
      <c r="C141" s="4"/>
      <c r="D141" s="8" t="s">
        <v>664</v>
      </c>
      <c r="E141" s="8"/>
      <c r="F141" s="7" t="s">
        <v>663</v>
      </c>
      <c r="G141" s="7" t="s">
        <v>662</v>
      </c>
      <c r="H141" s="7" t="s">
        <v>661</v>
      </c>
      <c r="I141" s="7" t="s">
        <v>660</v>
      </c>
      <c r="J141" s="28">
        <v>0</v>
      </c>
      <c r="K141" s="28"/>
      <c r="L141" s="28">
        <v>0</v>
      </c>
      <c r="M141" s="37"/>
      <c r="N141" s="28">
        <v>0</v>
      </c>
      <c r="O141" s="36"/>
      <c r="P141" s="28">
        <v>0</v>
      </c>
      <c r="Q141" s="36"/>
      <c r="R141" s="28">
        <v>0</v>
      </c>
      <c r="S141" s="36"/>
      <c r="T141" s="28">
        <v>0</v>
      </c>
      <c r="U141" s="36"/>
      <c r="V141" s="28">
        <v>0</v>
      </c>
      <c r="W141" s="24"/>
      <c r="X141" s="28">
        <v>0</v>
      </c>
      <c r="Y141" s="36"/>
    </row>
    <row r="142" spans="1:25" ht="180" x14ac:dyDescent="0.25">
      <c r="A142" s="4">
        <v>76</v>
      </c>
      <c r="B142" s="4"/>
      <c r="C142" s="4"/>
      <c r="D142" s="8" t="s">
        <v>659</v>
      </c>
      <c r="E142" s="8"/>
      <c r="F142" s="7" t="s">
        <v>658</v>
      </c>
      <c r="G142" s="7" t="s">
        <v>657</v>
      </c>
      <c r="H142" s="7" t="s">
        <v>656</v>
      </c>
      <c r="I142" s="7" t="s">
        <v>645</v>
      </c>
      <c r="J142" s="28">
        <v>100</v>
      </c>
      <c r="K142" s="28"/>
      <c r="L142" s="28">
        <v>100</v>
      </c>
      <c r="M142" s="37"/>
      <c r="N142" s="28">
        <v>100</v>
      </c>
      <c r="O142" s="36"/>
      <c r="P142" s="28">
        <v>100</v>
      </c>
      <c r="Q142" s="36"/>
      <c r="R142" s="28">
        <v>100</v>
      </c>
      <c r="S142" s="36"/>
      <c r="T142" s="28">
        <v>100</v>
      </c>
      <c r="U142" s="36"/>
      <c r="V142" s="28">
        <v>100</v>
      </c>
      <c r="W142" s="102"/>
      <c r="X142" s="28">
        <v>100</v>
      </c>
      <c r="Y142" s="101"/>
    </row>
    <row r="143" spans="1:25" ht="180" x14ac:dyDescent="0.25">
      <c r="A143" s="4">
        <v>77</v>
      </c>
      <c r="B143" s="4"/>
      <c r="C143" s="4"/>
      <c r="D143" s="8" t="s">
        <v>655</v>
      </c>
      <c r="E143" s="8"/>
      <c r="F143" s="7" t="s">
        <v>654</v>
      </c>
      <c r="G143" s="7" t="s">
        <v>653</v>
      </c>
      <c r="H143" s="7" t="s">
        <v>652</v>
      </c>
      <c r="I143" s="7" t="s">
        <v>645</v>
      </c>
      <c r="J143" s="28">
        <v>100</v>
      </c>
      <c r="K143" s="28"/>
      <c r="L143" s="28">
        <v>100</v>
      </c>
      <c r="M143" s="37"/>
      <c r="N143" s="28">
        <v>100</v>
      </c>
      <c r="O143" s="36"/>
      <c r="P143" s="28">
        <v>100</v>
      </c>
      <c r="Q143" s="36"/>
      <c r="R143" s="28">
        <v>100</v>
      </c>
      <c r="S143" s="36"/>
      <c r="T143" s="28">
        <v>100</v>
      </c>
      <c r="U143" s="36"/>
      <c r="V143" s="28">
        <v>100</v>
      </c>
      <c r="W143" s="24"/>
      <c r="X143" s="28">
        <v>100</v>
      </c>
      <c r="Y143" s="36"/>
    </row>
    <row r="144" spans="1:25" ht="180" x14ac:dyDescent="0.25">
      <c r="A144" s="4">
        <v>78</v>
      </c>
      <c r="B144" s="4"/>
      <c r="C144" s="4"/>
      <c r="D144" s="8" t="s">
        <v>651</v>
      </c>
      <c r="E144" s="8"/>
      <c r="F144" s="7" t="s">
        <v>650</v>
      </c>
      <c r="G144" s="7" t="s">
        <v>647</v>
      </c>
      <c r="H144" s="7" t="s">
        <v>646</v>
      </c>
      <c r="I144" s="7" t="s">
        <v>645</v>
      </c>
      <c r="J144" s="28">
        <v>100</v>
      </c>
      <c r="K144" s="28"/>
      <c r="L144" s="28">
        <v>100</v>
      </c>
      <c r="M144" s="37"/>
      <c r="N144" s="28">
        <v>100</v>
      </c>
      <c r="O144" s="36"/>
      <c r="P144" s="28">
        <v>100</v>
      </c>
      <c r="Q144" s="36"/>
      <c r="R144" s="28">
        <v>100</v>
      </c>
      <c r="S144" s="36"/>
      <c r="T144" s="28">
        <v>100</v>
      </c>
      <c r="U144" s="36"/>
      <c r="V144" s="28">
        <v>100</v>
      </c>
      <c r="W144" s="24"/>
      <c r="X144" s="28">
        <v>100</v>
      </c>
      <c r="Y144" s="36"/>
    </row>
    <row r="145" spans="1:25" ht="180" x14ac:dyDescent="0.25">
      <c r="A145" s="4">
        <v>79</v>
      </c>
      <c r="B145" s="4"/>
      <c r="C145" s="4"/>
      <c r="D145" s="8" t="s">
        <v>649</v>
      </c>
      <c r="E145" s="8"/>
      <c r="F145" s="7" t="s">
        <v>648</v>
      </c>
      <c r="G145" s="7" t="s">
        <v>647</v>
      </c>
      <c r="H145" s="7" t="s">
        <v>646</v>
      </c>
      <c r="I145" s="7" t="s">
        <v>645</v>
      </c>
      <c r="J145" s="28">
        <v>100</v>
      </c>
      <c r="K145" s="28"/>
      <c r="L145" s="28">
        <v>100</v>
      </c>
      <c r="M145" s="37"/>
      <c r="N145" s="28">
        <v>100</v>
      </c>
      <c r="O145" s="36"/>
      <c r="P145" s="28">
        <v>100</v>
      </c>
      <c r="Q145" s="36"/>
      <c r="R145" s="28">
        <v>100</v>
      </c>
      <c r="S145" s="36"/>
      <c r="T145" s="28">
        <v>100</v>
      </c>
      <c r="U145" s="36"/>
      <c r="V145" s="28">
        <v>100</v>
      </c>
      <c r="W145" s="24"/>
      <c r="X145" s="28">
        <v>100</v>
      </c>
      <c r="Y145" s="36"/>
    </row>
    <row r="146" spans="1:25" s="52" customFormat="1" ht="60" x14ac:dyDescent="0.25">
      <c r="A146" s="19"/>
      <c r="B146" s="20" t="s">
        <v>644</v>
      </c>
      <c r="C146" s="19"/>
      <c r="D146" s="19"/>
      <c r="E146" s="19"/>
      <c r="F146" s="19" t="s">
        <v>643</v>
      </c>
      <c r="G146" s="100"/>
      <c r="H146" s="100"/>
      <c r="I146" s="100"/>
      <c r="J146" s="62">
        <f>AVERAGE(J147,J152,J163,J172)</f>
        <v>47.842261904761905</v>
      </c>
      <c r="K146" s="61"/>
      <c r="L146" s="62">
        <f>AVERAGE(L147,L152,L163,L172)</f>
        <v>47.842261904761905</v>
      </c>
      <c r="M146" s="61"/>
      <c r="N146" s="62">
        <f>AVERAGE(N147,N152,N163,N172)</f>
        <v>47.842261904761905</v>
      </c>
      <c r="O146" s="61"/>
      <c r="P146" s="62">
        <f>AVERAGE(P147,P152,P163,P172)</f>
        <v>47.842261904761905</v>
      </c>
      <c r="Q146" s="61"/>
      <c r="R146" s="62">
        <f>AVERAGE(R147,R152,R163,R172)</f>
        <v>47.842261904761905</v>
      </c>
      <c r="S146" s="61"/>
      <c r="T146" s="62">
        <f>AVERAGE(T147,T152,T163,T172)</f>
        <v>47.842261904761905</v>
      </c>
      <c r="U146" s="61"/>
      <c r="V146" s="62">
        <f>AVERAGE(V147,V152,V163,V172)</f>
        <v>47.842261904761905</v>
      </c>
      <c r="W146" s="17"/>
      <c r="X146" s="62">
        <f>AVERAGE(X147,X152,X163,X172)</f>
        <v>47.842261904761905</v>
      </c>
      <c r="Y146" s="61"/>
    </row>
    <row r="147" spans="1:25" s="52" customFormat="1" ht="45" x14ac:dyDescent="0.25">
      <c r="A147" s="19"/>
      <c r="B147" s="19"/>
      <c r="C147" s="20" t="s">
        <v>642</v>
      </c>
      <c r="D147" s="19"/>
      <c r="E147" s="19"/>
      <c r="F147" s="19" t="s">
        <v>641</v>
      </c>
      <c r="G147" s="99"/>
      <c r="H147" s="99"/>
      <c r="I147" s="99"/>
      <c r="J147" s="62">
        <f>AVERAGE(J148:J151)</f>
        <v>12.5</v>
      </c>
      <c r="K147" s="61"/>
      <c r="L147" s="62">
        <f>AVERAGE(L148:L151)</f>
        <v>12.5</v>
      </c>
      <c r="M147" s="61"/>
      <c r="N147" s="62">
        <f>AVERAGE(N148:N151)</f>
        <v>12.5</v>
      </c>
      <c r="O147" s="61"/>
      <c r="P147" s="62">
        <f>AVERAGE(P148:P151)</f>
        <v>12.5</v>
      </c>
      <c r="Q147" s="61"/>
      <c r="R147" s="62">
        <f>AVERAGE(R148:R151)</f>
        <v>12.5</v>
      </c>
      <c r="S147" s="61"/>
      <c r="T147" s="62">
        <f>AVERAGE(T148:T151)</f>
        <v>12.5</v>
      </c>
      <c r="U147" s="61"/>
      <c r="V147" s="62">
        <f>AVERAGE(V148:V151)</f>
        <v>12.5</v>
      </c>
      <c r="W147" s="17"/>
      <c r="X147" s="62">
        <f>AVERAGE(X148:X151)</f>
        <v>12.5</v>
      </c>
      <c r="Y147" s="61"/>
    </row>
    <row r="148" spans="1:25" ht="17.25" x14ac:dyDescent="0.25">
      <c r="A148" s="4">
        <v>80</v>
      </c>
      <c r="B148" s="4"/>
      <c r="C148" s="4"/>
      <c r="D148" s="8" t="s">
        <v>640</v>
      </c>
      <c r="E148" s="8"/>
      <c r="F148" s="7" t="s">
        <v>639</v>
      </c>
      <c r="G148" s="7" t="s">
        <v>570</v>
      </c>
      <c r="H148" s="7" t="s">
        <v>516</v>
      </c>
      <c r="I148" s="7" t="s">
        <v>571</v>
      </c>
      <c r="J148" s="28">
        <v>50</v>
      </c>
      <c r="K148" s="28"/>
      <c r="L148" s="28">
        <v>50</v>
      </c>
      <c r="M148" s="30"/>
      <c r="N148" s="28">
        <v>50</v>
      </c>
      <c r="O148" s="28"/>
      <c r="P148" s="28">
        <v>50</v>
      </c>
      <c r="Q148" s="28"/>
      <c r="R148" s="28">
        <v>50</v>
      </c>
      <c r="S148" s="28"/>
      <c r="T148" s="28">
        <v>50</v>
      </c>
      <c r="U148" s="28"/>
      <c r="V148" s="28">
        <v>50</v>
      </c>
      <c r="W148" s="5"/>
      <c r="X148" s="28">
        <v>50</v>
      </c>
      <c r="Y148" s="28"/>
    </row>
    <row r="149" spans="1:25" ht="140.25" x14ac:dyDescent="0.25">
      <c r="A149" s="4">
        <v>81</v>
      </c>
      <c r="B149" s="4"/>
      <c r="C149" s="4"/>
      <c r="D149" s="8" t="s">
        <v>638</v>
      </c>
      <c r="E149" s="8"/>
      <c r="F149" s="7" t="s">
        <v>637</v>
      </c>
      <c r="G149" s="7" t="s">
        <v>636</v>
      </c>
      <c r="H149" s="7" t="s">
        <v>635</v>
      </c>
      <c r="I149" s="7" t="s">
        <v>634</v>
      </c>
      <c r="J149" s="28">
        <v>0</v>
      </c>
      <c r="K149" s="32" t="s">
        <v>633</v>
      </c>
      <c r="L149" s="28">
        <v>0</v>
      </c>
      <c r="M149" s="30" t="s">
        <v>632</v>
      </c>
      <c r="N149" s="28">
        <v>0</v>
      </c>
      <c r="O149" s="28"/>
      <c r="P149" s="28">
        <v>0</v>
      </c>
      <c r="Q149" s="28"/>
      <c r="R149" s="28">
        <v>0</v>
      </c>
      <c r="S149" s="28"/>
      <c r="T149" s="28">
        <v>0</v>
      </c>
      <c r="U149" s="28"/>
      <c r="V149" s="28">
        <v>0</v>
      </c>
      <c r="W149" s="5"/>
      <c r="X149" s="28">
        <v>0</v>
      </c>
      <c r="Y149" s="28"/>
    </row>
    <row r="150" spans="1:25" ht="60" x14ac:dyDescent="0.25">
      <c r="A150" s="4">
        <v>82</v>
      </c>
      <c r="B150" s="4"/>
      <c r="C150" s="4"/>
      <c r="D150" s="8" t="s">
        <v>631</v>
      </c>
      <c r="E150" s="8"/>
      <c r="F150" s="7" t="s">
        <v>630</v>
      </c>
      <c r="G150" s="7" t="s">
        <v>629</v>
      </c>
      <c r="H150" s="7" t="s">
        <v>628</v>
      </c>
      <c r="I150" s="7" t="s">
        <v>309</v>
      </c>
      <c r="J150" s="28">
        <v>0</v>
      </c>
      <c r="K150" s="28"/>
      <c r="L150" s="28">
        <v>0</v>
      </c>
      <c r="M150" s="30"/>
      <c r="N150" s="28">
        <v>0</v>
      </c>
      <c r="O150" s="28"/>
      <c r="P150" s="28">
        <v>0</v>
      </c>
      <c r="Q150" s="28"/>
      <c r="R150" s="28">
        <v>0</v>
      </c>
      <c r="S150" s="28"/>
      <c r="T150" s="28">
        <v>0</v>
      </c>
      <c r="U150" s="28"/>
      <c r="V150" s="28">
        <v>0</v>
      </c>
      <c r="W150" s="5"/>
      <c r="X150" s="28">
        <v>0</v>
      </c>
      <c r="Y150" s="28"/>
    </row>
    <row r="151" spans="1:25" ht="60" x14ac:dyDescent="0.25">
      <c r="A151" s="4">
        <v>83</v>
      </c>
      <c r="B151" s="4"/>
      <c r="C151" s="4"/>
      <c r="D151" s="8" t="s">
        <v>510</v>
      </c>
      <c r="E151" s="8"/>
      <c r="F151" s="7" t="s">
        <v>627</v>
      </c>
      <c r="G151" s="7" t="s">
        <v>508</v>
      </c>
      <c r="H151" s="7" t="s">
        <v>626</v>
      </c>
      <c r="I151" s="7" t="s">
        <v>625</v>
      </c>
      <c r="J151" s="29">
        <v>0</v>
      </c>
      <c r="K151" s="88" t="s">
        <v>624</v>
      </c>
      <c r="L151" s="29">
        <v>0</v>
      </c>
      <c r="M151" s="30" t="s">
        <v>623</v>
      </c>
      <c r="N151" s="29">
        <v>0</v>
      </c>
      <c r="O151" s="28"/>
      <c r="P151" s="29">
        <v>0</v>
      </c>
      <c r="Q151" s="28"/>
      <c r="R151" s="29">
        <v>0</v>
      </c>
      <c r="S151" s="28"/>
      <c r="T151" s="29">
        <v>0</v>
      </c>
      <c r="U151" s="28"/>
      <c r="V151" s="29">
        <v>0</v>
      </c>
      <c r="W151" s="5"/>
      <c r="X151" s="29">
        <v>0</v>
      </c>
      <c r="Y151" s="28"/>
    </row>
    <row r="152" spans="1:25" s="52" customFormat="1" ht="99.75" customHeight="1" x14ac:dyDescent="0.25">
      <c r="A152" s="19"/>
      <c r="B152" s="19"/>
      <c r="C152" s="20" t="s">
        <v>622</v>
      </c>
      <c r="D152" s="19"/>
      <c r="E152" s="59"/>
      <c r="F152" s="58" t="s">
        <v>621</v>
      </c>
      <c r="G152" s="57"/>
      <c r="H152" s="57"/>
      <c r="I152" s="57"/>
      <c r="J152" s="54">
        <f>AVERAGE(J153,J161:J162)</f>
        <v>30.952380952380953</v>
      </c>
      <c r="K152" s="56"/>
      <c r="L152" s="54">
        <f>AVERAGE(L153,L161:L162)</f>
        <v>30.952380952380953</v>
      </c>
      <c r="M152" s="55"/>
      <c r="N152" s="54">
        <f>AVERAGE(N153,N161:N162)</f>
        <v>30.952380952380953</v>
      </c>
      <c r="O152" s="53"/>
      <c r="P152" s="54">
        <f>AVERAGE(P153,P161:P162)</f>
        <v>30.952380952380953</v>
      </c>
      <c r="Q152" s="53"/>
      <c r="R152" s="54">
        <f>AVERAGE(R153,R161:R162)</f>
        <v>30.952380952380953</v>
      </c>
      <c r="S152" s="53"/>
      <c r="T152" s="54">
        <f>AVERAGE(T153,T161:T162)</f>
        <v>30.952380952380953</v>
      </c>
      <c r="U152" s="53"/>
      <c r="V152" s="54">
        <f>AVERAGE(V153,V161:V162)</f>
        <v>30.952380952380953</v>
      </c>
      <c r="W152" s="17"/>
      <c r="X152" s="54">
        <f>AVERAGE(X153,X161:X162)</f>
        <v>30.952380952380953</v>
      </c>
      <c r="Y152" s="53"/>
    </row>
    <row r="153" spans="1:25" s="64" customFormat="1" ht="99.75" customHeight="1" x14ac:dyDescent="0.25">
      <c r="A153" s="15">
        <v>84</v>
      </c>
      <c r="B153" s="15"/>
      <c r="C153" s="14"/>
      <c r="D153" s="69" t="s">
        <v>620</v>
      </c>
      <c r="E153" s="69"/>
      <c r="F153" s="21" t="s">
        <v>480</v>
      </c>
      <c r="G153" s="12"/>
      <c r="H153" s="12"/>
      <c r="I153" s="12"/>
      <c r="J153" s="66">
        <f>AVERAGE(J154:J160)</f>
        <v>42.857142857142854</v>
      </c>
      <c r="K153" s="68"/>
      <c r="L153" s="66">
        <f>AVERAGE(L154:L160)</f>
        <v>42.857142857142854</v>
      </c>
      <c r="M153" s="67"/>
      <c r="N153" s="66">
        <f>AVERAGE(N154:N160)</f>
        <v>42.857142857142854</v>
      </c>
      <c r="O153" s="65"/>
      <c r="P153" s="66">
        <f>AVERAGE(P154:P160)</f>
        <v>42.857142857142854</v>
      </c>
      <c r="Q153" s="65"/>
      <c r="R153" s="66">
        <f>AVERAGE(R154:R160)</f>
        <v>42.857142857142854</v>
      </c>
      <c r="S153" s="65"/>
      <c r="T153" s="66">
        <f>AVERAGE(T154:T160)</f>
        <v>42.857142857142854</v>
      </c>
      <c r="U153" s="65"/>
      <c r="V153" s="66">
        <f>AVERAGE(V154:V160)</f>
        <v>42.857142857142854</v>
      </c>
      <c r="W153" s="10"/>
      <c r="X153" s="66">
        <f>AVERAGE(X154:X160)</f>
        <v>42.857142857142854</v>
      </c>
      <c r="Y153" s="65"/>
    </row>
    <row r="154" spans="1:25" ht="90" x14ac:dyDescent="0.25">
      <c r="A154" s="4" t="s">
        <v>619</v>
      </c>
      <c r="B154" s="4"/>
      <c r="C154" s="4"/>
      <c r="D154" s="4"/>
      <c r="E154" s="8" t="s">
        <v>618</v>
      </c>
      <c r="F154" s="7" t="s">
        <v>617</v>
      </c>
      <c r="G154" s="7" t="s">
        <v>604</v>
      </c>
      <c r="H154" s="7" t="s">
        <v>616</v>
      </c>
      <c r="I154" s="7" t="s">
        <v>615</v>
      </c>
      <c r="J154" s="28">
        <v>0</v>
      </c>
      <c r="K154" s="84" t="s">
        <v>614</v>
      </c>
      <c r="L154" s="28">
        <v>0</v>
      </c>
      <c r="M154" s="28"/>
      <c r="N154" s="28">
        <v>0</v>
      </c>
      <c r="O154" s="28"/>
      <c r="P154" s="28">
        <v>0</v>
      </c>
      <c r="Q154" s="28"/>
      <c r="R154" s="28">
        <v>0</v>
      </c>
      <c r="S154" s="28"/>
      <c r="T154" s="28">
        <v>0</v>
      </c>
      <c r="U154" s="28"/>
      <c r="V154" s="28">
        <v>0</v>
      </c>
      <c r="W154" s="24"/>
      <c r="X154" s="28">
        <v>0</v>
      </c>
      <c r="Y154" s="28"/>
    </row>
    <row r="155" spans="1:25" ht="114.75" x14ac:dyDescent="0.25">
      <c r="A155" s="4" t="s">
        <v>613</v>
      </c>
      <c r="B155" s="4"/>
      <c r="C155" s="4"/>
      <c r="D155" s="4"/>
      <c r="E155" s="8" t="s">
        <v>612</v>
      </c>
      <c r="F155" s="7" t="s">
        <v>611</v>
      </c>
      <c r="G155" s="7" t="s">
        <v>610</v>
      </c>
      <c r="H155" s="7" t="s">
        <v>475</v>
      </c>
      <c r="I155" s="7" t="s">
        <v>609</v>
      </c>
      <c r="J155" s="28">
        <v>100</v>
      </c>
      <c r="K155" s="84" t="s">
        <v>608</v>
      </c>
      <c r="L155" s="28">
        <v>100</v>
      </c>
      <c r="M155" s="29"/>
      <c r="N155" s="28">
        <v>100</v>
      </c>
      <c r="O155" s="28"/>
      <c r="P155" s="28">
        <v>100</v>
      </c>
      <c r="Q155" s="29"/>
      <c r="R155" s="28">
        <v>100</v>
      </c>
      <c r="S155" s="29"/>
      <c r="T155" s="28">
        <v>100</v>
      </c>
      <c r="U155" s="28"/>
      <c r="V155" s="28">
        <v>100</v>
      </c>
      <c r="W155" s="24"/>
      <c r="X155" s="28">
        <v>100</v>
      </c>
      <c r="Y155" s="28"/>
    </row>
    <row r="156" spans="1:25" ht="60" x14ac:dyDescent="0.25">
      <c r="A156" s="4" t="s">
        <v>607</v>
      </c>
      <c r="B156" s="4"/>
      <c r="C156" s="4"/>
      <c r="D156" s="4"/>
      <c r="E156" s="8" t="s">
        <v>606</v>
      </c>
      <c r="F156" s="7" t="s">
        <v>605</v>
      </c>
      <c r="G156" s="7" t="s">
        <v>604</v>
      </c>
      <c r="H156" s="7" t="s">
        <v>603</v>
      </c>
      <c r="I156" s="7" t="s">
        <v>602</v>
      </c>
      <c r="J156" s="28">
        <v>0</v>
      </c>
      <c r="K156" s="89" t="s">
        <v>601</v>
      </c>
      <c r="L156" s="28">
        <v>0</v>
      </c>
      <c r="M156" s="98"/>
      <c r="N156" s="28">
        <v>0</v>
      </c>
      <c r="O156" s="28"/>
      <c r="P156" s="28">
        <v>0</v>
      </c>
      <c r="Q156" s="28"/>
      <c r="R156" s="28">
        <v>0</v>
      </c>
      <c r="S156" s="98"/>
      <c r="T156" s="28">
        <v>0</v>
      </c>
      <c r="U156" s="28"/>
      <c r="V156" s="28">
        <v>0</v>
      </c>
      <c r="W156" s="24"/>
      <c r="X156" s="28">
        <v>0</v>
      </c>
      <c r="Y156" s="28"/>
    </row>
    <row r="157" spans="1:25" ht="120" x14ac:dyDescent="0.25">
      <c r="A157" s="4" t="s">
        <v>600</v>
      </c>
      <c r="B157" s="4"/>
      <c r="C157" s="4"/>
      <c r="D157" s="4"/>
      <c r="E157" s="8" t="s">
        <v>599</v>
      </c>
      <c r="F157" s="7" t="s">
        <v>598</v>
      </c>
      <c r="G157" s="7" t="s">
        <v>440</v>
      </c>
      <c r="H157" s="7" t="s">
        <v>439</v>
      </c>
      <c r="I157" s="7" t="s">
        <v>214</v>
      </c>
      <c r="J157" s="28">
        <v>50</v>
      </c>
      <c r="K157" s="84" t="s">
        <v>597</v>
      </c>
      <c r="L157" s="28">
        <v>50</v>
      </c>
      <c r="M157" s="29"/>
      <c r="N157" s="28">
        <v>50</v>
      </c>
      <c r="O157" s="28"/>
      <c r="P157" s="28">
        <v>50</v>
      </c>
      <c r="Q157" s="29"/>
      <c r="R157" s="28">
        <v>50</v>
      </c>
      <c r="S157" s="29"/>
      <c r="T157" s="28">
        <v>50</v>
      </c>
      <c r="U157" s="28"/>
      <c r="V157" s="28">
        <v>50</v>
      </c>
      <c r="W157" s="24"/>
      <c r="X157" s="28">
        <v>50</v>
      </c>
      <c r="Y157" s="28"/>
    </row>
    <row r="158" spans="1:25" ht="75" x14ac:dyDescent="0.25">
      <c r="A158" s="4" t="s">
        <v>596</v>
      </c>
      <c r="B158" s="4"/>
      <c r="C158" s="4"/>
      <c r="D158" s="4"/>
      <c r="E158" s="8" t="s">
        <v>595</v>
      </c>
      <c r="F158" s="7" t="s">
        <v>436</v>
      </c>
      <c r="G158" s="7" t="s">
        <v>435</v>
      </c>
      <c r="H158" s="7" t="s">
        <v>434</v>
      </c>
      <c r="I158" s="7" t="s">
        <v>433</v>
      </c>
      <c r="J158" s="28">
        <v>100</v>
      </c>
      <c r="K158" s="70"/>
      <c r="L158" s="28">
        <v>100</v>
      </c>
      <c r="M158" s="32"/>
      <c r="N158" s="28">
        <v>100</v>
      </c>
      <c r="O158" s="28"/>
      <c r="P158" s="28">
        <v>100</v>
      </c>
      <c r="Q158" s="28"/>
      <c r="R158" s="28">
        <v>100</v>
      </c>
      <c r="S158" s="32"/>
      <c r="T158" s="28">
        <v>100</v>
      </c>
      <c r="U158" s="28"/>
      <c r="V158" s="28">
        <v>100</v>
      </c>
      <c r="W158" s="5"/>
      <c r="X158" s="28">
        <v>100</v>
      </c>
      <c r="Y158" s="28"/>
    </row>
    <row r="159" spans="1:25" ht="90" x14ac:dyDescent="0.25">
      <c r="A159" s="4" t="s">
        <v>594</v>
      </c>
      <c r="B159" s="4"/>
      <c r="C159" s="4"/>
      <c r="D159" s="4"/>
      <c r="E159" s="8" t="s">
        <v>593</v>
      </c>
      <c r="F159" s="7" t="s">
        <v>592</v>
      </c>
      <c r="G159" s="7" t="s">
        <v>228</v>
      </c>
      <c r="H159" s="7" t="s">
        <v>260</v>
      </c>
      <c r="I159" s="7" t="s">
        <v>428</v>
      </c>
      <c r="J159" s="28">
        <v>50</v>
      </c>
      <c r="K159" s="32" t="s">
        <v>227</v>
      </c>
      <c r="L159" s="28">
        <v>50</v>
      </c>
      <c r="M159" s="32"/>
      <c r="N159" s="28">
        <v>50</v>
      </c>
      <c r="O159" s="28"/>
      <c r="P159" s="28">
        <v>50</v>
      </c>
      <c r="Q159" s="28"/>
      <c r="R159" s="28">
        <v>50</v>
      </c>
      <c r="S159" s="32"/>
      <c r="T159" s="28">
        <v>50</v>
      </c>
      <c r="U159" s="28"/>
      <c r="V159" s="28">
        <v>50</v>
      </c>
      <c r="W159" s="24"/>
      <c r="X159" s="28">
        <v>50</v>
      </c>
      <c r="Y159" s="28"/>
    </row>
    <row r="160" spans="1:25" ht="45" x14ac:dyDescent="0.25">
      <c r="A160" s="4" t="s">
        <v>591</v>
      </c>
      <c r="B160" s="4"/>
      <c r="C160" s="4"/>
      <c r="D160" s="4"/>
      <c r="E160" s="8" t="s">
        <v>590</v>
      </c>
      <c r="F160" s="7" t="s">
        <v>424</v>
      </c>
      <c r="G160" s="7" t="s">
        <v>423</v>
      </c>
      <c r="H160" s="7" t="s">
        <v>422</v>
      </c>
      <c r="I160" s="7" t="s">
        <v>421</v>
      </c>
      <c r="J160" s="70">
        <v>0</v>
      </c>
      <c r="K160" s="84"/>
      <c r="L160" s="70">
        <v>0</v>
      </c>
      <c r="M160" s="84"/>
      <c r="N160" s="70">
        <v>0</v>
      </c>
      <c r="O160" s="70"/>
      <c r="P160" s="70">
        <v>0</v>
      </c>
      <c r="Q160" s="70"/>
      <c r="R160" s="70">
        <v>0</v>
      </c>
      <c r="S160" s="84"/>
      <c r="T160" s="70">
        <v>0</v>
      </c>
      <c r="U160" s="70"/>
      <c r="V160" s="70">
        <v>0</v>
      </c>
      <c r="W160" s="24"/>
      <c r="X160" s="70">
        <v>0</v>
      </c>
      <c r="Y160" s="70"/>
    </row>
    <row r="161" spans="1:25" ht="285" x14ac:dyDescent="0.25">
      <c r="A161" s="4">
        <v>85</v>
      </c>
      <c r="B161" s="4"/>
      <c r="C161" s="4"/>
      <c r="D161" s="8" t="s">
        <v>589</v>
      </c>
      <c r="E161" s="8"/>
      <c r="F161" s="7" t="s">
        <v>588</v>
      </c>
      <c r="G161" s="7" t="s">
        <v>587</v>
      </c>
      <c r="H161" s="7" t="s">
        <v>586</v>
      </c>
      <c r="I161" s="7" t="s">
        <v>585</v>
      </c>
      <c r="J161" s="28">
        <v>50</v>
      </c>
      <c r="K161" s="29" t="s">
        <v>584</v>
      </c>
      <c r="L161" s="28">
        <v>50</v>
      </c>
      <c r="M161" s="30"/>
      <c r="N161" s="28">
        <v>50</v>
      </c>
      <c r="O161" s="28"/>
      <c r="P161" s="28">
        <v>50</v>
      </c>
      <c r="Q161" s="28"/>
      <c r="R161" s="28">
        <v>50</v>
      </c>
      <c r="S161" s="29"/>
      <c r="T161" s="28">
        <v>50</v>
      </c>
      <c r="U161" s="29"/>
      <c r="V161" s="28">
        <v>50</v>
      </c>
      <c r="W161" s="5"/>
      <c r="X161" s="28">
        <v>50</v>
      </c>
      <c r="Y161" s="28"/>
    </row>
    <row r="162" spans="1:25" ht="191.25" x14ac:dyDescent="0.25">
      <c r="A162" s="4">
        <v>86</v>
      </c>
      <c r="B162" s="4"/>
      <c r="C162" s="4"/>
      <c r="D162" s="8" t="s">
        <v>403</v>
      </c>
      <c r="E162" s="8"/>
      <c r="F162" s="7" t="s">
        <v>583</v>
      </c>
      <c r="G162" s="7" t="s">
        <v>401</v>
      </c>
      <c r="H162" s="7" t="s">
        <v>582</v>
      </c>
      <c r="I162" s="7" t="s">
        <v>581</v>
      </c>
      <c r="J162" s="28">
        <v>0</v>
      </c>
      <c r="K162" s="32" t="s">
        <v>580</v>
      </c>
      <c r="L162" s="28">
        <v>0</v>
      </c>
      <c r="M162" s="32" t="s">
        <v>579</v>
      </c>
      <c r="N162" s="28">
        <v>0</v>
      </c>
      <c r="O162" s="28"/>
      <c r="P162" s="28">
        <v>0</v>
      </c>
      <c r="Q162" s="28"/>
      <c r="R162" s="28">
        <v>0</v>
      </c>
      <c r="S162" s="28"/>
      <c r="T162" s="28">
        <v>0</v>
      </c>
      <c r="U162" s="28"/>
      <c r="V162" s="28">
        <v>0</v>
      </c>
      <c r="W162" s="5"/>
      <c r="X162" s="28">
        <v>0</v>
      </c>
      <c r="Y162" s="28"/>
    </row>
    <row r="163" spans="1:25" s="52" customFormat="1" ht="95.25" customHeight="1" x14ac:dyDescent="0.25">
      <c r="A163" s="19"/>
      <c r="B163" s="19"/>
      <c r="C163" s="20" t="s">
        <v>578</v>
      </c>
      <c r="D163" s="19"/>
      <c r="E163" s="59"/>
      <c r="F163" s="58" t="s">
        <v>577</v>
      </c>
      <c r="G163" s="57"/>
      <c r="H163" s="57"/>
      <c r="I163" s="57"/>
      <c r="J163" s="54">
        <f>AVERAGE(J164:J171)</f>
        <v>81.25</v>
      </c>
      <c r="K163" s="56"/>
      <c r="L163" s="54">
        <f>AVERAGE(L164:L171)</f>
        <v>81.25</v>
      </c>
      <c r="M163" s="55"/>
      <c r="N163" s="54">
        <f>AVERAGE(N164:N171)</f>
        <v>81.25</v>
      </c>
      <c r="O163" s="53"/>
      <c r="P163" s="54">
        <f>AVERAGE(P164:P171)</f>
        <v>81.25</v>
      </c>
      <c r="Q163" s="53"/>
      <c r="R163" s="54">
        <f>AVERAGE(R164:R171)</f>
        <v>81.25</v>
      </c>
      <c r="S163" s="53"/>
      <c r="T163" s="54">
        <f>AVERAGE(T164:T171)</f>
        <v>81.25</v>
      </c>
      <c r="U163" s="53"/>
      <c r="V163" s="54">
        <f>AVERAGE(V164:V171)</f>
        <v>81.25</v>
      </c>
      <c r="W163" s="17"/>
      <c r="X163" s="54">
        <f>AVERAGE(X164:X171)</f>
        <v>81.25</v>
      </c>
      <c r="Y163" s="53"/>
    </row>
    <row r="164" spans="1:25" ht="60" x14ac:dyDescent="0.25">
      <c r="A164" s="4">
        <v>87</v>
      </c>
      <c r="B164" s="4"/>
      <c r="C164" s="4"/>
      <c r="D164" s="8" t="s">
        <v>576</v>
      </c>
      <c r="E164" s="8"/>
      <c r="F164" s="7" t="s">
        <v>394</v>
      </c>
      <c r="G164" s="7" t="s">
        <v>575</v>
      </c>
      <c r="H164" s="7" t="s">
        <v>392</v>
      </c>
      <c r="I164" s="7" t="s">
        <v>391</v>
      </c>
      <c r="J164" s="28">
        <v>100</v>
      </c>
      <c r="K164" s="32" t="s">
        <v>574</v>
      </c>
      <c r="L164" s="28">
        <v>100</v>
      </c>
      <c r="M164" s="30"/>
      <c r="N164" s="28">
        <v>100</v>
      </c>
      <c r="O164" s="28"/>
      <c r="P164" s="28">
        <v>100</v>
      </c>
      <c r="Q164" s="28"/>
      <c r="R164" s="28">
        <v>100</v>
      </c>
      <c r="S164" s="29"/>
      <c r="T164" s="28">
        <v>100</v>
      </c>
      <c r="U164" s="29"/>
      <c r="V164" s="28">
        <v>100</v>
      </c>
      <c r="W164" s="5"/>
      <c r="X164" s="28">
        <v>100</v>
      </c>
      <c r="Y164" s="28"/>
    </row>
    <row r="165" spans="1:25" ht="34.5" x14ac:dyDescent="0.25">
      <c r="A165" s="4">
        <v>88</v>
      </c>
      <c r="B165" s="4"/>
      <c r="C165" s="4"/>
      <c r="D165" s="8" t="s">
        <v>573</v>
      </c>
      <c r="E165" s="8"/>
      <c r="F165" s="7" t="s">
        <v>572</v>
      </c>
      <c r="G165" s="7" t="s">
        <v>571</v>
      </c>
      <c r="H165" s="7" t="s">
        <v>516</v>
      </c>
      <c r="I165" s="7" t="s">
        <v>570</v>
      </c>
      <c r="J165" s="28">
        <v>100</v>
      </c>
      <c r="K165" s="28" t="s">
        <v>569</v>
      </c>
      <c r="L165" s="28">
        <v>100</v>
      </c>
      <c r="M165" s="30"/>
      <c r="N165" s="28">
        <v>100</v>
      </c>
      <c r="O165" s="28"/>
      <c r="P165" s="28">
        <v>100</v>
      </c>
      <c r="Q165" s="28"/>
      <c r="R165" s="28">
        <v>100</v>
      </c>
      <c r="S165" s="28"/>
      <c r="T165" s="28">
        <v>100</v>
      </c>
      <c r="U165" s="28"/>
      <c r="V165" s="28">
        <v>100</v>
      </c>
      <c r="W165" s="5"/>
      <c r="X165" s="28">
        <v>100</v>
      </c>
      <c r="Y165" s="28"/>
    </row>
    <row r="166" spans="1:25" ht="45" x14ac:dyDescent="0.25">
      <c r="A166" s="4">
        <v>89</v>
      </c>
      <c r="B166" s="4"/>
      <c r="C166" s="4"/>
      <c r="D166" s="8" t="s">
        <v>568</v>
      </c>
      <c r="E166" s="8"/>
      <c r="F166" s="7" t="s">
        <v>568</v>
      </c>
      <c r="G166" s="7" t="s">
        <v>567</v>
      </c>
      <c r="H166" s="7" t="s">
        <v>566</v>
      </c>
      <c r="I166" s="7" t="s">
        <v>565</v>
      </c>
      <c r="J166" s="28">
        <v>50</v>
      </c>
      <c r="K166" s="28"/>
      <c r="L166" s="28">
        <v>50</v>
      </c>
      <c r="M166" s="30"/>
      <c r="N166" s="28">
        <v>50</v>
      </c>
      <c r="O166" s="28"/>
      <c r="P166" s="28">
        <v>50</v>
      </c>
      <c r="Q166" s="28"/>
      <c r="R166" s="28">
        <v>50</v>
      </c>
      <c r="S166" s="72"/>
      <c r="T166" s="28">
        <v>50</v>
      </c>
      <c r="U166" s="72"/>
      <c r="V166" s="28">
        <v>50</v>
      </c>
      <c r="W166" s="71"/>
      <c r="X166" s="28">
        <v>50</v>
      </c>
      <c r="Y166" s="70"/>
    </row>
    <row r="167" spans="1:25" ht="75" x14ac:dyDescent="0.25">
      <c r="A167" s="4">
        <v>90</v>
      </c>
      <c r="B167" s="4"/>
      <c r="C167" s="4"/>
      <c r="D167" s="8" t="s">
        <v>564</v>
      </c>
      <c r="E167" s="8"/>
      <c r="F167" s="7" t="s">
        <v>563</v>
      </c>
      <c r="G167" s="7" t="s">
        <v>562</v>
      </c>
      <c r="H167" s="7" t="s">
        <v>561</v>
      </c>
      <c r="I167" s="7" t="s">
        <v>560</v>
      </c>
      <c r="J167" s="28">
        <v>100</v>
      </c>
      <c r="K167" s="32" t="s">
        <v>559</v>
      </c>
      <c r="L167" s="28">
        <v>100</v>
      </c>
      <c r="M167" s="30"/>
      <c r="N167" s="28">
        <v>100</v>
      </c>
      <c r="O167" s="28"/>
      <c r="P167" s="28">
        <v>100</v>
      </c>
      <c r="Q167" s="28"/>
      <c r="R167" s="28">
        <v>100</v>
      </c>
      <c r="S167" s="29"/>
      <c r="T167" s="28">
        <v>100</v>
      </c>
      <c r="U167" s="29"/>
      <c r="V167" s="28">
        <v>100</v>
      </c>
      <c r="W167" s="5"/>
      <c r="X167" s="28">
        <v>100</v>
      </c>
      <c r="Y167" s="28"/>
    </row>
    <row r="168" spans="1:25" ht="165" x14ac:dyDescent="0.25">
      <c r="A168" s="4">
        <v>91</v>
      </c>
      <c r="B168" s="4"/>
      <c r="C168" s="4"/>
      <c r="D168" s="8" t="s">
        <v>558</v>
      </c>
      <c r="E168" s="8"/>
      <c r="F168" s="7" t="s">
        <v>557</v>
      </c>
      <c r="G168" s="7" t="s">
        <v>556</v>
      </c>
      <c r="H168" s="7" t="s">
        <v>555</v>
      </c>
      <c r="I168" s="7" t="s">
        <v>554</v>
      </c>
      <c r="J168" s="28">
        <v>0</v>
      </c>
      <c r="K168" s="32" t="s">
        <v>553</v>
      </c>
      <c r="L168" s="28">
        <v>0</v>
      </c>
      <c r="M168" s="30"/>
      <c r="N168" s="28">
        <v>0</v>
      </c>
      <c r="O168" s="28"/>
      <c r="P168" s="28">
        <v>0</v>
      </c>
      <c r="Q168" s="28"/>
      <c r="R168" s="28">
        <v>0</v>
      </c>
      <c r="S168" s="28"/>
      <c r="T168" s="28">
        <v>0</v>
      </c>
      <c r="U168" s="28"/>
      <c r="V168" s="28">
        <v>0</v>
      </c>
      <c r="W168" s="5"/>
      <c r="X168" s="28">
        <v>0</v>
      </c>
      <c r="Y168" s="28"/>
    </row>
    <row r="169" spans="1:25" ht="195" x14ac:dyDescent="0.25">
      <c r="A169" s="4">
        <v>92</v>
      </c>
      <c r="B169" s="4"/>
      <c r="C169" s="4"/>
      <c r="D169" s="8" t="s">
        <v>552</v>
      </c>
      <c r="E169" s="8"/>
      <c r="F169" s="7" t="s">
        <v>551</v>
      </c>
      <c r="G169" s="7" t="s">
        <v>550</v>
      </c>
      <c r="H169" s="7" t="s">
        <v>549</v>
      </c>
      <c r="I169" s="7" t="s">
        <v>548</v>
      </c>
      <c r="J169" s="28">
        <v>100</v>
      </c>
      <c r="K169" s="32" t="s">
        <v>547</v>
      </c>
      <c r="L169" s="28">
        <v>100</v>
      </c>
      <c r="M169" s="30"/>
      <c r="N169" s="28">
        <v>100</v>
      </c>
      <c r="O169" s="28"/>
      <c r="P169" s="28">
        <v>100</v>
      </c>
      <c r="Q169" s="28"/>
      <c r="R169" s="28">
        <v>100</v>
      </c>
      <c r="S169" s="28"/>
      <c r="T169" s="28">
        <v>100</v>
      </c>
      <c r="U169" s="28"/>
      <c r="V169" s="28">
        <v>100</v>
      </c>
      <c r="W169" s="5"/>
      <c r="X169" s="28">
        <v>100</v>
      </c>
      <c r="Y169" s="28"/>
    </row>
    <row r="170" spans="1:25" ht="120" x14ac:dyDescent="0.25">
      <c r="A170" s="4">
        <v>93</v>
      </c>
      <c r="B170" s="4"/>
      <c r="C170" s="4"/>
      <c r="D170" s="8" t="s">
        <v>546</v>
      </c>
      <c r="E170" s="8"/>
      <c r="F170" s="7" t="s">
        <v>545</v>
      </c>
      <c r="G170" s="7" t="s">
        <v>544</v>
      </c>
      <c r="H170" s="7" t="s">
        <v>543</v>
      </c>
      <c r="I170" s="7" t="s">
        <v>264</v>
      </c>
      <c r="J170" s="28">
        <v>100</v>
      </c>
      <c r="K170" s="32" t="s">
        <v>542</v>
      </c>
      <c r="L170" s="28">
        <v>100</v>
      </c>
      <c r="M170" s="30"/>
      <c r="N170" s="28">
        <v>100</v>
      </c>
      <c r="O170" s="28"/>
      <c r="P170" s="28">
        <v>100</v>
      </c>
      <c r="Q170" s="28"/>
      <c r="R170" s="28">
        <v>100</v>
      </c>
      <c r="S170" s="28"/>
      <c r="T170" s="28">
        <v>100</v>
      </c>
      <c r="U170" s="28"/>
      <c r="V170" s="28">
        <v>100</v>
      </c>
      <c r="W170" s="5"/>
      <c r="X170" s="28">
        <v>100</v>
      </c>
      <c r="Y170" s="29"/>
    </row>
    <row r="171" spans="1:25" ht="120" x14ac:dyDescent="0.25">
      <c r="A171" s="4">
        <v>94</v>
      </c>
      <c r="B171" s="4"/>
      <c r="C171" s="4"/>
      <c r="D171" s="8" t="s">
        <v>380</v>
      </c>
      <c r="E171" s="8"/>
      <c r="F171" s="7" t="s">
        <v>541</v>
      </c>
      <c r="G171" s="7" t="s">
        <v>540</v>
      </c>
      <c r="H171" s="7" t="s">
        <v>377</v>
      </c>
      <c r="I171" s="7" t="s">
        <v>376</v>
      </c>
      <c r="J171" s="28">
        <v>100</v>
      </c>
      <c r="K171" s="28"/>
      <c r="L171" s="28">
        <v>100</v>
      </c>
      <c r="M171" s="30"/>
      <c r="N171" s="28">
        <v>100</v>
      </c>
      <c r="O171" s="28"/>
      <c r="P171" s="28">
        <v>100</v>
      </c>
      <c r="Q171" s="28"/>
      <c r="R171" s="28">
        <v>100</v>
      </c>
      <c r="S171" s="28"/>
      <c r="T171" s="28">
        <v>100</v>
      </c>
      <c r="U171" s="28"/>
      <c r="V171" s="28">
        <v>100</v>
      </c>
      <c r="W171" s="5"/>
      <c r="X171" s="28">
        <v>100</v>
      </c>
      <c r="Y171" s="28"/>
    </row>
    <row r="172" spans="1:25" s="52" customFormat="1" ht="90" customHeight="1" x14ac:dyDescent="0.25">
      <c r="A172" s="19"/>
      <c r="B172" s="19"/>
      <c r="C172" s="20" t="s">
        <v>539</v>
      </c>
      <c r="D172" s="19"/>
      <c r="E172" s="59"/>
      <c r="F172" s="58" t="s">
        <v>538</v>
      </c>
      <c r="G172" s="57"/>
      <c r="H172" s="57"/>
      <c r="I172" s="57"/>
      <c r="J172" s="54">
        <f>AVERAGE(J173:J175)</f>
        <v>66.666666666666671</v>
      </c>
      <c r="K172" s="56"/>
      <c r="L172" s="54">
        <f>AVERAGE(L173:L175)</f>
        <v>66.666666666666671</v>
      </c>
      <c r="M172" s="55"/>
      <c r="N172" s="54">
        <f>AVERAGE(N173:N175)</f>
        <v>66.666666666666671</v>
      </c>
      <c r="O172" s="53"/>
      <c r="P172" s="54">
        <f>AVERAGE(P173:P175)</f>
        <v>66.666666666666671</v>
      </c>
      <c r="Q172" s="53"/>
      <c r="R172" s="54">
        <f>AVERAGE(R173:R175)</f>
        <v>66.666666666666671</v>
      </c>
      <c r="S172" s="53"/>
      <c r="T172" s="54">
        <f>AVERAGE(T173:T175)</f>
        <v>66.666666666666671</v>
      </c>
      <c r="U172" s="53"/>
      <c r="V172" s="54">
        <f>AVERAGE(V173:V175)</f>
        <v>66.666666666666671</v>
      </c>
      <c r="W172" s="17"/>
      <c r="X172" s="54">
        <f>AVERAGE(X173:X175)</f>
        <v>66.666666666666671</v>
      </c>
      <c r="Y172" s="53"/>
    </row>
    <row r="173" spans="1:25" ht="75" x14ac:dyDescent="0.25">
      <c r="A173" s="4">
        <v>95</v>
      </c>
      <c r="B173" s="4"/>
      <c r="C173" s="4"/>
      <c r="D173" s="8" t="s">
        <v>537</v>
      </c>
      <c r="E173" s="8"/>
      <c r="F173" s="7" t="s">
        <v>536</v>
      </c>
      <c r="G173" s="7" t="s">
        <v>535</v>
      </c>
      <c r="H173" s="7" t="s">
        <v>534</v>
      </c>
      <c r="I173" s="7" t="s">
        <v>526</v>
      </c>
      <c r="J173" s="28">
        <v>0</v>
      </c>
      <c r="K173" s="32" t="s">
        <v>533</v>
      </c>
      <c r="L173" s="28">
        <v>0</v>
      </c>
      <c r="M173" s="37"/>
      <c r="N173" s="28">
        <v>0</v>
      </c>
      <c r="O173" s="36"/>
      <c r="P173" s="28">
        <v>0</v>
      </c>
      <c r="Q173" s="36"/>
      <c r="R173" s="28">
        <v>0</v>
      </c>
      <c r="S173" s="36"/>
      <c r="T173" s="28">
        <v>0</v>
      </c>
      <c r="U173" s="36"/>
      <c r="V173" s="28">
        <v>0</v>
      </c>
      <c r="W173" s="24"/>
      <c r="X173" s="28">
        <v>0</v>
      </c>
      <c r="Y173" s="36"/>
    </row>
    <row r="174" spans="1:25" ht="75" x14ac:dyDescent="0.25">
      <c r="A174" s="4">
        <v>96</v>
      </c>
      <c r="B174" s="4"/>
      <c r="C174" s="4"/>
      <c r="D174" s="8" t="s">
        <v>532</v>
      </c>
      <c r="E174" s="8"/>
      <c r="F174" s="7" t="s">
        <v>531</v>
      </c>
      <c r="G174" s="7" t="s">
        <v>528</v>
      </c>
      <c r="H174" s="7" t="s">
        <v>527</v>
      </c>
      <c r="I174" s="7" t="s">
        <v>526</v>
      </c>
      <c r="J174" s="28">
        <v>100</v>
      </c>
      <c r="K174" s="63"/>
      <c r="L174" s="28">
        <v>100</v>
      </c>
      <c r="M174" s="37"/>
      <c r="N174" s="28">
        <v>100</v>
      </c>
      <c r="O174" s="36"/>
      <c r="P174" s="28">
        <v>100</v>
      </c>
      <c r="Q174" s="36"/>
      <c r="R174" s="28">
        <v>100</v>
      </c>
      <c r="S174" s="36"/>
      <c r="T174" s="28">
        <v>100</v>
      </c>
      <c r="U174" s="36"/>
      <c r="V174" s="28">
        <v>100</v>
      </c>
      <c r="W174" s="24"/>
      <c r="X174" s="28">
        <v>100</v>
      </c>
      <c r="Y174" s="36"/>
    </row>
    <row r="175" spans="1:25" ht="45" x14ac:dyDescent="0.25">
      <c r="A175" s="4">
        <v>97</v>
      </c>
      <c r="B175" s="4"/>
      <c r="C175" s="4"/>
      <c r="D175" s="8" t="s">
        <v>530</v>
      </c>
      <c r="E175" s="8"/>
      <c r="F175" s="7" t="s">
        <v>529</v>
      </c>
      <c r="G175" s="7" t="s">
        <v>528</v>
      </c>
      <c r="H175" s="7" t="s">
        <v>527</v>
      </c>
      <c r="I175" s="7" t="s">
        <v>526</v>
      </c>
      <c r="J175" s="28">
        <v>100</v>
      </c>
      <c r="K175" s="7"/>
      <c r="L175" s="28">
        <v>100</v>
      </c>
      <c r="M175" s="37"/>
      <c r="N175" s="28">
        <v>100</v>
      </c>
      <c r="O175" s="36"/>
      <c r="P175" s="28">
        <v>100</v>
      </c>
      <c r="Q175" s="36"/>
      <c r="R175" s="28">
        <v>100</v>
      </c>
      <c r="S175" s="36"/>
      <c r="T175" s="28">
        <v>100</v>
      </c>
      <c r="U175" s="36"/>
      <c r="V175" s="28">
        <v>100</v>
      </c>
      <c r="W175" s="24"/>
      <c r="X175" s="28">
        <v>100</v>
      </c>
      <c r="Y175" s="36"/>
    </row>
    <row r="176" spans="1:25" s="52" customFormat="1" ht="130.5" customHeight="1" x14ac:dyDescent="0.25">
      <c r="A176" s="19"/>
      <c r="B176" s="20" t="s">
        <v>525</v>
      </c>
      <c r="C176" s="19"/>
      <c r="D176" s="19"/>
      <c r="E176" s="19"/>
      <c r="F176" s="19" t="s">
        <v>524</v>
      </c>
      <c r="G176" s="19"/>
      <c r="H176" s="19"/>
      <c r="I176" s="19"/>
      <c r="J176" s="54">
        <f>AVERAGE(J177,J186,J203,J212)</f>
        <v>61.041666666666671</v>
      </c>
      <c r="K176" s="97"/>
      <c r="L176" s="54">
        <f>AVERAGE(L177,L186,L203,L212)</f>
        <v>61.041666666666671</v>
      </c>
      <c r="M176" s="55"/>
      <c r="N176" s="54">
        <f>AVERAGE(N177,N186,N203,N212)</f>
        <v>59.791666666666671</v>
      </c>
      <c r="O176" s="53"/>
      <c r="P176" s="54">
        <f>AVERAGE(P177,P186,P203,P212)</f>
        <v>60.625</v>
      </c>
      <c r="Q176" s="53"/>
      <c r="R176" s="54">
        <f>AVERAGE(R177,R186,R203,R212)</f>
        <v>60.625</v>
      </c>
      <c r="S176" s="53"/>
      <c r="T176" s="54">
        <f>AVERAGE(T177,T186,T203,T212)</f>
        <v>60.625</v>
      </c>
      <c r="U176" s="53"/>
      <c r="V176" s="54">
        <f>AVERAGE(V177,V186,V203,V212)</f>
        <v>60.625</v>
      </c>
      <c r="W176" s="17"/>
      <c r="X176" s="54">
        <f>AVERAGE(X177,X186,X203,X212)</f>
        <v>60.625</v>
      </c>
      <c r="Y176" s="53"/>
    </row>
    <row r="177" spans="1:25" s="52" customFormat="1" ht="60" x14ac:dyDescent="0.25">
      <c r="A177" s="19"/>
      <c r="B177" s="19"/>
      <c r="C177" s="20" t="s">
        <v>523</v>
      </c>
      <c r="D177" s="19"/>
      <c r="E177" s="19"/>
      <c r="F177" s="19" t="s">
        <v>522</v>
      </c>
      <c r="G177" s="19"/>
      <c r="H177" s="19"/>
      <c r="I177" s="19"/>
      <c r="J177" s="62">
        <f>AVERAGE(J178:J181,J184,J185)</f>
        <v>79.166666666666671</v>
      </c>
      <c r="K177" s="61"/>
      <c r="L177" s="62">
        <f>AVERAGE(L178:L181,L184,L185)</f>
        <v>79.166666666666671</v>
      </c>
      <c r="M177" s="61"/>
      <c r="N177" s="62">
        <f>AVERAGE(N178:N181,N184,N185)</f>
        <v>79.166666666666671</v>
      </c>
      <c r="O177" s="61"/>
      <c r="P177" s="62">
        <f>AVERAGE(P178:P181,P184,P185)</f>
        <v>79.166666666666671</v>
      </c>
      <c r="Q177" s="61"/>
      <c r="R177" s="62">
        <f>AVERAGE(R178:R181,R184,R185)</f>
        <v>79.166666666666671</v>
      </c>
      <c r="S177" s="61"/>
      <c r="T177" s="62">
        <f>AVERAGE(T178:T181,T184,T185)</f>
        <v>79.166666666666671</v>
      </c>
      <c r="U177" s="61"/>
      <c r="V177" s="62">
        <f>AVERAGE(V178:V181,V184,V185)</f>
        <v>79.166666666666671</v>
      </c>
      <c r="W177" s="17"/>
      <c r="X177" s="62">
        <f>AVERAGE(X178:X181,X184,X185)</f>
        <v>79.166666666666671</v>
      </c>
      <c r="Y177" s="61"/>
    </row>
    <row r="178" spans="1:25" ht="165" x14ac:dyDescent="0.25">
      <c r="A178" s="4">
        <v>98</v>
      </c>
      <c r="B178" s="4"/>
      <c r="C178" s="4"/>
      <c r="D178" s="8" t="s">
        <v>521</v>
      </c>
      <c r="E178" s="8"/>
      <c r="F178" s="7" t="s">
        <v>520</v>
      </c>
      <c r="G178" s="7" t="s">
        <v>519</v>
      </c>
      <c r="H178" s="7" t="s">
        <v>518</v>
      </c>
      <c r="I178" s="7" t="s">
        <v>517</v>
      </c>
      <c r="J178" s="28">
        <v>100</v>
      </c>
      <c r="K178" s="84" t="s">
        <v>516</v>
      </c>
      <c r="L178" s="28">
        <v>100</v>
      </c>
      <c r="M178" s="96"/>
      <c r="N178" s="28">
        <v>100</v>
      </c>
      <c r="O178" s="36"/>
      <c r="P178" s="28">
        <v>100</v>
      </c>
      <c r="Q178" s="36"/>
      <c r="R178" s="28">
        <v>100</v>
      </c>
      <c r="S178" s="63"/>
      <c r="T178" s="28">
        <v>100</v>
      </c>
      <c r="U178" s="63"/>
      <c r="V178" s="28">
        <v>100</v>
      </c>
      <c r="W178" s="95"/>
      <c r="X178" s="28">
        <v>100</v>
      </c>
      <c r="Y178" s="94"/>
    </row>
    <row r="179" spans="1:25" ht="60" x14ac:dyDescent="0.25">
      <c r="A179" s="4">
        <v>99</v>
      </c>
      <c r="B179" s="4"/>
      <c r="C179" s="4"/>
      <c r="D179" s="8" t="s">
        <v>515</v>
      </c>
      <c r="E179" s="8"/>
      <c r="F179" s="7" t="s">
        <v>514</v>
      </c>
      <c r="G179" s="7" t="s">
        <v>513</v>
      </c>
      <c r="H179" s="7" t="s">
        <v>512</v>
      </c>
      <c r="I179" s="7" t="s">
        <v>511</v>
      </c>
      <c r="J179" s="72">
        <v>100</v>
      </c>
      <c r="K179" s="84"/>
      <c r="L179" s="72">
        <v>100</v>
      </c>
      <c r="M179" s="32"/>
      <c r="N179" s="72">
        <v>100</v>
      </c>
      <c r="O179" s="36"/>
      <c r="P179" s="72">
        <v>100</v>
      </c>
      <c r="Q179" s="36"/>
      <c r="R179" s="72">
        <v>100</v>
      </c>
      <c r="S179" s="36"/>
      <c r="T179" s="72">
        <v>100</v>
      </c>
      <c r="U179" s="36"/>
      <c r="V179" s="72">
        <v>100</v>
      </c>
      <c r="W179" s="24"/>
      <c r="X179" s="72">
        <v>100</v>
      </c>
      <c r="Y179" s="36"/>
    </row>
    <row r="180" spans="1:25" ht="120" x14ac:dyDescent="0.25">
      <c r="A180" s="4">
        <v>100</v>
      </c>
      <c r="B180" s="4"/>
      <c r="C180" s="4"/>
      <c r="D180" s="8" t="s">
        <v>510</v>
      </c>
      <c r="E180" s="8"/>
      <c r="F180" s="7" t="s">
        <v>509</v>
      </c>
      <c r="G180" s="7" t="s">
        <v>508</v>
      </c>
      <c r="H180" s="7" t="s">
        <v>507</v>
      </c>
      <c r="I180" s="7" t="s">
        <v>506</v>
      </c>
      <c r="J180" s="28">
        <v>100</v>
      </c>
      <c r="K180" s="32"/>
      <c r="L180" s="28">
        <v>100</v>
      </c>
      <c r="M180" s="37"/>
      <c r="N180" s="28">
        <v>100</v>
      </c>
      <c r="O180" s="36"/>
      <c r="P180" s="28">
        <v>100</v>
      </c>
      <c r="Q180" s="36"/>
      <c r="R180" s="28">
        <v>100</v>
      </c>
      <c r="S180" s="36"/>
      <c r="T180" s="28">
        <v>100</v>
      </c>
      <c r="U180" s="36"/>
      <c r="V180" s="28">
        <v>100</v>
      </c>
      <c r="W180" s="24"/>
      <c r="X180" s="28">
        <v>100</v>
      </c>
      <c r="Y180" s="36"/>
    </row>
    <row r="181" spans="1:25" s="64" customFormat="1" ht="51.75" x14ac:dyDescent="0.25">
      <c r="A181" s="15">
        <v>101</v>
      </c>
      <c r="B181" s="15"/>
      <c r="C181" s="15"/>
      <c r="D181" s="78" t="s">
        <v>505</v>
      </c>
      <c r="E181" s="78"/>
      <c r="F181" s="12" t="s">
        <v>505</v>
      </c>
      <c r="G181" s="12"/>
      <c r="H181" s="12"/>
      <c r="I181" s="12"/>
      <c r="J181" s="66">
        <f>AVERAGE(J182:J183)</f>
        <v>25</v>
      </c>
      <c r="K181" s="68"/>
      <c r="L181" s="66">
        <f>AVERAGE(L182:L183)</f>
        <v>25</v>
      </c>
      <c r="M181" s="67"/>
      <c r="N181" s="66">
        <f>AVERAGE(N182:N183)</f>
        <v>25</v>
      </c>
      <c r="O181" s="65"/>
      <c r="P181" s="66">
        <f>AVERAGE(P182:P183)</f>
        <v>25</v>
      </c>
      <c r="Q181" s="65"/>
      <c r="R181" s="66">
        <f>AVERAGE(R182:R183)</f>
        <v>25</v>
      </c>
      <c r="S181" s="65"/>
      <c r="T181" s="66">
        <f>AVERAGE(T182:T183)</f>
        <v>25</v>
      </c>
      <c r="U181" s="65"/>
      <c r="V181" s="66">
        <f>AVERAGE(V182:V183)</f>
        <v>25</v>
      </c>
      <c r="W181" s="10"/>
      <c r="X181" s="66">
        <f>AVERAGE(X182:X183)</f>
        <v>25</v>
      </c>
      <c r="Y181" s="65"/>
    </row>
    <row r="182" spans="1:25" ht="285" x14ac:dyDescent="0.25">
      <c r="A182" s="4" t="s">
        <v>504</v>
      </c>
      <c r="B182" s="4"/>
      <c r="C182" s="4"/>
      <c r="D182" s="4"/>
      <c r="E182" s="8" t="s">
        <v>503</v>
      </c>
      <c r="F182" s="7" t="s">
        <v>502</v>
      </c>
      <c r="G182" s="7" t="s">
        <v>501</v>
      </c>
      <c r="H182" s="7" t="s">
        <v>500</v>
      </c>
      <c r="I182" s="7" t="s">
        <v>59</v>
      </c>
      <c r="J182" s="70">
        <v>50</v>
      </c>
      <c r="K182" s="84" t="s">
        <v>499</v>
      </c>
      <c r="L182" s="70">
        <v>50</v>
      </c>
      <c r="M182" s="37"/>
      <c r="N182" s="70">
        <v>50</v>
      </c>
      <c r="O182" s="36"/>
      <c r="P182" s="70">
        <v>50</v>
      </c>
      <c r="Q182" s="36"/>
      <c r="R182" s="70">
        <v>50</v>
      </c>
      <c r="S182" s="36"/>
      <c r="T182" s="70">
        <v>50</v>
      </c>
      <c r="U182" s="36"/>
      <c r="V182" s="70">
        <v>50</v>
      </c>
      <c r="W182" s="24"/>
      <c r="X182" s="70">
        <v>50</v>
      </c>
      <c r="Y182" s="36"/>
    </row>
    <row r="183" spans="1:25" ht="45" x14ac:dyDescent="0.25">
      <c r="A183" s="4" t="s">
        <v>498</v>
      </c>
      <c r="B183" s="4"/>
      <c r="C183" s="4"/>
      <c r="D183" s="4"/>
      <c r="E183" s="8" t="s">
        <v>497</v>
      </c>
      <c r="F183" s="7" t="s">
        <v>496</v>
      </c>
      <c r="G183" s="7" t="s">
        <v>495</v>
      </c>
      <c r="H183" s="7" t="s">
        <v>494</v>
      </c>
      <c r="I183" s="7" t="s">
        <v>493</v>
      </c>
      <c r="J183" s="70">
        <v>0</v>
      </c>
      <c r="K183" s="72" t="s">
        <v>492</v>
      </c>
      <c r="L183" s="70">
        <v>0</v>
      </c>
      <c r="M183" s="37"/>
      <c r="N183" s="70">
        <v>0</v>
      </c>
      <c r="O183" s="36"/>
      <c r="P183" s="70">
        <v>0</v>
      </c>
      <c r="Q183" s="36"/>
      <c r="R183" s="70">
        <v>0</v>
      </c>
      <c r="S183" s="36"/>
      <c r="T183" s="70">
        <v>0</v>
      </c>
      <c r="U183" s="36"/>
      <c r="V183" s="70">
        <v>0</v>
      </c>
      <c r="W183" s="24"/>
      <c r="X183" s="70">
        <v>0</v>
      </c>
      <c r="Y183" s="63"/>
    </row>
    <row r="184" spans="1:25" ht="60" x14ac:dyDescent="0.25">
      <c r="A184" s="4">
        <v>102</v>
      </c>
      <c r="B184" s="4"/>
      <c r="C184" s="4"/>
      <c r="D184" s="8" t="s">
        <v>491</v>
      </c>
      <c r="E184" s="8"/>
      <c r="F184" s="7" t="s">
        <v>490</v>
      </c>
      <c r="G184" s="7" t="s">
        <v>486</v>
      </c>
      <c r="H184" s="7" t="s">
        <v>485</v>
      </c>
      <c r="I184" s="7" t="s">
        <v>484</v>
      </c>
      <c r="J184" s="70">
        <v>50</v>
      </c>
      <c r="K184" s="84" t="s">
        <v>489</v>
      </c>
      <c r="L184" s="70">
        <v>50</v>
      </c>
      <c r="M184" s="37"/>
      <c r="N184" s="70">
        <v>50</v>
      </c>
      <c r="O184" s="36"/>
      <c r="P184" s="70">
        <v>50</v>
      </c>
      <c r="Q184" s="36"/>
      <c r="R184" s="70">
        <v>50</v>
      </c>
      <c r="S184" s="36"/>
      <c r="T184" s="70">
        <v>50</v>
      </c>
      <c r="U184" s="36"/>
      <c r="V184" s="70">
        <v>50</v>
      </c>
      <c r="W184" s="24"/>
      <c r="X184" s="70">
        <v>50</v>
      </c>
      <c r="Y184" s="63"/>
    </row>
    <row r="185" spans="1:25" ht="90" x14ac:dyDescent="0.25">
      <c r="A185" s="4">
        <v>103</v>
      </c>
      <c r="B185" s="4"/>
      <c r="C185" s="4"/>
      <c r="D185" s="8" t="s">
        <v>488</v>
      </c>
      <c r="E185" s="8"/>
      <c r="F185" s="7" t="s">
        <v>487</v>
      </c>
      <c r="G185" s="7" t="s">
        <v>486</v>
      </c>
      <c r="H185" s="7" t="s">
        <v>485</v>
      </c>
      <c r="I185" s="7" t="s">
        <v>484</v>
      </c>
      <c r="J185" s="70">
        <v>100</v>
      </c>
      <c r="K185" s="72"/>
      <c r="L185" s="70">
        <v>100</v>
      </c>
      <c r="M185" s="37"/>
      <c r="N185" s="70">
        <v>100</v>
      </c>
      <c r="O185" s="36"/>
      <c r="P185" s="70">
        <v>100</v>
      </c>
      <c r="Q185" s="36"/>
      <c r="R185" s="70">
        <v>100</v>
      </c>
      <c r="S185" s="36"/>
      <c r="T185" s="70">
        <v>100</v>
      </c>
      <c r="U185" s="36"/>
      <c r="V185" s="70">
        <v>100</v>
      </c>
      <c r="W185" s="24"/>
      <c r="X185" s="70">
        <v>100</v>
      </c>
      <c r="Y185" s="63"/>
    </row>
    <row r="186" spans="1:25" s="52" customFormat="1" ht="91.5" customHeight="1" x14ac:dyDescent="0.25">
      <c r="A186" s="19"/>
      <c r="B186" s="19"/>
      <c r="C186" s="20" t="s">
        <v>483</v>
      </c>
      <c r="D186" s="57"/>
      <c r="E186" s="58"/>
      <c r="F186" s="58" t="s">
        <v>482</v>
      </c>
      <c r="G186" s="57"/>
      <c r="H186" s="57"/>
      <c r="I186" s="57"/>
      <c r="J186" s="54">
        <f>AVERAGE(J187,J193,J199:J202)</f>
        <v>25</v>
      </c>
      <c r="K186" s="56"/>
      <c r="L186" s="54">
        <f>AVERAGE(L187,L193,L199:L202)</f>
        <v>25</v>
      </c>
      <c r="M186" s="55"/>
      <c r="N186" s="54">
        <f>AVERAGE(N187,N193,N199:N202)</f>
        <v>20</v>
      </c>
      <c r="O186" s="53"/>
      <c r="P186" s="54">
        <f>AVERAGE(P187,P193,P199:P202)</f>
        <v>23.333333333333332</v>
      </c>
      <c r="Q186" s="53"/>
      <c r="R186" s="54">
        <f>AVERAGE(R187,R193,R199:R202)</f>
        <v>23.333333333333332</v>
      </c>
      <c r="S186" s="53"/>
      <c r="T186" s="54">
        <f>AVERAGE(T187,T193,T199:T202)</f>
        <v>23.333333333333332</v>
      </c>
      <c r="U186" s="53"/>
      <c r="V186" s="54">
        <f>AVERAGE(V187,V193,V199:V202)</f>
        <v>23.333333333333332</v>
      </c>
      <c r="W186" s="17"/>
      <c r="X186" s="54">
        <f>AVERAGE(X187,X193,X199:X202)</f>
        <v>23.333333333333332</v>
      </c>
      <c r="Y186" s="53"/>
    </row>
    <row r="187" spans="1:25" s="64" customFormat="1" ht="91.5" customHeight="1" x14ac:dyDescent="0.25">
      <c r="A187" s="15">
        <v>104</v>
      </c>
      <c r="B187" s="15"/>
      <c r="C187" s="14"/>
      <c r="D187" s="69" t="s">
        <v>481</v>
      </c>
      <c r="E187" s="69"/>
      <c r="F187" s="21" t="s">
        <v>480</v>
      </c>
      <c r="G187" s="12"/>
      <c r="H187" s="12"/>
      <c r="I187" s="12"/>
      <c r="J187" s="66">
        <f>AVERAGE(J188:J192)</f>
        <v>20</v>
      </c>
      <c r="K187" s="68"/>
      <c r="L187" s="66">
        <f>AVERAGE(L188:L192)</f>
        <v>20</v>
      </c>
      <c r="M187" s="67"/>
      <c r="N187" s="66">
        <f>AVERAGE(N188:N192)</f>
        <v>0</v>
      </c>
      <c r="O187" s="65"/>
      <c r="P187" s="66">
        <f>AVERAGE(P188:P192)</f>
        <v>20</v>
      </c>
      <c r="Q187" s="65"/>
      <c r="R187" s="66">
        <f>AVERAGE(R188:R192)</f>
        <v>20</v>
      </c>
      <c r="S187" s="65"/>
      <c r="T187" s="66">
        <f>AVERAGE(T188:T192)</f>
        <v>20</v>
      </c>
      <c r="U187" s="65"/>
      <c r="V187" s="66">
        <f>AVERAGE(V188:V192)</f>
        <v>20</v>
      </c>
      <c r="W187" s="10"/>
      <c r="X187" s="66">
        <f>AVERAGE(X188:X192)</f>
        <v>20</v>
      </c>
      <c r="Y187" s="65"/>
    </row>
    <row r="188" spans="1:25" ht="165.75" x14ac:dyDescent="0.25">
      <c r="A188" s="4" t="s">
        <v>479</v>
      </c>
      <c r="B188" s="4"/>
      <c r="C188" s="4"/>
      <c r="D188" s="4"/>
      <c r="E188" s="8" t="s">
        <v>478</v>
      </c>
      <c r="F188" s="7" t="s">
        <v>477</v>
      </c>
      <c r="G188" s="7" t="s">
        <v>476</v>
      </c>
      <c r="H188" s="7" t="s">
        <v>475</v>
      </c>
      <c r="I188" s="7" t="s">
        <v>474</v>
      </c>
      <c r="J188" s="28">
        <v>0</v>
      </c>
      <c r="K188" s="84" t="s">
        <v>473</v>
      </c>
      <c r="L188" s="70">
        <v>0</v>
      </c>
      <c r="M188" s="74"/>
      <c r="N188" s="70">
        <v>0</v>
      </c>
      <c r="O188" s="84" t="s">
        <v>473</v>
      </c>
      <c r="P188" s="70">
        <v>0</v>
      </c>
      <c r="Q188" s="72"/>
      <c r="R188" s="70">
        <v>0</v>
      </c>
      <c r="S188" s="72"/>
      <c r="T188" s="70">
        <v>0</v>
      </c>
      <c r="U188" s="70"/>
      <c r="V188" s="70">
        <v>0</v>
      </c>
      <c r="W188" s="24"/>
      <c r="X188" s="70">
        <v>0</v>
      </c>
      <c r="Y188" s="29" t="s">
        <v>472</v>
      </c>
    </row>
    <row r="189" spans="1:25" ht="240" customHeight="1" x14ac:dyDescent="0.25">
      <c r="A189" s="4" t="s">
        <v>471</v>
      </c>
      <c r="B189" s="4"/>
      <c r="C189" s="4"/>
      <c r="D189" s="4"/>
      <c r="E189" s="8" t="s">
        <v>470</v>
      </c>
      <c r="F189" s="7" t="s">
        <v>469</v>
      </c>
      <c r="G189" s="7" t="s">
        <v>440</v>
      </c>
      <c r="H189" s="7" t="s">
        <v>439</v>
      </c>
      <c r="I189" s="7" t="s">
        <v>214</v>
      </c>
      <c r="J189" s="36">
        <v>100</v>
      </c>
      <c r="K189" s="93" t="s">
        <v>468</v>
      </c>
      <c r="L189" s="70">
        <v>100</v>
      </c>
      <c r="M189" s="93" t="s">
        <v>467</v>
      </c>
      <c r="N189" s="70">
        <v>0</v>
      </c>
      <c r="O189" s="84"/>
      <c r="P189" s="70">
        <v>0</v>
      </c>
      <c r="Q189" s="72"/>
      <c r="R189" s="70">
        <v>0</v>
      </c>
      <c r="S189" s="72"/>
      <c r="T189" s="70">
        <v>0</v>
      </c>
      <c r="U189" s="70"/>
      <c r="V189" s="70">
        <v>0</v>
      </c>
      <c r="W189" s="24"/>
      <c r="X189" s="70">
        <v>0</v>
      </c>
      <c r="Y189" s="63" t="s">
        <v>466</v>
      </c>
    </row>
    <row r="190" spans="1:25" ht="75" x14ac:dyDescent="0.25">
      <c r="A190" s="4" t="s">
        <v>465</v>
      </c>
      <c r="B190" s="4"/>
      <c r="C190" s="4"/>
      <c r="D190" s="4"/>
      <c r="E190" s="8" t="s">
        <v>464</v>
      </c>
      <c r="F190" s="83" t="s">
        <v>436</v>
      </c>
      <c r="G190" s="7" t="s">
        <v>435</v>
      </c>
      <c r="H190" s="7" t="s">
        <v>434</v>
      </c>
      <c r="I190" s="7" t="s">
        <v>433</v>
      </c>
      <c r="J190" s="84">
        <v>0</v>
      </c>
      <c r="K190" s="72" t="s">
        <v>463</v>
      </c>
      <c r="L190" s="84">
        <v>0</v>
      </c>
      <c r="M190" s="74"/>
      <c r="N190" s="84">
        <v>0</v>
      </c>
      <c r="O190" s="72" t="s">
        <v>462</v>
      </c>
      <c r="P190" s="70">
        <v>100</v>
      </c>
      <c r="Q190" s="72"/>
      <c r="R190" s="70">
        <v>100</v>
      </c>
      <c r="S190" s="72"/>
      <c r="T190" s="70">
        <v>100</v>
      </c>
      <c r="U190" s="72"/>
      <c r="V190" s="70">
        <v>100</v>
      </c>
      <c r="W190" s="24"/>
      <c r="X190" s="70">
        <v>100</v>
      </c>
      <c r="Y190" s="36"/>
    </row>
    <row r="191" spans="1:25" ht="251.25" customHeight="1" x14ac:dyDescent="0.25">
      <c r="A191" s="4" t="s">
        <v>461</v>
      </c>
      <c r="B191" s="4"/>
      <c r="C191" s="4"/>
      <c r="D191" s="4"/>
      <c r="E191" s="8" t="s">
        <v>460</v>
      </c>
      <c r="F191" s="83" t="s">
        <v>459</v>
      </c>
      <c r="G191" s="7" t="s">
        <v>228</v>
      </c>
      <c r="H191" s="7" t="s">
        <v>260</v>
      </c>
      <c r="I191" s="7" t="s">
        <v>428</v>
      </c>
      <c r="J191" s="84">
        <v>0</v>
      </c>
      <c r="K191" s="72"/>
      <c r="L191" s="92">
        <v>0</v>
      </c>
      <c r="M191" s="74"/>
      <c r="N191" s="92">
        <v>0</v>
      </c>
      <c r="O191" s="70"/>
      <c r="P191" s="92">
        <v>0</v>
      </c>
      <c r="Q191" s="70"/>
      <c r="R191" s="70">
        <v>0</v>
      </c>
      <c r="S191" s="72"/>
      <c r="T191" s="70">
        <v>0</v>
      </c>
      <c r="U191" s="70"/>
      <c r="V191" s="70">
        <v>0</v>
      </c>
      <c r="W191" s="24"/>
      <c r="X191" s="70">
        <v>0</v>
      </c>
      <c r="Y191" s="36"/>
    </row>
    <row r="192" spans="1:25" ht="243.75" customHeight="1" x14ac:dyDescent="0.25">
      <c r="A192" s="4" t="s">
        <v>458</v>
      </c>
      <c r="B192" s="4"/>
      <c r="C192" s="4"/>
      <c r="D192" s="4"/>
      <c r="E192" s="8" t="s">
        <v>457</v>
      </c>
      <c r="F192" s="7" t="s">
        <v>424</v>
      </c>
      <c r="G192" s="7" t="s">
        <v>423</v>
      </c>
      <c r="H192" s="7" t="s">
        <v>422</v>
      </c>
      <c r="I192" s="7" t="s">
        <v>421</v>
      </c>
      <c r="J192" s="84">
        <v>0</v>
      </c>
      <c r="K192" s="63" t="s">
        <v>456</v>
      </c>
      <c r="L192" s="36">
        <v>0</v>
      </c>
      <c r="M192" s="37"/>
      <c r="N192" s="36">
        <v>0</v>
      </c>
      <c r="O192" s="63" t="s">
        <v>456</v>
      </c>
      <c r="P192" s="36">
        <v>0</v>
      </c>
      <c r="Q192" s="63"/>
      <c r="R192" s="36">
        <v>0</v>
      </c>
      <c r="S192" s="36"/>
      <c r="T192" s="36">
        <v>0</v>
      </c>
      <c r="U192" s="36"/>
      <c r="V192" s="36">
        <v>0</v>
      </c>
      <c r="W192" s="24"/>
      <c r="X192" s="36">
        <v>0</v>
      </c>
      <c r="Y192" s="36"/>
    </row>
    <row r="193" spans="1:25" s="64" customFormat="1" ht="91.5" customHeight="1" x14ac:dyDescent="0.25">
      <c r="A193" s="15">
        <v>105</v>
      </c>
      <c r="B193" s="15"/>
      <c r="C193" s="14"/>
      <c r="D193" s="69" t="s">
        <v>455</v>
      </c>
      <c r="E193" s="69"/>
      <c r="F193" s="21" t="s">
        <v>454</v>
      </c>
      <c r="G193" s="12"/>
      <c r="H193" s="12"/>
      <c r="I193" s="12"/>
      <c r="J193" s="66">
        <f>AVERAGE(J194:J198)</f>
        <v>30</v>
      </c>
      <c r="K193" s="68"/>
      <c r="L193" s="66">
        <f>AVERAGE(L194:L198)</f>
        <v>30</v>
      </c>
      <c r="M193" s="67"/>
      <c r="N193" s="66">
        <f>AVERAGE(N194:N198)</f>
        <v>20</v>
      </c>
      <c r="O193" s="65"/>
      <c r="P193" s="66">
        <f>AVERAGE(P194:P198)</f>
        <v>20</v>
      </c>
      <c r="Q193" s="65"/>
      <c r="R193" s="66">
        <f>AVERAGE(R194:R198)</f>
        <v>20</v>
      </c>
      <c r="S193" s="65"/>
      <c r="T193" s="66">
        <f>AVERAGE(T194:T198)</f>
        <v>20</v>
      </c>
      <c r="U193" s="65"/>
      <c r="V193" s="66">
        <f>AVERAGE(V194:V198)</f>
        <v>20</v>
      </c>
      <c r="W193" s="10"/>
      <c r="X193" s="66">
        <f>AVERAGE(X194:X198)</f>
        <v>20</v>
      </c>
      <c r="Y193" s="65"/>
    </row>
    <row r="194" spans="1:25" ht="409.5" x14ac:dyDescent="0.25">
      <c r="A194" s="4" t="s">
        <v>453</v>
      </c>
      <c r="B194" s="4"/>
      <c r="C194" s="4"/>
      <c r="D194" s="4"/>
      <c r="E194" s="8" t="s">
        <v>452</v>
      </c>
      <c r="F194" s="7" t="s">
        <v>451</v>
      </c>
      <c r="G194" s="7" t="s">
        <v>450</v>
      </c>
      <c r="H194" s="7" t="s">
        <v>449</v>
      </c>
      <c r="I194" s="7" t="s">
        <v>448</v>
      </c>
      <c r="J194" s="28">
        <v>0</v>
      </c>
      <c r="K194" s="91" t="s">
        <v>447</v>
      </c>
      <c r="L194" s="28">
        <v>0</v>
      </c>
      <c r="M194" s="91" t="s">
        <v>446</v>
      </c>
      <c r="N194" s="28">
        <v>0</v>
      </c>
      <c r="O194" s="72" t="s">
        <v>445</v>
      </c>
      <c r="P194" s="28">
        <v>0</v>
      </c>
      <c r="Q194" s="72" t="s">
        <v>444</v>
      </c>
      <c r="R194" s="28">
        <v>0</v>
      </c>
      <c r="S194" s="70"/>
      <c r="T194" s="28">
        <v>0</v>
      </c>
      <c r="U194" s="70"/>
      <c r="V194" s="28">
        <v>0</v>
      </c>
      <c r="W194" s="24"/>
      <c r="X194" s="28">
        <v>0</v>
      </c>
      <c r="Y194" s="72"/>
    </row>
    <row r="195" spans="1:25" ht="135" x14ac:dyDescent="0.25">
      <c r="A195" s="4" t="s">
        <v>443</v>
      </c>
      <c r="B195" s="4"/>
      <c r="C195" s="4"/>
      <c r="D195" s="4"/>
      <c r="E195" s="8" t="s">
        <v>442</v>
      </c>
      <c r="F195" s="7" t="s">
        <v>441</v>
      </c>
      <c r="G195" s="7" t="s">
        <v>440</v>
      </c>
      <c r="H195" s="7" t="s">
        <v>439</v>
      </c>
      <c r="I195" s="7" t="s">
        <v>214</v>
      </c>
      <c r="J195" s="70">
        <v>0</v>
      </c>
      <c r="K195" s="28"/>
      <c r="L195" s="70">
        <v>0</v>
      </c>
      <c r="M195" s="74"/>
      <c r="N195" s="70">
        <v>0</v>
      </c>
      <c r="O195" s="70"/>
      <c r="P195" s="70">
        <v>0</v>
      </c>
      <c r="Q195" s="72"/>
      <c r="R195" s="70">
        <v>0</v>
      </c>
      <c r="S195" s="70"/>
      <c r="T195" s="70">
        <v>0</v>
      </c>
      <c r="U195" s="70"/>
      <c r="V195" s="70">
        <v>0</v>
      </c>
      <c r="W195" s="24"/>
      <c r="X195" s="70">
        <v>0</v>
      </c>
      <c r="Y195" s="72"/>
    </row>
    <row r="196" spans="1:25" ht="75" x14ac:dyDescent="0.25">
      <c r="A196" s="4" t="s">
        <v>438</v>
      </c>
      <c r="B196" s="4"/>
      <c r="C196" s="4"/>
      <c r="D196" s="4"/>
      <c r="E196" s="8" t="s">
        <v>437</v>
      </c>
      <c r="F196" s="7" t="s">
        <v>436</v>
      </c>
      <c r="G196" s="7" t="s">
        <v>435</v>
      </c>
      <c r="H196" s="7" t="s">
        <v>434</v>
      </c>
      <c r="I196" s="7" t="s">
        <v>433</v>
      </c>
      <c r="J196" s="63">
        <v>100</v>
      </c>
      <c r="K196" s="36" t="s">
        <v>432</v>
      </c>
      <c r="L196" s="63">
        <v>100</v>
      </c>
      <c r="M196" s="72"/>
      <c r="N196" s="63">
        <v>100</v>
      </c>
      <c r="O196" s="70"/>
      <c r="P196" s="63">
        <v>100</v>
      </c>
      <c r="Q196" s="72"/>
      <c r="R196" s="63">
        <v>100</v>
      </c>
      <c r="S196" s="70"/>
      <c r="T196" s="63">
        <v>100</v>
      </c>
      <c r="U196" s="70"/>
      <c r="V196" s="63">
        <v>100</v>
      </c>
      <c r="W196" s="24"/>
      <c r="X196" s="63">
        <v>100</v>
      </c>
      <c r="Y196" s="72"/>
    </row>
    <row r="197" spans="1:25" ht="90" x14ac:dyDescent="0.25">
      <c r="A197" s="4" t="s">
        <v>431</v>
      </c>
      <c r="B197" s="4"/>
      <c r="C197" s="4"/>
      <c r="D197" s="4"/>
      <c r="E197" s="8" t="s">
        <v>430</v>
      </c>
      <c r="F197" s="7" t="s">
        <v>429</v>
      </c>
      <c r="G197" s="7" t="s">
        <v>228</v>
      </c>
      <c r="H197" s="7" t="s">
        <v>260</v>
      </c>
      <c r="I197" s="7" t="s">
        <v>428</v>
      </c>
      <c r="J197" s="70">
        <v>50</v>
      </c>
      <c r="K197" s="90" t="s">
        <v>427</v>
      </c>
      <c r="L197" s="70">
        <v>50</v>
      </c>
      <c r="M197" s="74"/>
      <c r="N197" s="70">
        <v>0</v>
      </c>
      <c r="O197" s="70"/>
      <c r="P197" s="70">
        <v>0</v>
      </c>
      <c r="Q197" s="70"/>
      <c r="R197" s="70">
        <v>0</v>
      </c>
      <c r="S197" s="70"/>
      <c r="T197" s="70">
        <v>0</v>
      </c>
      <c r="U197" s="70"/>
      <c r="V197" s="70">
        <v>0</v>
      </c>
      <c r="W197" s="24"/>
      <c r="X197" s="70">
        <v>0</v>
      </c>
      <c r="Y197" s="72"/>
    </row>
    <row r="198" spans="1:25" ht="45" x14ac:dyDescent="0.25">
      <c r="A198" s="4" t="s">
        <v>426</v>
      </c>
      <c r="B198" s="4"/>
      <c r="C198" s="4"/>
      <c r="D198" s="4"/>
      <c r="E198" s="8" t="s">
        <v>425</v>
      </c>
      <c r="F198" s="7" t="s">
        <v>424</v>
      </c>
      <c r="G198" s="7" t="s">
        <v>423</v>
      </c>
      <c r="H198" s="7" t="s">
        <v>422</v>
      </c>
      <c r="I198" s="7" t="s">
        <v>421</v>
      </c>
      <c r="J198" s="89">
        <v>0</v>
      </c>
      <c r="K198" s="89"/>
      <c r="L198" s="89">
        <v>0</v>
      </c>
      <c r="M198" s="63"/>
      <c r="N198" s="89">
        <v>0</v>
      </c>
      <c r="O198" s="36"/>
      <c r="P198" s="89">
        <v>0</v>
      </c>
      <c r="Q198" s="36"/>
      <c r="R198" s="89">
        <v>0</v>
      </c>
      <c r="S198" s="36"/>
      <c r="T198" s="89">
        <v>0</v>
      </c>
      <c r="U198" s="36"/>
      <c r="V198" s="89">
        <v>0</v>
      </c>
      <c r="W198" s="24"/>
      <c r="X198" s="89">
        <v>0</v>
      </c>
      <c r="Y198" s="70"/>
    </row>
    <row r="199" spans="1:25" ht="204" x14ac:dyDescent="0.25">
      <c r="A199" s="4">
        <v>106</v>
      </c>
      <c r="B199" s="4"/>
      <c r="C199" s="4"/>
      <c r="D199" s="8" t="s">
        <v>420</v>
      </c>
      <c r="E199" s="8"/>
      <c r="F199" s="7" t="s">
        <v>419</v>
      </c>
      <c r="G199" s="7" t="s">
        <v>7</v>
      </c>
      <c r="H199" s="7" t="s">
        <v>418</v>
      </c>
      <c r="I199" s="7" t="s">
        <v>417</v>
      </c>
      <c r="J199" s="28">
        <v>0</v>
      </c>
      <c r="K199" s="28"/>
      <c r="L199" s="28">
        <v>0</v>
      </c>
      <c r="M199" s="32" t="s">
        <v>416</v>
      </c>
      <c r="N199" s="28">
        <v>0</v>
      </c>
      <c r="O199" s="36"/>
      <c r="P199" s="28">
        <v>0</v>
      </c>
      <c r="Q199" s="36"/>
      <c r="R199" s="28">
        <v>0</v>
      </c>
      <c r="S199" s="36"/>
      <c r="T199" s="28">
        <v>0</v>
      </c>
      <c r="U199" s="32"/>
      <c r="V199" s="28">
        <v>0</v>
      </c>
      <c r="W199" s="24"/>
      <c r="X199" s="28">
        <v>0</v>
      </c>
      <c r="Y199" s="29"/>
    </row>
    <row r="200" spans="1:25" ht="153" x14ac:dyDescent="0.25">
      <c r="A200" s="4">
        <v>107</v>
      </c>
      <c r="B200" s="4"/>
      <c r="C200" s="4"/>
      <c r="D200" s="8" t="s">
        <v>415</v>
      </c>
      <c r="E200" s="8"/>
      <c r="F200" s="7" t="s">
        <v>414</v>
      </c>
      <c r="G200" s="7" t="s">
        <v>413</v>
      </c>
      <c r="H200" s="7" t="s">
        <v>412</v>
      </c>
      <c r="I200" s="7" t="s">
        <v>411</v>
      </c>
      <c r="J200" s="89">
        <v>0</v>
      </c>
      <c r="K200" s="32" t="s">
        <v>410</v>
      </c>
      <c r="L200" s="89">
        <v>0</v>
      </c>
      <c r="M200" s="28"/>
      <c r="N200" s="89">
        <v>0</v>
      </c>
      <c r="O200" s="36"/>
      <c r="P200" s="89">
        <v>0</v>
      </c>
      <c r="Q200" s="36"/>
      <c r="R200" s="89">
        <v>0</v>
      </c>
      <c r="S200" s="36"/>
      <c r="T200" s="89">
        <v>0</v>
      </c>
      <c r="U200" s="28"/>
      <c r="V200" s="89">
        <v>0</v>
      </c>
      <c r="W200" s="24"/>
      <c r="X200" s="89">
        <v>0</v>
      </c>
      <c r="Y200" s="29"/>
    </row>
    <row r="201" spans="1:25" ht="60" x14ac:dyDescent="0.25">
      <c r="A201" s="4">
        <v>108</v>
      </c>
      <c r="B201" s="4"/>
      <c r="C201" s="4"/>
      <c r="D201" s="8" t="s">
        <v>409</v>
      </c>
      <c r="E201" s="8"/>
      <c r="F201" s="7" t="s">
        <v>408</v>
      </c>
      <c r="G201" s="7" t="s">
        <v>7</v>
      </c>
      <c r="H201" s="7" t="s">
        <v>407</v>
      </c>
      <c r="I201" s="7" t="s">
        <v>406</v>
      </c>
      <c r="J201" s="28">
        <v>0</v>
      </c>
      <c r="K201" s="32" t="s">
        <v>405</v>
      </c>
      <c r="L201" s="28">
        <v>0</v>
      </c>
      <c r="M201" s="28" t="s">
        <v>404</v>
      </c>
      <c r="N201" s="28">
        <v>0</v>
      </c>
      <c r="O201" s="36"/>
      <c r="P201" s="28">
        <v>0</v>
      </c>
      <c r="Q201" s="36"/>
      <c r="R201" s="28">
        <v>0</v>
      </c>
      <c r="S201" s="81"/>
      <c r="T201" s="28">
        <v>0</v>
      </c>
      <c r="U201" s="28"/>
      <c r="V201" s="28">
        <v>0</v>
      </c>
      <c r="W201" s="24"/>
      <c r="X201" s="28">
        <v>0</v>
      </c>
      <c r="Y201" s="28"/>
    </row>
    <row r="202" spans="1:25" ht="60" x14ac:dyDescent="0.25">
      <c r="A202" s="4">
        <v>109</v>
      </c>
      <c r="B202" s="4"/>
      <c r="C202" s="4"/>
      <c r="D202" s="8" t="s">
        <v>403</v>
      </c>
      <c r="E202" s="8"/>
      <c r="F202" s="7" t="s">
        <v>402</v>
      </c>
      <c r="G202" s="7" t="s">
        <v>401</v>
      </c>
      <c r="H202" s="7" t="s">
        <v>400</v>
      </c>
      <c r="I202" s="7" t="s">
        <v>399</v>
      </c>
      <c r="J202" s="28">
        <v>100</v>
      </c>
      <c r="K202" s="36" t="s">
        <v>398</v>
      </c>
      <c r="L202" s="28">
        <v>100</v>
      </c>
      <c r="M202" s="28"/>
      <c r="N202" s="28">
        <v>100</v>
      </c>
      <c r="O202" s="36"/>
      <c r="P202" s="28">
        <v>100</v>
      </c>
      <c r="Q202" s="36" t="s">
        <v>398</v>
      </c>
      <c r="R202" s="28">
        <v>100</v>
      </c>
      <c r="S202" s="36"/>
      <c r="T202" s="28">
        <v>100</v>
      </c>
      <c r="U202" s="32"/>
      <c r="V202" s="28">
        <v>100</v>
      </c>
      <c r="W202" s="24"/>
      <c r="X202" s="28">
        <v>100</v>
      </c>
      <c r="Y202" s="28"/>
    </row>
    <row r="203" spans="1:25" s="52" customFormat="1" ht="84.75" customHeight="1" x14ac:dyDescent="0.25">
      <c r="A203" s="19"/>
      <c r="B203" s="19"/>
      <c r="C203" s="20" t="s">
        <v>397</v>
      </c>
      <c r="D203" s="19"/>
      <c r="E203" s="59"/>
      <c r="F203" s="58" t="s">
        <v>396</v>
      </c>
      <c r="G203" s="57"/>
      <c r="H203" s="57"/>
      <c r="I203" s="57"/>
      <c r="J203" s="54">
        <f>AVERAGE(J204:J208)</f>
        <v>40</v>
      </c>
      <c r="K203" s="56"/>
      <c r="L203" s="54">
        <f>AVERAGE(L204:L208)</f>
        <v>40</v>
      </c>
      <c r="M203" s="55"/>
      <c r="N203" s="54">
        <f>AVERAGE(N204:N208)</f>
        <v>40</v>
      </c>
      <c r="O203" s="53"/>
      <c r="P203" s="54">
        <f>AVERAGE(P204:P208)</f>
        <v>40</v>
      </c>
      <c r="Q203" s="53"/>
      <c r="R203" s="54">
        <f>AVERAGE(R204:R208)</f>
        <v>40</v>
      </c>
      <c r="S203" s="53"/>
      <c r="T203" s="54">
        <f>AVERAGE(T204:T208)</f>
        <v>40</v>
      </c>
      <c r="U203" s="53"/>
      <c r="V203" s="54">
        <f>AVERAGE(V204:V208)</f>
        <v>40</v>
      </c>
      <c r="W203" s="17"/>
      <c r="X203" s="54">
        <f>AVERAGE(X204:X208)</f>
        <v>40</v>
      </c>
      <c r="Y203" s="53"/>
    </row>
    <row r="204" spans="1:25" ht="60" x14ac:dyDescent="0.25">
      <c r="A204" s="4">
        <v>110</v>
      </c>
      <c r="B204" s="4"/>
      <c r="C204" s="4"/>
      <c r="D204" s="8" t="s">
        <v>395</v>
      </c>
      <c r="E204" s="8"/>
      <c r="F204" s="7" t="s">
        <v>394</v>
      </c>
      <c r="G204" s="7" t="s">
        <v>393</v>
      </c>
      <c r="H204" s="7" t="s">
        <v>392</v>
      </c>
      <c r="I204" s="7" t="s">
        <v>391</v>
      </c>
      <c r="J204" s="28">
        <v>50</v>
      </c>
      <c r="K204" s="88" t="s">
        <v>390</v>
      </c>
      <c r="L204" s="28">
        <v>50</v>
      </c>
      <c r="M204" s="28"/>
      <c r="N204" s="28">
        <v>50</v>
      </c>
      <c r="O204" s="36"/>
      <c r="P204" s="28">
        <v>50</v>
      </c>
      <c r="Q204" s="36"/>
      <c r="R204" s="28">
        <v>50</v>
      </c>
      <c r="S204" s="36"/>
      <c r="T204" s="28">
        <v>50</v>
      </c>
      <c r="U204" s="28"/>
      <c r="V204" s="28">
        <v>50</v>
      </c>
      <c r="W204" s="24"/>
      <c r="X204" s="28">
        <v>50</v>
      </c>
      <c r="Y204" s="28"/>
    </row>
    <row r="205" spans="1:25" s="82" customFormat="1" ht="105" x14ac:dyDescent="0.25">
      <c r="A205" s="87">
        <v>111</v>
      </c>
      <c r="B205" s="87"/>
      <c r="C205" s="87"/>
      <c r="D205" s="86" t="s">
        <v>389</v>
      </c>
      <c r="E205" s="86"/>
      <c r="F205" s="83" t="s">
        <v>388</v>
      </c>
      <c r="G205" s="83" t="s">
        <v>371</v>
      </c>
      <c r="H205" s="83" t="s">
        <v>370</v>
      </c>
      <c r="I205" s="83" t="s">
        <v>387</v>
      </c>
      <c r="J205" s="28">
        <v>0</v>
      </c>
      <c r="K205" s="28"/>
      <c r="L205" s="28">
        <v>0</v>
      </c>
      <c r="M205" s="85"/>
      <c r="N205" s="28">
        <v>0</v>
      </c>
      <c r="O205" s="84"/>
      <c r="P205" s="28">
        <v>0</v>
      </c>
      <c r="Q205" s="83"/>
      <c r="R205" s="28">
        <v>0</v>
      </c>
      <c r="S205" s="83"/>
      <c r="T205" s="28">
        <v>0</v>
      </c>
      <c r="U205" s="83"/>
      <c r="V205" s="28">
        <v>0</v>
      </c>
      <c r="W205" s="71"/>
      <c r="X205" s="28">
        <v>0</v>
      </c>
      <c r="Y205" s="70"/>
    </row>
    <row r="206" spans="1:25" ht="331.5" x14ac:dyDescent="0.25">
      <c r="A206" s="4">
        <v>112</v>
      </c>
      <c r="B206" s="4"/>
      <c r="C206" s="4"/>
      <c r="D206" s="8" t="s">
        <v>386</v>
      </c>
      <c r="E206" s="8"/>
      <c r="F206" s="7" t="s">
        <v>385</v>
      </c>
      <c r="G206" s="7" t="s">
        <v>384</v>
      </c>
      <c r="H206" s="7" t="s">
        <v>383</v>
      </c>
      <c r="I206" s="7" t="s">
        <v>382</v>
      </c>
      <c r="J206" s="28">
        <v>0</v>
      </c>
      <c r="K206" s="81" t="s">
        <v>381</v>
      </c>
      <c r="L206" s="28">
        <v>0</v>
      </c>
      <c r="M206" s="37"/>
      <c r="N206" s="28">
        <v>0</v>
      </c>
      <c r="O206" s="36"/>
      <c r="P206" s="28">
        <v>0</v>
      </c>
      <c r="Q206" s="81" t="s">
        <v>381</v>
      </c>
      <c r="R206" s="28">
        <v>0</v>
      </c>
      <c r="S206" s="36"/>
      <c r="T206" s="28">
        <v>0</v>
      </c>
      <c r="U206" s="36"/>
      <c r="V206" s="28">
        <v>0</v>
      </c>
      <c r="W206" s="24"/>
      <c r="X206" s="28">
        <v>0</v>
      </c>
      <c r="Y206" s="36"/>
    </row>
    <row r="207" spans="1:25" ht="105" x14ac:dyDescent="0.25">
      <c r="A207" s="4">
        <v>113</v>
      </c>
      <c r="B207" s="4"/>
      <c r="C207" s="4"/>
      <c r="D207" s="8" t="s">
        <v>380</v>
      </c>
      <c r="E207" s="8"/>
      <c r="F207" s="7" t="s">
        <v>379</v>
      </c>
      <c r="G207" s="7" t="s">
        <v>378</v>
      </c>
      <c r="H207" s="7" t="s">
        <v>377</v>
      </c>
      <c r="I207" s="7" t="s">
        <v>376</v>
      </c>
      <c r="J207" s="28">
        <v>100</v>
      </c>
      <c r="K207" s="28"/>
      <c r="L207" s="28">
        <v>100</v>
      </c>
      <c r="M207" s="37"/>
      <c r="N207" s="28">
        <v>100</v>
      </c>
      <c r="O207" s="80"/>
      <c r="P207" s="28">
        <v>100</v>
      </c>
      <c r="Q207" s="36"/>
      <c r="R207" s="28">
        <v>100</v>
      </c>
      <c r="S207" s="79"/>
      <c r="T207" s="28">
        <v>100</v>
      </c>
      <c r="U207" s="79"/>
      <c r="V207" s="28">
        <v>100</v>
      </c>
      <c r="W207" s="24"/>
      <c r="X207" s="28">
        <v>100</v>
      </c>
      <c r="Y207" s="36"/>
    </row>
    <row r="208" spans="1:25" s="64" customFormat="1" ht="69" x14ac:dyDescent="0.25">
      <c r="A208" s="15">
        <v>114</v>
      </c>
      <c r="B208" s="15"/>
      <c r="C208" s="15"/>
      <c r="D208" s="78" t="s">
        <v>375</v>
      </c>
      <c r="E208" s="78"/>
      <c r="F208" s="12" t="s">
        <v>375</v>
      </c>
      <c r="G208" s="77"/>
      <c r="H208" s="77"/>
      <c r="I208" s="77"/>
      <c r="J208" s="66">
        <f>AVERAGE(J209:J211)</f>
        <v>50</v>
      </c>
      <c r="K208" s="67"/>
      <c r="L208" s="66">
        <f>AVERAGE(L209:L211)</f>
        <v>50</v>
      </c>
      <c r="M208" s="67"/>
      <c r="N208" s="66">
        <f>AVERAGE(N209:N211)</f>
        <v>50</v>
      </c>
      <c r="O208" s="65"/>
      <c r="P208" s="66">
        <f>AVERAGE(P209:P211)</f>
        <v>50</v>
      </c>
      <c r="Q208" s="65"/>
      <c r="R208" s="66">
        <f>AVERAGE(R209:R211)</f>
        <v>50</v>
      </c>
      <c r="S208" s="76"/>
      <c r="T208" s="66">
        <f>AVERAGE(T209:T211)</f>
        <v>50</v>
      </c>
      <c r="U208" s="76"/>
      <c r="V208" s="66">
        <f>AVERAGE(V209:V211)</f>
        <v>50</v>
      </c>
      <c r="W208" s="10"/>
      <c r="X208" s="66">
        <f>AVERAGE(X209:X211)</f>
        <v>50</v>
      </c>
      <c r="Y208" s="65"/>
    </row>
    <row r="209" spans="1:25" ht="90" x14ac:dyDescent="0.25">
      <c r="A209" s="4" t="s">
        <v>374</v>
      </c>
      <c r="B209" s="4"/>
      <c r="C209" s="4"/>
      <c r="D209" s="4"/>
      <c r="E209" s="8" t="s">
        <v>373</v>
      </c>
      <c r="F209" s="7" t="s">
        <v>372</v>
      </c>
      <c r="G209" s="75" t="s">
        <v>371</v>
      </c>
      <c r="H209" s="75" t="s">
        <v>370</v>
      </c>
      <c r="I209" s="75" t="s">
        <v>369</v>
      </c>
      <c r="J209" s="28">
        <v>0</v>
      </c>
      <c r="K209" s="28"/>
      <c r="L209" s="28">
        <v>0</v>
      </c>
      <c r="M209" s="74"/>
      <c r="N209" s="28">
        <v>0</v>
      </c>
      <c r="O209" s="70"/>
      <c r="P209" s="28">
        <v>0</v>
      </c>
      <c r="Q209" s="70"/>
      <c r="R209" s="28">
        <v>0</v>
      </c>
      <c r="S209" s="70"/>
      <c r="T209" s="28">
        <v>0</v>
      </c>
      <c r="U209" s="70"/>
      <c r="V209" s="28">
        <v>0</v>
      </c>
      <c r="W209" s="71"/>
      <c r="X209" s="28">
        <v>0</v>
      </c>
      <c r="Y209" s="70"/>
    </row>
    <row r="210" spans="1:25" ht="90" x14ac:dyDescent="0.3">
      <c r="A210" s="4" t="s">
        <v>368</v>
      </c>
      <c r="B210" s="4"/>
      <c r="C210" s="4"/>
      <c r="D210" s="4"/>
      <c r="E210" s="73" t="s">
        <v>367</v>
      </c>
      <c r="F210" s="7" t="s">
        <v>366</v>
      </c>
      <c r="G210" s="7" t="s">
        <v>365</v>
      </c>
      <c r="H210" s="7" t="s">
        <v>364</v>
      </c>
      <c r="I210" s="7" t="s">
        <v>363</v>
      </c>
      <c r="J210" s="28">
        <v>50</v>
      </c>
      <c r="K210" s="29" t="s">
        <v>362</v>
      </c>
      <c r="L210" s="28">
        <v>50</v>
      </c>
      <c r="M210" s="74"/>
      <c r="N210" s="28">
        <v>50</v>
      </c>
      <c r="O210" s="70"/>
      <c r="P210" s="28">
        <v>50</v>
      </c>
      <c r="Q210" s="70"/>
      <c r="R210" s="28">
        <v>50</v>
      </c>
      <c r="S210" s="70"/>
      <c r="T210" s="28">
        <v>50</v>
      </c>
      <c r="U210" s="70"/>
      <c r="V210" s="28">
        <v>50</v>
      </c>
      <c r="W210" s="71"/>
      <c r="X210" s="28">
        <v>50</v>
      </c>
      <c r="Y210" s="70"/>
    </row>
    <row r="211" spans="1:25" ht="178.5" customHeight="1" x14ac:dyDescent="0.3">
      <c r="A211" s="4" t="s">
        <v>361</v>
      </c>
      <c r="B211" s="4"/>
      <c r="C211" s="4"/>
      <c r="D211" s="4"/>
      <c r="E211" s="73" t="s">
        <v>360</v>
      </c>
      <c r="F211" s="7" t="s">
        <v>359</v>
      </c>
      <c r="G211" s="7" t="s">
        <v>358</v>
      </c>
      <c r="H211" s="7" t="s">
        <v>357</v>
      </c>
      <c r="I211" s="7" t="s">
        <v>356</v>
      </c>
      <c r="J211" s="28">
        <v>100</v>
      </c>
      <c r="K211" s="28"/>
      <c r="L211" s="28">
        <v>100</v>
      </c>
      <c r="M211" s="37"/>
      <c r="N211" s="28">
        <v>100</v>
      </c>
      <c r="O211" s="36"/>
      <c r="P211" s="28">
        <v>100</v>
      </c>
      <c r="Q211" s="36"/>
      <c r="R211" s="28">
        <v>100</v>
      </c>
      <c r="S211" s="72"/>
      <c r="T211" s="28">
        <v>100</v>
      </c>
      <c r="U211" s="72"/>
      <c r="V211" s="28">
        <v>100</v>
      </c>
      <c r="W211" s="71"/>
      <c r="X211" s="28">
        <v>100</v>
      </c>
      <c r="Y211" s="70"/>
    </row>
    <row r="212" spans="1:25" s="52" customFormat="1" ht="80.25" customHeight="1" x14ac:dyDescent="0.25">
      <c r="A212" s="19"/>
      <c r="B212" s="19"/>
      <c r="C212" s="20" t="s">
        <v>355</v>
      </c>
      <c r="D212" s="19"/>
      <c r="E212" s="59"/>
      <c r="F212" s="58" t="s">
        <v>354</v>
      </c>
      <c r="G212" s="57"/>
      <c r="H212" s="57"/>
      <c r="I212" s="57"/>
      <c r="J212" s="54">
        <f>AVERAGE(J213,J216)</f>
        <v>100</v>
      </c>
      <c r="K212" s="56"/>
      <c r="L212" s="54">
        <f>AVERAGE(L213,L216)</f>
        <v>100</v>
      </c>
      <c r="M212" s="55"/>
      <c r="N212" s="54">
        <f>AVERAGE(N213,N216)</f>
        <v>100</v>
      </c>
      <c r="O212" s="53"/>
      <c r="P212" s="54">
        <f>AVERAGE(P213,P216)</f>
        <v>100</v>
      </c>
      <c r="Q212" s="53"/>
      <c r="R212" s="54">
        <f>AVERAGE(R213,R216)</f>
        <v>100</v>
      </c>
      <c r="S212" s="53"/>
      <c r="T212" s="54">
        <f>AVERAGE(T213,T216)</f>
        <v>100</v>
      </c>
      <c r="U212" s="53"/>
      <c r="V212" s="54">
        <f>AVERAGE(V213,V216)</f>
        <v>100</v>
      </c>
      <c r="W212" s="17"/>
      <c r="X212" s="54">
        <f>AVERAGE(X213,X216)</f>
        <v>100</v>
      </c>
      <c r="Y212" s="53"/>
    </row>
    <row r="213" spans="1:25" s="64" customFormat="1" ht="80.25" customHeight="1" x14ac:dyDescent="0.25">
      <c r="A213" s="15">
        <v>115</v>
      </c>
      <c r="B213" s="15"/>
      <c r="C213" s="14"/>
      <c r="D213" s="69" t="s">
        <v>353</v>
      </c>
      <c r="E213" s="69"/>
      <c r="F213" s="21" t="s">
        <v>353</v>
      </c>
      <c r="G213" s="12"/>
      <c r="H213" s="12"/>
      <c r="I213" s="12"/>
      <c r="J213" s="66">
        <f>AVERAGE(J214:J215)</f>
        <v>100</v>
      </c>
      <c r="K213" s="68"/>
      <c r="L213" s="66">
        <f>AVERAGE(L214:L215)</f>
        <v>100</v>
      </c>
      <c r="M213" s="67"/>
      <c r="N213" s="66">
        <f>AVERAGE(N214:N215)</f>
        <v>100</v>
      </c>
      <c r="O213" s="65"/>
      <c r="P213" s="66">
        <f>AVERAGE(P214:P215)</f>
        <v>100</v>
      </c>
      <c r="Q213" s="65"/>
      <c r="R213" s="66">
        <f>AVERAGE(R214:R215)</f>
        <v>100</v>
      </c>
      <c r="S213" s="65"/>
      <c r="T213" s="66">
        <f>AVERAGE(T214:T215)</f>
        <v>100</v>
      </c>
      <c r="U213" s="65"/>
      <c r="V213" s="66">
        <f>AVERAGE(V214:V215)</f>
        <v>100</v>
      </c>
      <c r="W213" s="10"/>
      <c r="X213" s="66">
        <f>AVERAGE(X214:X215)</f>
        <v>100</v>
      </c>
      <c r="Y213" s="65"/>
    </row>
    <row r="214" spans="1:25" ht="312" customHeight="1" x14ac:dyDescent="0.25">
      <c r="A214" s="4" t="s">
        <v>352</v>
      </c>
      <c r="B214" s="4"/>
      <c r="C214" s="4"/>
      <c r="D214" s="4"/>
      <c r="E214" s="8" t="s">
        <v>351</v>
      </c>
      <c r="F214" s="7" t="s">
        <v>350</v>
      </c>
      <c r="G214" s="7" t="s">
        <v>349</v>
      </c>
      <c r="H214" s="7" t="s">
        <v>348</v>
      </c>
      <c r="I214" s="7" t="s">
        <v>347</v>
      </c>
      <c r="J214" s="28">
        <v>100</v>
      </c>
      <c r="K214" s="63"/>
      <c r="L214" s="28">
        <v>100</v>
      </c>
      <c r="M214" s="37"/>
      <c r="N214" s="28">
        <v>100</v>
      </c>
      <c r="O214" s="36"/>
      <c r="P214" s="28">
        <v>100</v>
      </c>
      <c r="Q214" s="36"/>
      <c r="R214" s="28">
        <v>100</v>
      </c>
      <c r="S214" s="36"/>
      <c r="T214" s="28">
        <v>100</v>
      </c>
      <c r="U214" s="36"/>
      <c r="V214" s="28">
        <v>100</v>
      </c>
      <c r="W214" s="24"/>
      <c r="X214" s="28">
        <v>100</v>
      </c>
      <c r="Y214" s="36"/>
    </row>
    <row r="215" spans="1:25" ht="105" x14ac:dyDescent="0.25">
      <c r="A215" s="4" t="s">
        <v>346</v>
      </c>
      <c r="B215" s="4"/>
      <c r="C215" s="4"/>
      <c r="D215" s="4"/>
      <c r="E215" s="8" t="s">
        <v>345</v>
      </c>
      <c r="F215" s="7" t="s">
        <v>344</v>
      </c>
      <c r="G215" s="7" t="s">
        <v>343</v>
      </c>
      <c r="H215" s="7" t="s">
        <v>342</v>
      </c>
      <c r="I215" s="7" t="s">
        <v>341</v>
      </c>
      <c r="J215" s="28"/>
      <c r="K215" s="63"/>
      <c r="L215" s="28"/>
      <c r="M215" s="37"/>
      <c r="N215" s="28"/>
      <c r="O215" s="36"/>
      <c r="P215" s="28"/>
      <c r="Q215" s="36"/>
      <c r="R215" s="28"/>
      <c r="S215" s="36"/>
      <c r="T215" s="28"/>
      <c r="U215" s="36"/>
      <c r="V215" s="28"/>
      <c r="W215" s="24"/>
      <c r="X215" s="28"/>
      <c r="Y215" s="36"/>
    </row>
    <row r="216" spans="1:25" ht="51.75" x14ac:dyDescent="0.25">
      <c r="A216" s="4">
        <v>116</v>
      </c>
      <c r="B216" s="4"/>
      <c r="C216" s="4"/>
      <c r="D216" s="8" t="s">
        <v>340</v>
      </c>
      <c r="E216" s="8"/>
      <c r="F216" s="7" t="s">
        <v>339</v>
      </c>
      <c r="G216" s="7" t="s">
        <v>338</v>
      </c>
      <c r="H216" s="7" t="s">
        <v>337</v>
      </c>
      <c r="I216" s="7" t="s">
        <v>336</v>
      </c>
      <c r="J216" s="28">
        <v>100</v>
      </c>
      <c r="K216" s="63"/>
      <c r="L216" s="28">
        <v>100</v>
      </c>
      <c r="M216" s="37"/>
      <c r="N216" s="28">
        <v>100</v>
      </c>
      <c r="O216" s="36"/>
      <c r="P216" s="28">
        <v>100</v>
      </c>
      <c r="Q216" s="36"/>
      <c r="R216" s="28">
        <v>100</v>
      </c>
      <c r="S216" s="36"/>
      <c r="T216" s="28">
        <v>100</v>
      </c>
      <c r="U216" s="36"/>
      <c r="V216" s="28">
        <v>100</v>
      </c>
      <c r="W216" s="24"/>
      <c r="X216" s="28">
        <v>100</v>
      </c>
      <c r="Y216" s="36"/>
    </row>
    <row r="217" spans="1:25" s="52" customFormat="1" ht="60" x14ac:dyDescent="0.25">
      <c r="A217" s="19"/>
      <c r="B217" s="20" t="s">
        <v>335</v>
      </c>
      <c r="C217" s="19"/>
      <c r="D217" s="19"/>
      <c r="E217" s="19"/>
      <c r="F217" s="19" t="s">
        <v>334</v>
      </c>
      <c r="G217" s="19"/>
      <c r="H217" s="19"/>
      <c r="I217" s="19"/>
      <c r="J217" s="62">
        <f>AVERAGE(J218,J225,J231,J240)</f>
        <v>77.256944444444457</v>
      </c>
      <c r="K217" s="61"/>
      <c r="L217" s="62">
        <f>AVERAGE(L218,L225,L231,L240)</f>
        <v>77.256944444444457</v>
      </c>
      <c r="M217" s="61"/>
      <c r="N217" s="62">
        <f>AVERAGE(N218,N225,N231,N240)</f>
        <v>75.868055555555557</v>
      </c>
      <c r="O217" s="61"/>
      <c r="P217" s="62">
        <f>AVERAGE(P218,P225,P231,P240)</f>
        <v>75.868055555555557</v>
      </c>
      <c r="Q217" s="61"/>
      <c r="R217" s="62">
        <f>AVERAGE(R218,R225,R231,R240)</f>
        <v>75.868055555555557</v>
      </c>
      <c r="S217" s="61"/>
      <c r="T217" s="62">
        <f>AVERAGE(T218,T225,T231,T240)</f>
        <v>75.868055555555557</v>
      </c>
      <c r="U217" s="61"/>
      <c r="V217" s="62">
        <f>AVERAGE(V218,V225,V231,V240)</f>
        <v>75.868055555555557</v>
      </c>
      <c r="W217" s="17"/>
      <c r="X217" s="62">
        <f>AVERAGE(X218,X225,X231,X240)</f>
        <v>77.430555555555557</v>
      </c>
      <c r="Y217" s="61"/>
    </row>
    <row r="218" spans="1:25" s="52" customFormat="1" ht="45" x14ac:dyDescent="0.25">
      <c r="A218" s="19"/>
      <c r="B218" s="19"/>
      <c r="C218" s="20" t="s">
        <v>333</v>
      </c>
      <c r="D218" s="19"/>
      <c r="E218" s="19"/>
      <c r="F218" s="19" t="s">
        <v>332</v>
      </c>
      <c r="G218" s="19"/>
      <c r="H218" s="19"/>
      <c r="I218" s="19"/>
      <c r="J218" s="62">
        <f>AVERAGE(J219:J224)</f>
        <v>66.666666666666671</v>
      </c>
      <c r="K218" s="61"/>
      <c r="L218" s="62">
        <f>AVERAGE(L219:L224)</f>
        <v>66.666666666666671</v>
      </c>
      <c r="M218" s="61"/>
      <c r="N218" s="62">
        <f>AVERAGE(N219:N224)</f>
        <v>66.666666666666671</v>
      </c>
      <c r="O218" s="61"/>
      <c r="P218" s="62">
        <f>AVERAGE(P219:P224)</f>
        <v>66.666666666666671</v>
      </c>
      <c r="Q218" s="61"/>
      <c r="R218" s="62">
        <f>AVERAGE(R219:R224)</f>
        <v>66.666666666666671</v>
      </c>
      <c r="S218" s="61"/>
      <c r="T218" s="62">
        <f>AVERAGE(T219:T224)</f>
        <v>66.666666666666671</v>
      </c>
      <c r="U218" s="61"/>
      <c r="V218" s="62">
        <f>AVERAGE(V219:V224)</f>
        <v>66.666666666666671</v>
      </c>
      <c r="W218" s="17"/>
      <c r="X218" s="62">
        <f>AVERAGE(X219:X224)</f>
        <v>66.666666666666671</v>
      </c>
      <c r="Y218" s="61"/>
    </row>
    <row r="219" spans="1:25" ht="409.5" x14ac:dyDescent="0.25">
      <c r="A219" s="4">
        <v>117</v>
      </c>
      <c r="B219" s="4"/>
      <c r="C219" s="4"/>
      <c r="D219" s="8" t="s">
        <v>331</v>
      </c>
      <c r="E219" s="8"/>
      <c r="F219" s="7" t="s">
        <v>330</v>
      </c>
      <c r="G219" s="7" t="s">
        <v>244</v>
      </c>
      <c r="H219" s="7" t="s">
        <v>243</v>
      </c>
      <c r="I219" s="7" t="s">
        <v>290</v>
      </c>
      <c r="J219" s="28">
        <v>50</v>
      </c>
      <c r="K219" s="29" t="s">
        <v>329</v>
      </c>
      <c r="L219" s="28">
        <v>50</v>
      </c>
      <c r="M219" s="28"/>
      <c r="N219" s="28">
        <v>50</v>
      </c>
      <c r="O219" s="28"/>
      <c r="P219" s="28">
        <v>50</v>
      </c>
      <c r="Q219" s="28"/>
      <c r="R219" s="28">
        <v>50</v>
      </c>
      <c r="S219" s="28"/>
      <c r="T219" s="28">
        <v>50</v>
      </c>
      <c r="U219" s="29" t="s">
        <v>328</v>
      </c>
      <c r="V219" s="28">
        <v>100</v>
      </c>
      <c r="W219" s="5"/>
      <c r="X219" s="28">
        <v>100</v>
      </c>
      <c r="Y219" s="28"/>
    </row>
    <row r="220" spans="1:25" ht="409.5" x14ac:dyDescent="0.25">
      <c r="A220" s="4">
        <v>118</v>
      </c>
      <c r="B220" s="4"/>
      <c r="C220" s="4"/>
      <c r="D220" s="8" t="s">
        <v>327</v>
      </c>
      <c r="E220" s="8"/>
      <c r="F220" s="29" t="s">
        <v>326</v>
      </c>
      <c r="G220" s="7" t="s">
        <v>244</v>
      </c>
      <c r="H220" s="7" t="s">
        <v>243</v>
      </c>
      <c r="I220" s="7" t="s">
        <v>290</v>
      </c>
      <c r="J220" s="28">
        <v>50</v>
      </c>
      <c r="K220" s="29" t="s">
        <v>325</v>
      </c>
      <c r="L220" s="28">
        <v>50</v>
      </c>
      <c r="M220" s="28"/>
      <c r="N220" s="28">
        <v>50</v>
      </c>
      <c r="O220" s="28"/>
      <c r="P220" s="28">
        <v>50</v>
      </c>
      <c r="Q220" s="28"/>
      <c r="R220" s="28">
        <v>50</v>
      </c>
      <c r="S220" s="28"/>
      <c r="T220" s="28">
        <v>50</v>
      </c>
      <c r="U220" s="29" t="s">
        <v>325</v>
      </c>
      <c r="V220" s="28">
        <v>0</v>
      </c>
      <c r="W220" s="5"/>
      <c r="X220" s="28">
        <v>0</v>
      </c>
      <c r="Y220" s="60" t="s">
        <v>324</v>
      </c>
    </row>
    <row r="221" spans="1:25" ht="75" x14ac:dyDescent="0.25">
      <c r="A221" s="4">
        <v>119</v>
      </c>
      <c r="B221" s="4"/>
      <c r="C221" s="4"/>
      <c r="D221" s="8" t="s">
        <v>323</v>
      </c>
      <c r="E221" s="8"/>
      <c r="F221" s="7" t="s">
        <v>322</v>
      </c>
      <c r="G221" s="7" t="s">
        <v>228</v>
      </c>
      <c r="H221" s="7" t="s">
        <v>265</v>
      </c>
      <c r="I221" s="7" t="s">
        <v>7</v>
      </c>
      <c r="J221" s="28">
        <v>100</v>
      </c>
      <c r="K221" s="28"/>
      <c r="L221" s="28">
        <v>100</v>
      </c>
      <c r="M221" s="28"/>
      <c r="N221" s="28">
        <v>100</v>
      </c>
      <c r="O221" s="28"/>
      <c r="P221" s="28">
        <v>100</v>
      </c>
      <c r="Q221" s="28"/>
      <c r="R221" s="28">
        <v>100</v>
      </c>
      <c r="S221" s="28"/>
      <c r="T221" s="28">
        <v>100</v>
      </c>
      <c r="U221" s="28"/>
      <c r="V221" s="28">
        <v>100</v>
      </c>
      <c r="W221" s="5"/>
      <c r="X221" s="28">
        <v>100</v>
      </c>
      <c r="Y221" s="28"/>
    </row>
    <row r="222" spans="1:25" ht="60" x14ac:dyDescent="0.25">
      <c r="A222" s="4">
        <v>120</v>
      </c>
      <c r="B222" s="4"/>
      <c r="C222" s="4"/>
      <c r="D222" s="8" t="s">
        <v>321</v>
      </c>
      <c r="E222" s="8"/>
      <c r="F222" s="7" t="s">
        <v>320</v>
      </c>
      <c r="G222" s="7" t="s">
        <v>228</v>
      </c>
      <c r="H222" s="7" t="s">
        <v>265</v>
      </c>
      <c r="I222" s="7" t="s">
        <v>7</v>
      </c>
      <c r="J222" s="28">
        <v>100</v>
      </c>
      <c r="K222" s="28"/>
      <c r="L222" s="28">
        <v>100</v>
      </c>
      <c r="M222" s="28"/>
      <c r="N222" s="28">
        <v>100</v>
      </c>
      <c r="O222" s="28"/>
      <c r="P222" s="28">
        <v>100</v>
      </c>
      <c r="Q222" s="28"/>
      <c r="R222" s="28">
        <v>100</v>
      </c>
      <c r="S222" s="28"/>
      <c r="T222" s="28">
        <v>100</v>
      </c>
      <c r="U222" s="28"/>
      <c r="V222" s="28">
        <v>100</v>
      </c>
      <c r="W222" s="5"/>
      <c r="X222" s="28">
        <v>100</v>
      </c>
      <c r="Y222" s="28"/>
    </row>
    <row r="223" spans="1:25" ht="150" x14ac:dyDescent="0.25">
      <c r="A223" s="4">
        <v>121</v>
      </c>
      <c r="B223" s="4"/>
      <c r="C223" s="4"/>
      <c r="D223" s="8" t="s">
        <v>319</v>
      </c>
      <c r="E223" s="8"/>
      <c r="F223" s="7" t="s">
        <v>318</v>
      </c>
      <c r="G223" s="7" t="s">
        <v>317</v>
      </c>
      <c r="H223" s="7" t="s">
        <v>316</v>
      </c>
      <c r="I223" s="7" t="s">
        <v>315</v>
      </c>
      <c r="J223" s="28">
        <v>100</v>
      </c>
      <c r="K223" s="29" t="s">
        <v>314</v>
      </c>
      <c r="L223" s="28">
        <v>100</v>
      </c>
      <c r="M223" s="28"/>
      <c r="N223" s="28">
        <v>100</v>
      </c>
      <c r="O223" s="28"/>
      <c r="P223" s="28">
        <v>100</v>
      </c>
      <c r="Q223" s="28"/>
      <c r="R223" s="28">
        <v>100</v>
      </c>
      <c r="S223" s="28"/>
      <c r="T223" s="28">
        <v>100</v>
      </c>
      <c r="U223" s="29" t="s">
        <v>314</v>
      </c>
      <c r="V223" s="28">
        <v>100</v>
      </c>
      <c r="W223" s="5"/>
      <c r="X223" s="28">
        <v>100</v>
      </c>
      <c r="Y223" s="28"/>
    </row>
    <row r="224" spans="1:25" ht="135" x14ac:dyDescent="0.25">
      <c r="A224" s="4">
        <v>122</v>
      </c>
      <c r="B224" s="4"/>
      <c r="C224" s="4"/>
      <c r="D224" s="8" t="s">
        <v>313</v>
      </c>
      <c r="E224" s="8"/>
      <c r="F224" s="7" t="s">
        <v>312</v>
      </c>
      <c r="G224" s="7" t="s">
        <v>311</v>
      </c>
      <c r="H224" s="7" t="s">
        <v>310</v>
      </c>
      <c r="I224" s="7" t="s">
        <v>309</v>
      </c>
      <c r="J224" s="28">
        <v>0</v>
      </c>
      <c r="K224" s="29" t="s">
        <v>308</v>
      </c>
      <c r="L224" s="28">
        <v>0</v>
      </c>
      <c r="M224" s="28"/>
      <c r="N224" s="28">
        <v>0</v>
      </c>
      <c r="O224" s="28"/>
      <c r="P224" s="28">
        <v>0</v>
      </c>
      <c r="Q224" s="28"/>
      <c r="R224" s="28">
        <v>0</v>
      </c>
      <c r="S224" s="28"/>
      <c r="T224" s="28">
        <v>0</v>
      </c>
      <c r="U224" s="29" t="s">
        <v>308</v>
      </c>
      <c r="V224" s="28">
        <v>0</v>
      </c>
      <c r="W224" s="5"/>
      <c r="X224" s="28">
        <v>0</v>
      </c>
      <c r="Y224" s="28"/>
    </row>
    <row r="225" spans="1:25" s="52" customFormat="1" ht="77.25" customHeight="1" x14ac:dyDescent="0.25">
      <c r="A225" s="19"/>
      <c r="B225" s="19"/>
      <c r="C225" s="20" t="s">
        <v>307</v>
      </c>
      <c r="D225" s="19"/>
      <c r="E225" s="59"/>
      <c r="F225" s="58" t="s">
        <v>306</v>
      </c>
      <c r="G225" s="57"/>
      <c r="H225" s="57"/>
      <c r="I225" s="57"/>
      <c r="J225" s="54">
        <f>AVERAGE(J226:J230)</f>
        <v>100</v>
      </c>
      <c r="K225" s="56"/>
      <c r="L225" s="54">
        <f>AVERAGE(L226:L230)</f>
        <v>100</v>
      </c>
      <c r="M225" s="55"/>
      <c r="N225" s="54">
        <f>AVERAGE(N226:N230)</f>
        <v>100</v>
      </c>
      <c r="O225" s="53"/>
      <c r="P225" s="54">
        <f>AVERAGE(P226:P230)</f>
        <v>100</v>
      </c>
      <c r="Q225" s="53"/>
      <c r="R225" s="54">
        <f>AVERAGE(R226:R230)</f>
        <v>100</v>
      </c>
      <c r="S225" s="53"/>
      <c r="T225" s="54">
        <f>AVERAGE(T226:T230)</f>
        <v>100</v>
      </c>
      <c r="U225" s="53"/>
      <c r="V225" s="54">
        <f>AVERAGE(V226:V230)</f>
        <v>100</v>
      </c>
      <c r="W225" s="17"/>
      <c r="X225" s="54">
        <f>AVERAGE(X226:X230)</f>
        <v>100</v>
      </c>
      <c r="Y225" s="53"/>
    </row>
    <row r="226" spans="1:25" ht="360" x14ac:dyDescent="0.25">
      <c r="A226" s="4">
        <v>123</v>
      </c>
      <c r="B226" s="4"/>
      <c r="C226" s="4"/>
      <c r="D226" s="8" t="s">
        <v>305</v>
      </c>
      <c r="E226" s="8"/>
      <c r="F226" s="7" t="s">
        <v>304</v>
      </c>
      <c r="G226" s="7" t="s">
        <v>244</v>
      </c>
      <c r="H226" s="7" t="s">
        <v>243</v>
      </c>
      <c r="I226" s="7" t="s">
        <v>290</v>
      </c>
      <c r="J226" s="28">
        <v>100</v>
      </c>
      <c r="K226" s="29" t="s">
        <v>303</v>
      </c>
      <c r="L226" s="28">
        <v>100</v>
      </c>
      <c r="M226" s="28"/>
      <c r="N226" s="28">
        <v>100</v>
      </c>
      <c r="O226" s="28"/>
      <c r="P226" s="28">
        <v>100</v>
      </c>
      <c r="Q226" s="28"/>
      <c r="R226" s="28">
        <v>100</v>
      </c>
      <c r="S226" s="28"/>
      <c r="T226" s="28">
        <v>100</v>
      </c>
      <c r="U226" s="29" t="s">
        <v>303</v>
      </c>
      <c r="V226" s="28">
        <v>100</v>
      </c>
      <c r="W226" s="5"/>
      <c r="X226" s="28">
        <v>100</v>
      </c>
      <c r="Y226" s="28"/>
    </row>
    <row r="227" spans="1:25" ht="300" x14ac:dyDescent="0.25">
      <c r="A227" s="4">
        <v>124</v>
      </c>
      <c r="B227" s="4"/>
      <c r="C227" s="4"/>
      <c r="D227" s="8" t="s">
        <v>302</v>
      </c>
      <c r="E227" s="8"/>
      <c r="F227" s="7" t="s">
        <v>301</v>
      </c>
      <c r="G227" s="7" t="s">
        <v>244</v>
      </c>
      <c r="H227" s="7" t="s">
        <v>243</v>
      </c>
      <c r="I227" s="7" t="s">
        <v>290</v>
      </c>
      <c r="J227" s="28">
        <v>100</v>
      </c>
      <c r="K227" s="29" t="s">
        <v>300</v>
      </c>
      <c r="L227" s="28">
        <v>100</v>
      </c>
      <c r="M227" s="28"/>
      <c r="N227" s="28">
        <v>100</v>
      </c>
      <c r="O227" s="28"/>
      <c r="P227" s="28">
        <v>100</v>
      </c>
      <c r="Q227" s="28"/>
      <c r="R227" s="28">
        <v>100</v>
      </c>
      <c r="S227" s="28"/>
      <c r="T227" s="28">
        <v>100</v>
      </c>
      <c r="U227" s="29" t="s">
        <v>300</v>
      </c>
      <c r="V227" s="28">
        <v>100</v>
      </c>
      <c r="W227" s="5"/>
      <c r="X227" s="28">
        <v>100</v>
      </c>
      <c r="Y227" s="60" t="s">
        <v>299</v>
      </c>
    </row>
    <row r="228" spans="1:25" ht="240" x14ac:dyDescent="0.25">
      <c r="A228" s="4">
        <v>125</v>
      </c>
      <c r="B228" s="4"/>
      <c r="C228" s="4"/>
      <c r="D228" s="8" t="s">
        <v>298</v>
      </c>
      <c r="E228" s="8"/>
      <c r="F228" s="7" t="s">
        <v>297</v>
      </c>
      <c r="G228" s="7" t="s">
        <v>244</v>
      </c>
      <c r="H228" s="7" t="s">
        <v>243</v>
      </c>
      <c r="I228" s="7" t="s">
        <v>290</v>
      </c>
      <c r="J228" s="28">
        <v>100</v>
      </c>
      <c r="K228" s="29" t="s">
        <v>296</v>
      </c>
      <c r="L228" s="28">
        <v>100</v>
      </c>
      <c r="M228" s="28"/>
      <c r="N228" s="28">
        <v>100</v>
      </c>
      <c r="O228" s="28"/>
      <c r="P228" s="28">
        <v>100</v>
      </c>
      <c r="Q228" s="28"/>
      <c r="R228" s="28">
        <v>100</v>
      </c>
      <c r="S228" s="28"/>
      <c r="T228" s="28">
        <v>100</v>
      </c>
      <c r="U228" s="29" t="s">
        <v>296</v>
      </c>
      <c r="V228" s="28">
        <v>100</v>
      </c>
      <c r="W228" s="5"/>
      <c r="X228" s="28">
        <v>100</v>
      </c>
      <c r="Y228" s="29" t="s">
        <v>288</v>
      </c>
    </row>
    <row r="229" spans="1:25" ht="135" x14ac:dyDescent="0.25">
      <c r="A229" s="4">
        <v>126</v>
      </c>
      <c r="B229" s="4"/>
      <c r="C229" s="4"/>
      <c r="D229" s="8" t="s">
        <v>295</v>
      </c>
      <c r="E229" s="8"/>
      <c r="F229" s="7" t="s">
        <v>294</v>
      </c>
      <c r="G229" s="7" t="s">
        <v>244</v>
      </c>
      <c r="H229" s="7" t="s">
        <v>243</v>
      </c>
      <c r="I229" s="7" t="s">
        <v>290</v>
      </c>
      <c r="J229" s="28">
        <v>100</v>
      </c>
      <c r="K229" s="29" t="s">
        <v>293</v>
      </c>
      <c r="L229" s="28">
        <v>100</v>
      </c>
      <c r="M229" s="28"/>
      <c r="N229" s="28">
        <v>100</v>
      </c>
      <c r="O229" s="28"/>
      <c r="P229" s="28">
        <v>100</v>
      </c>
      <c r="Q229" s="28"/>
      <c r="R229" s="28">
        <v>100</v>
      </c>
      <c r="S229" s="28"/>
      <c r="T229" s="28">
        <v>100</v>
      </c>
      <c r="U229" s="29" t="s">
        <v>293</v>
      </c>
      <c r="V229" s="28">
        <v>100</v>
      </c>
      <c r="W229" s="5"/>
      <c r="X229" s="28">
        <v>100</v>
      </c>
      <c r="Y229" s="28"/>
    </row>
    <row r="230" spans="1:25" ht="270" x14ac:dyDescent="0.25">
      <c r="A230" s="4">
        <v>127</v>
      </c>
      <c r="B230" s="4"/>
      <c r="C230" s="4"/>
      <c r="D230" s="8" t="s">
        <v>292</v>
      </c>
      <c r="E230" s="8"/>
      <c r="F230" s="7" t="s">
        <v>291</v>
      </c>
      <c r="G230" s="7" t="s">
        <v>244</v>
      </c>
      <c r="H230" s="7" t="s">
        <v>243</v>
      </c>
      <c r="I230" s="7" t="s">
        <v>290</v>
      </c>
      <c r="J230" s="28">
        <v>100</v>
      </c>
      <c r="K230" s="29" t="s">
        <v>289</v>
      </c>
      <c r="L230" s="28">
        <v>100</v>
      </c>
      <c r="M230" s="28"/>
      <c r="N230" s="28">
        <v>100</v>
      </c>
      <c r="O230" s="28"/>
      <c r="P230" s="28">
        <v>100</v>
      </c>
      <c r="Q230" s="28"/>
      <c r="R230" s="28">
        <v>100</v>
      </c>
      <c r="S230" s="28"/>
      <c r="T230" s="28">
        <v>100</v>
      </c>
      <c r="U230" s="29" t="s">
        <v>289</v>
      </c>
      <c r="V230" s="29">
        <v>100</v>
      </c>
      <c r="W230" s="5"/>
      <c r="X230" s="29">
        <v>100</v>
      </c>
      <c r="Y230" s="29" t="s">
        <v>288</v>
      </c>
    </row>
    <row r="231" spans="1:25" s="52" customFormat="1" ht="140.25" customHeight="1" x14ac:dyDescent="0.25">
      <c r="A231" s="19"/>
      <c r="B231" s="19"/>
      <c r="C231" s="20" t="s">
        <v>287</v>
      </c>
      <c r="D231" s="19"/>
      <c r="E231" s="59"/>
      <c r="F231" s="58" t="s">
        <v>286</v>
      </c>
      <c r="G231" s="57"/>
      <c r="H231" s="57"/>
      <c r="I231" s="57"/>
      <c r="J231" s="54">
        <f>AVERAGE(J232:J239)</f>
        <v>81.25</v>
      </c>
      <c r="K231" s="56"/>
      <c r="L231" s="54">
        <f>AVERAGE(L232:L239)</f>
        <v>81.25</v>
      </c>
      <c r="M231" s="55"/>
      <c r="N231" s="54">
        <f>AVERAGE(N232:N239)</f>
        <v>81.25</v>
      </c>
      <c r="O231" s="53"/>
      <c r="P231" s="54">
        <f>AVERAGE(P232:P239)</f>
        <v>81.25</v>
      </c>
      <c r="Q231" s="53"/>
      <c r="R231" s="54">
        <f>AVERAGE(R232:R239)</f>
        <v>81.25</v>
      </c>
      <c r="S231" s="53"/>
      <c r="T231" s="54">
        <f>AVERAGE(T232:T239)</f>
        <v>81.25</v>
      </c>
      <c r="U231" s="53"/>
      <c r="V231" s="54">
        <f>AVERAGE(V232:V239)</f>
        <v>81.25</v>
      </c>
      <c r="W231" s="17"/>
      <c r="X231" s="54">
        <f>AVERAGE(X232:X239)</f>
        <v>87.5</v>
      </c>
      <c r="Y231" s="53"/>
    </row>
    <row r="232" spans="1:25" ht="75" x14ac:dyDescent="0.25">
      <c r="A232" s="4">
        <v>128</v>
      </c>
      <c r="B232" s="4"/>
      <c r="C232" s="4"/>
      <c r="D232" s="31" t="s">
        <v>285</v>
      </c>
      <c r="E232" s="31"/>
      <c r="F232" s="7" t="s">
        <v>284</v>
      </c>
      <c r="G232" s="7" t="s">
        <v>224</v>
      </c>
      <c r="H232" s="7" t="s">
        <v>283</v>
      </c>
      <c r="I232" s="7" t="s">
        <v>71</v>
      </c>
      <c r="J232" s="28">
        <v>100</v>
      </c>
      <c r="K232" s="51"/>
      <c r="L232" s="28">
        <v>100</v>
      </c>
      <c r="M232" s="30"/>
      <c r="N232" s="28">
        <v>100</v>
      </c>
      <c r="O232" s="28"/>
      <c r="P232" s="28">
        <v>100</v>
      </c>
      <c r="Q232" s="28"/>
      <c r="R232" s="28">
        <v>100</v>
      </c>
      <c r="S232" s="28"/>
      <c r="T232" s="28">
        <v>100</v>
      </c>
      <c r="U232" s="28"/>
      <c r="V232" s="28">
        <v>100</v>
      </c>
      <c r="W232" s="5"/>
      <c r="X232" s="28">
        <v>100</v>
      </c>
      <c r="Y232" s="28"/>
    </row>
    <row r="233" spans="1:25" ht="285" x14ac:dyDescent="0.25">
      <c r="A233" s="4">
        <v>129</v>
      </c>
      <c r="B233" s="4"/>
      <c r="C233" s="4"/>
      <c r="D233" s="31" t="s">
        <v>282</v>
      </c>
      <c r="E233" s="31"/>
      <c r="F233" s="7" t="s">
        <v>281</v>
      </c>
      <c r="G233" s="7" t="s">
        <v>228</v>
      </c>
      <c r="H233" s="7" t="s">
        <v>280</v>
      </c>
      <c r="I233" s="7" t="s">
        <v>7</v>
      </c>
      <c r="J233" s="28">
        <v>100</v>
      </c>
      <c r="K233" s="29" t="s">
        <v>279</v>
      </c>
      <c r="L233" s="28">
        <v>100</v>
      </c>
      <c r="M233" s="30"/>
      <c r="N233" s="28">
        <v>100</v>
      </c>
      <c r="O233" s="28"/>
      <c r="P233" s="28">
        <v>100</v>
      </c>
      <c r="Q233" s="28"/>
      <c r="R233" s="28">
        <v>100</v>
      </c>
      <c r="S233" s="28"/>
      <c r="T233" s="28">
        <v>100</v>
      </c>
      <c r="U233" s="29"/>
      <c r="V233" s="28">
        <v>100</v>
      </c>
      <c r="W233" s="29" t="s">
        <v>279</v>
      </c>
      <c r="X233" s="28">
        <v>100</v>
      </c>
      <c r="Y233" s="29" t="s">
        <v>278</v>
      </c>
    </row>
    <row r="234" spans="1:25" ht="75" x14ac:dyDescent="0.25">
      <c r="A234" s="4">
        <v>130</v>
      </c>
      <c r="B234" s="4"/>
      <c r="C234" s="4"/>
      <c r="D234" s="31" t="s">
        <v>277</v>
      </c>
      <c r="E234" s="31"/>
      <c r="F234" s="7" t="s">
        <v>276</v>
      </c>
      <c r="G234" s="7" t="s">
        <v>275</v>
      </c>
      <c r="H234" s="7" t="s">
        <v>274</v>
      </c>
      <c r="I234" s="7" t="s">
        <v>214</v>
      </c>
      <c r="J234" s="28">
        <v>100</v>
      </c>
      <c r="K234" s="29" t="s">
        <v>273</v>
      </c>
      <c r="L234" s="28">
        <v>100</v>
      </c>
      <c r="M234" s="30"/>
      <c r="N234" s="28">
        <v>100</v>
      </c>
      <c r="O234" s="28"/>
      <c r="P234" s="28">
        <v>100</v>
      </c>
      <c r="Q234" s="28"/>
      <c r="R234" s="28">
        <v>100</v>
      </c>
      <c r="S234" s="28"/>
      <c r="T234" s="28">
        <v>100</v>
      </c>
      <c r="U234" s="29"/>
      <c r="V234" s="28">
        <v>100</v>
      </c>
      <c r="W234" s="5"/>
      <c r="X234" s="28">
        <v>100</v>
      </c>
      <c r="Y234" s="28"/>
    </row>
    <row r="235" spans="1:25" ht="195" x14ac:dyDescent="0.25">
      <c r="A235" s="4">
        <v>131</v>
      </c>
      <c r="B235" s="4"/>
      <c r="C235" s="4"/>
      <c r="D235" s="31" t="s">
        <v>272</v>
      </c>
      <c r="E235" s="31"/>
      <c r="F235" s="7" t="s">
        <v>271</v>
      </c>
      <c r="G235" s="7" t="s">
        <v>270</v>
      </c>
      <c r="H235" s="7" t="s">
        <v>228</v>
      </c>
      <c r="I235" s="7" t="s">
        <v>269</v>
      </c>
      <c r="J235" s="28">
        <v>50</v>
      </c>
      <c r="K235" s="29" t="s">
        <v>268</v>
      </c>
      <c r="L235" s="28">
        <v>50</v>
      </c>
      <c r="M235" s="30"/>
      <c r="N235" s="28">
        <v>50</v>
      </c>
      <c r="O235" s="28"/>
      <c r="P235" s="28">
        <v>50</v>
      </c>
      <c r="Q235" s="28"/>
      <c r="R235" s="28">
        <v>50</v>
      </c>
      <c r="S235" s="28"/>
      <c r="T235" s="28">
        <v>50</v>
      </c>
      <c r="U235" s="29"/>
      <c r="V235" s="28">
        <v>50</v>
      </c>
      <c r="W235" s="29" t="s">
        <v>268</v>
      </c>
      <c r="X235" s="28">
        <v>100</v>
      </c>
      <c r="Y235" s="28"/>
    </row>
    <row r="236" spans="1:25" ht="120" x14ac:dyDescent="0.25">
      <c r="A236" s="4">
        <v>132</v>
      </c>
      <c r="B236" s="4"/>
      <c r="C236" s="4"/>
      <c r="D236" s="31" t="s">
        <v>267</v>
      </c>
      <c r="E236" s="31"/>
      <c r="F236" s="7" t="s">
        <v>266</v>
      </c>
      <c r="G236" s="7" t="s">
        <v>228</v>
      </c>
      <c r="H236" s="7" t="s">
        <v>265</v>
      </c>
      <c r="I236" s="7" t="s">
        <v>264</v>
      </c>
      <c r="J236" s="28">
        <v>100</v>
      </c>
      <c r="K236" s="28"/>
      <c r="L236" s="28">
        <v>100</v>
      </c>
      <c r="M236" s="30"/>
      <c r="N236" s="28">
        <v>100</v>
      </c>
      <c r="O236" s="28"/>
      <c r="P236" s="28">
        <v>100</v>
      </c>
      <c r="Q236" s="28"/>
      <c r="R236" s="28">
        <v>100</v>
      </c>
      <c r="T236" s="28">
        <v>100</v>
      </c>
      <c r="U236" s="28"/>
      <c r="V236" s="28">
        <v>100</v>
      </c>
      <c r="W236" s="5"/>
      <c r="X236" s="28">
        <v>100</v>
      </c>
      <c r="Y236" s="28"/>
    </row>
    <row r="237" spans="1:25" ht="180" x14ac:dyDescent="0.25">
      <c r="A237" s="4">
        <v>133</v>
      </c>
      <c r="B237" s="4"/>
      <c r="C237" s="4"/>
      <c r="D237" s="31" t="s">
        <v>263</v>
      </c>
      <c r="E237" s="31"/>
      <c r="F237" s="7" t="s">
        <v>262</v>
      </c>
      <c r="G237" s="7" t="s">
        <v>261</v>
      </c>
      <c r="H237" s="7" t="s">
        <v>260</v>
      </c>
      <c r="I237" s="7" t="s">
        <v>259</v>
      </c>
      <c r="J237" s="28">
        <v>100</v>
      </c>
      <c r="K237" s="28"/>
      <c r="L237" s="28">
        <v>100</v>
      </c>
      <c r="M237" s="30"/>
      <c r="N237" s="28">
        <v>100</v>
      </c>
      <c r="O237" s="28"/>
      <c r="P237" s="28">
        <v>100</v>
      </c>
      <c r="Q237" s="28"/>
      <c r="R237" s="28">
        <v>100</v>
      </c>
      <c r="S237" s="28"/>
      <c r="T237" s="28">
        <v>100</v>
      </c>
      <c r="U237" s="28"/>
      <c r="V237" s="28">
        <v>100</v>
      </c>
      <c r="W237" s="5"/>
      <c r="X237" s="28">
        <v>100</v>
      </c>
      <c r="Y237" s="28"/>
    </row>
    <row r="238" spans="1:25" ht="135" x14ac:dyDescent="0.25">
      <c r="A238" s="4">
        <v>134</v>
      </c>
      <c r="B238" s="4"/>
      <c r="C238" s="4"/>
      <c r="D238" s="31" t="s">
        <v>258</v>
      </c>
      <c r="E238" s="31"/>
      <c r="F238" s="7" t="s">
        <v>257</v>
      </c>
      <c r="G238" s="7" t="s">
        <v>224</v>
      </c>
      <c r="H238" s="7" t="s">
        <v>105</v>
      </c>
      <c r="I238" s="7" t="s">
        <v>256</v>
      </c>
      <c r="J238" s="28">
        <v>0</v>
      </c>
      <c r="K238" s="29" t="s">
        <v>255</v>
      </c>
      <c r="L238" s="28">
        <v>0</v>
      </c>
      <c r="M238" s="30"/>
      <c r="N238" s="28">
        <v>0</v>
      </c>
      <c r="O238" s="28"/>
      <c r="P238" s="28">
        <v>0</v>
      </c>
      <c r="Q238" s="28"/>
      <c r="R238" s="28">
        <v>0</v>
      </c>
      <c r="S238" s="28"/>
      <c r="T238" s="28">
        <v>0</v>
      </c>
      <c r="U238" s="29"/>
      <c r="V238" s="28">
        <v>0</v>
      </c>
      <c r="W238" s="5"/>
      <c r="X238" s="28">
        <v>0</v>
      </c>
      <c r="Y238" s="28"/>
    </row>
    <row r="239" spans="1:25" ht="285" x14ac:dyDescent="0.25">
      <c r="A239" s="4">
        <v>135</v>
      </c>
      <c r="B239" s="4"/>
      <c r="C239" s="4"/>
      <c r="D239" s="31" t="s">
        <v>254</v>
      </c>
      <c r="E239" s="31"/>
      <c r="F239" s="7" t="s">
        <v>253</v>
      </c>
      <c r="G239" s="7" t="s">
        <v>252</v>
      </c>
      <c r="H239" s="7" t="s">
        <v>251</v>
      </c>
      <c r="I239" s="7" t="s">
        <v>250</v>
      </c>
      <c r="J239" s="28">
        <v>100</v>
      </c>
      <c r="K239" s="29" t="s">
        <v>249</v>
      </c>
      <c r="L239" s="28">
        <v>100</v>
      </c>
      <c r="M239" s="30"/>
      <c r="N239" s="28">
        <v>100</v>
      </c>
      <c r="O239" s="28"/>
      <c r="P239" s="28">
        <v>100</v>
      </c>
      <c r="Q239" s="28"/>
      <c r="R239" s="28">
        <v>100</v>
      </c>
      <c r="S239" s="29"/>
      <c r="T239" s="28">
        <v>100</v>
      </c>
      <c r="U239" s="29"/>
      <c r="V239" s="28">
        <v>100</v>
      </c>
      <c r="W239" s="5"/>
      <c r="X239" s="28">
        <v>100</v>
      </c>
      <c r="Y239" s="28"/>
    </row>
    <row r="240" spans="1:25" ht="120.75" x14ac:dyDescent="0.25">
      <c r="A240" s="49"/>
      <c r="B240" s="49"/>
      <c r="C240" s="50" t="s">
        <v>248</v>
      </c>
      <c r="D240" s="49"/>
      <c r="E240" s="48"/>
      <c r="F240" s="47" t="s">
        <v>247</v>
      </c>
      <c r="G240" s="46"/>
      <c r="H240" s="46"/>
      <c r="I240" s="46"/>
      <c r="J240" s="41">
        <f>AVERAGE(J241:J249)</f>
        <v>61.111111111111114</v>
      </c>
      <c r="K240" s="45"/>
      <c r="L240" s="41">
        <f>AVERAGE(L241:L249)</f>
        <v>61.111111111111114</v>
      </c>
      <c r="M240" s="44"/>
      <c r="N240" s="41">
        <f>AVERAGE(N241:N249)</f>
        <v>55.555555555555557</v>
      </c>
      <c r="O240" s="43"/>
      <c r="P240" s="41">
        <f>AVERAGE(P241:P249)</f>
        <v>55.555555555555557</v>
      </c>
      <c r="Q240" s="43"/>
      <c r="R240" s="41">
        <f>AVERAGE(R241:R249)</f>
        <v>55.555555555555557</v>
      </c>
      <c r="S240" s="43"/>
      <c r="T240" s="41">
        <f>AVERAGE(T241:T249)</f>
        <v>55.555555555555557</v>
      </c>
      <c r="U240" s="43"/>
      <c r="V240" s="41">
        <f>AVERAGE(V241:V249)</f>
        <v>55.555555555555557</v>
      </c>
      <c r="W240" s="42"/>
      <c r="X240" s="41">
        <f>AVERAGE(X241:X249)</f>
        <v>55.555555555555557</v>
      </c>
      <c r="Y240" s="40"/>
    </row>
    <row r="241" spans="1:25" ht="191.25" customHeight="1" x14ac:dyDescent="0.25">
      <c r="A241" s="4">
        <v>136</v>
      </c>
      <c r="B241" s="4"/>
      <c r="C241" s="4"/>
      <c r="D241" s="31" t="s">
        <v>246</v>
      </c>
      <c r="E241" s="31"/>
      <c r="F241" s="7" t="s">
        <v>245</v>
      </c>
      <c r="G241" s="7" t="s">
        <v>244</v>
      </c>
      <c r="H241" s="7" t="s">
        <v>243</v>
      </c>
      <c r="I241" s="7" t="s">
        <v>242</v>
      </c>
      <c r="J241" s="28">
        <v>100</v>
      </c>
      <c r="K241" s="28"/>
      <c r="L241" s="28">
        <v>100</v>
      </c>
      <c r="M241" s="30"/>
      <c r="N241" s="28">
        <v>100</v>
      </c>
      <c r="O241" s="28"/>
      <c r="P241" s="28">
        <v>100</v>
      </c>
      <c r="Q241" s="28"/>
      <c r="R241" s="28">
        <v>100</v>
      </c>
      <c r="S241" s="28"/>
      <c r="T241" s="28">
        <v>100</v>
      </c>
      <c r="U241" s="28"/>
      <c r="V241" s="28">
        <v>100</v>
      </c>
      <c r="W241" s="5"/>
      <c r="X241" s="28">
        <v>100</v>
      </c>
      <c r="Y241" s="28"/>
    </row>
    <row r="242" spans="1:25" s="35" customFormat="1" ht="90" x14ac:dyDescent="0.25">
      <c r="A242" s="4">
        <v>137</v>
      </c>
      <c r="B242" s="34"/>
      <c r="C242" s="34"/>
      <c r="D242" s="39" t="s">
        <v>241</v>
      </c>
      <c r="E242" s="39"/>
      <c r="F242" s="38" t="s">
        <v>240</v>
      </c>
      <c r="G242" s="38" t="s">
        <v>236</v>
      </c>
      <c r="H242" s="38" t="s">
        <v>239</v>
      </c>
      <c r="I242" s="38" t="s">
        <v>7</v>
      </c>
      <c r="J242" s="28">
        <v>100</v>
      </c>
      <c r="K242" s="28"/>
      <c r="L242" s="28">
        <v>100</v>
      </c>
      <c r="M242" s="37"/>
      <c r="N242" s="28">
        <v>100</v>
      </c>
      <c r="O242" s="36"/>
      <c r="P242" s="28">
        <v>100</v>
      </c>
      <c r="Q242" s="36"/>
      <c r="R242" s="28">
        <v>100</v>
      </c>
      <c r="S242" s="36"/>
      <c r="T242" s="28">
        <v>100</v>
      </c>
      <c r="U242" s="28"/>
      <c r="V242" s="28">
        <v>100</v>
      </c>
      <c r="W242" s="24"/>
      <c r="X242" s="28">
        <v>100</v>
      </c>
      <c r="Y242" s="28"/>
    </row>
    <row r="243" spans="1:25" ht="75" x14ac:dyDescent="0.25">
      <c r="A243" s="34">
        <v>138</v>
      </c>
      <c r="B243" s="4"/>
      <c r="C243" s="4"/>
      <c r="D243" s="31" t="s">
        <v>238</v>
      </c>
      <c r="E243" s="31"/>
      <c r="F243" s="7" t="s">
        <v>237</v>
      </c>
      <c r="G243" s="7" t="s">
        <v>236</v>
      </c>
      <c r="H243" s="7" t="s">
        <v>71</v>
      </c>
      <c r="I243" s="7" t="s">
        <v>214</v>
      </c>
      <c r="J243" s="28">
        <v>0</v>
      </c>
      <c r="K243" s="28"/>
      <c r="L243" s="28">
        <v>0</v>
      </c>
      <c r="M243" s="30"/>
      <c r="N243" s="28">
        <v>0</v>
      </c>
      <c r="O243" s="28"/>
      <c r="P243" s="28">
        <v>0</v>
      </c>
      <c r="Q243" s="28"/>
      <c r="R243" s="28">
        <v>0</v>
      </c>
      <c r="S243" s="33"/>
      <c r="T243" s="28">
        <v>0</v>
      </c>
      <c r="U243" s="28"/>
      <c r="V243" s="28">
        <v>0</v>
      </c>
      <c r="W243" s="5"/>
      <c r="X243" s="28">
        <v>0</v>
      </c>
      <c r="Y243" s="28"/>
    </row>
    <row r="244" spans="1:25" ht="195" x14ac:dyDescent="0.25">
      <c r="A244" s="4">
        <v>139</v>
      </c>
      <c r="B244" s="4"/>
      <c r="C244" s="4"/>
      <c r="D244" s="31" t="s">
        <v>235</v>
      </c>
      <c r="E244" s="31"/>
      <c r="F244" s="7" t="s">
        <v>234</v>
      </c>
      <c r="G244" s="7" t="s">
        <v>228</v>
      </c>
      <c r="H244" s="7" t="s">
        <v>233</v>
      </c>
      <c r="I244" s="7" t="s">
        <v>232</v>
      </c>
      <c r="J244" s="28">
        <v>0</v>
      </c>
      <c r="K244" s="29" t="s">
        <v>231</v>
      </c>
      <c r="L244" s="28">
        <v>0</v>
      </c>
      <c r="M244" s="30"/>
      <c r="N244" s="28">
        <v>0</v>
      </c>
      <c r="O244" s="28"/>
      <c r="P244" s="28">
        <v>0</v>
      </c>
      <c r="Q244" s="28"/>
      <c r="R244" s="28">
        <v>0</v>
      </c>
      <c r="S244" s="28"/>
      <c r="T244" s="28">
        <v>0</v>
      </c>
      <c r="U244" s="28"/>
      <c r="V244" s="28">
        <v>0</v>
      </c>
      <c r="W244" s="5"/>
      <c r="X244" s="28">
        <v>0</v>
      </c>
      <c r="Y244" s="29" t="s">
        <v>231</v>
      </c>
    </row>
    <row r="245" spans="1:25" ht="51.75" x14ac:dyDescent="0.25">
      <c r="A245" s="4">
        <v>140</v>
      </c>
      <c r="B245" s="4"/>
      <c r="C245" s="4"/>
      <c r="D245" s="31" t="s">
        <v>230</v>
      </c>
      <c r="E245" s="31"/>
      <c r="F245" s="7" t="s">
        <v>229</v>
      </c>
      <c r="G245" s="7" t="s">
        <v>228</v>
      </c>
      <c r="H245" s="7" t="s">
        <v>227</v>
      </c>
      <c r="I245" s="7" t="s">
        <v>7</v>
      </c>
      <c r="J245" s="28">
        <v>100</v>
      </c>
      <c r="K245" s="32"/>
      <c r="L245" s="28">
        <v>100</v>
      </c>
      <c r="M245" s="30"/>
      <c r="N245" s="28">
        <v>100</v>
      </c>
      <c r="O245" s="28"/>
      <c r="P245" s="28">
        <v>100</v>
      </c>
      <c r="Q245" s="28"/>
      <c r="R245" s="28">
        <v>100</v>
      </c>
      <c r="S245" s="28"/>
      <c r="T245" s="28">
        <v>100</v>
      </c>
      <c r="U245" s="28"/>
      <c r="V245" s="28">
        <v>100</v>
      </c>
      <c r="W245" s="5"/>
      <c r="X245" s="28">
        <v>100</v>
      </c>
      <c r="Y245" s="28"/>
    </row>
    <row r="246" spans="1:25" ht="270" x14ac:dyDescent="0.25">
      <c r="A246" s="4">
        <v>141</v>
      </c>
      <c r="B246" s="4"/>
      <c r="C246" s="4"/>
      <c r="D246" s="31" t="s">
        <v>226</v>
      </c>
      <c r="E246" s="31"/>
      <c r="F246" s="7" t="s">
        <v>225</v>
      </c>
      <c r="G246" s="7" t="s">
        <v>224</v>
      </c>
      <c r="H246" s="7" t="s">
        <v>223</v>
      </c>
      <c r="I246" s="7" t="s">
        <v>7</v>
      </c>
      <c r="J246" s="28">
        <v>100</v>
      </c>
      <c r="K246" s="29" t="s">
        <v>222</v>
      </c>
      <c r="L246" s="28">
        <v>100</v>
      </c>
      <c r="M246" s="30"/>
      <c r="N246" s="28">
        <v>100</v>
      </c>
      <c r="O246" s="28"/>
      <c r="P246" s="28">
        <v>100</v>
      </c>
      <c r="Q246" s="28"/>
      <c r="R246" s="28">
        <v>100</v>
      </c>
      <c r="S246" s="29"/>
      <c r="T246" s="28">
        <v>100</v>
      </c>
      <c r="U246" s="29" t="s">
        <v>222</v>
      </c>
      <c r="V246" s="28">
        <v>100</v>
      </c>
      <c r="W246" s="5"/>
      <c r="X246" s="28">
        <v>100</v>
      </c>
      <c r="Y246" s="29" t="s">
        <v>221</v>
      </c>
    </row>
    <row r="247" spans="1:25" ht="345" x14ac:dyDescent="0.25">
      <c r="A247" s="4">
        <v>142</v>
      </c>
      <c r="B247" s="4"/>
      <c r="C247" s="4"/>
      <c r="D247" s="31" t="s">
        <v>220</v>
      </c>
      <c r="E247" s="31"/>
      <c r="F247" s="7" t="s">
        <v>219</v>
      </c>
      <c r="G247" s="7" t="s">
        <v>208</v>
      </c>
      <c r="H247" s="7" t="s">
        <v>71</v>
      </c>
      <c r="I247" s="7" t="s">
        <v>214</v>
      </c>
      <c r="J247" s="28">
        <v>100</v>
      </c>
      <c r="K247" s="29" t="s">
        <v>218</v>
      </c>
      <c r="L247" s="28">
        <v>100</v>
      </c>
      <c r="M247" s="30"/>
      <c r="N247" s="28">
        <v>100</v>
      </c>
      <c r="O247" s="28"/>
      <c r="P247" s="28">
        <v>100</v>
      </c>
      <c r="Q247" s="28"/>
      <c r="R247" s="28">
        <v>100</v>
      </c>
      <c r="S247" s="28"/>
      <c r="T247" s="28">
        <v>100</v>
      </c>
      <c r="U247" s="29" t="s">
        <v>217</v>
      </c>
      <c r="V247" s="28">
        <v>100</v>
      </c>
      <c r="W247" s="5"/>
      <c r="X247" s="28">
        <v>100</v>
      </c>
      <c r="Y247" s="28"/>
    </row>
    <row r="248" spans="1:25" ht="408" x14ac:dyDescent="0.25">
      <c r="A248" s="4">
        <v>143</v>
      </c>
      <c r="B248" s="4"/>
      <c r="C248" s="4"/>
      <c r="D248" s="31" t="s">
        <v>216</v>
      </c>
      <c r="E248" s="31"/>
      <c r="F248" s="7" t="s">
        <v>215</v>
      </c>
      <c r="G248" s="7" t="s">
        <v>208</v>
      </c>
      <c r="H248" s="7" t="s">
        <v>71</v>
      </c>
      <c r="I248" s="7" t="s">
        <v>214</v>
      </c>
      <c r="J248" s="28">
        <v>50</v>
      </c>
      <c r="K248" s="32" t="s">
        <v>213</v>
      </c>
      <c r="L248" s="28">
        <v>50</v>
      </c>
      <c r="M248" s="32" t="s">
        <v>212</v>
      </c>
      <c r="N248" s="28">
        <v>0</v>
      </c>
      <c r="O248" s="28"/>
      <c r="P248" s="28">
        <v>0</v>
      </c>
      <c r="Q248" s="28"/>
      <c r="R248" s="28">
        <v>0</v>
      </c>
      <c r="S248" s="29"/>
      <c r="T248" s="28">
        <v>0</v>
      </c>
      <c r="U248" s="29" t="s">
        <v>211</v>
      </c>
      <c r="V248" s="28">
        <v>0</v>
      </c>
      <c r="W248" s="5"/>
      <c r="X248" s="28">
        <v>0</v>
      </c>
      <c r="Y248" s="28"/>
    </row>
    <row r="249" spans="1:25" ht="180" x14ac:dyDescent="0.25">
      <c r="A249" s="4">
        <v>144</v>
      </c>
      <c r="B249" s="4"/>
      <c r="C249" s="4"/>
      <c r="D249" s="31" t="s">
        <v>210</v>
      </c>
      <c r="E249" s="31"/>
      <c r="F249" s="7" t="s">
        <v>209</v>
      </c>
      <c r="G249" s="7" t="s">
        <v>208</v>
      </c>
      <c r="H249" s="7" t="s">
        <v>207</v>
      </c>
      <c r="I249" s="7" t="s">
        <v>46</v>
      </c>
      <c r="J249" s="28">
        <v>0</v>
      </c>
      <c r="K249" s="29" t="s">
        <v>206</v>
      </c>
      <c r="L249" s="28">
        <v>0</v>
      </c>
      <c r="M249" s="30"/>
      <c r="N249" s="28">
        <v>0</v>
      </c>
      <c r="O249" s="28"/>
      <c r="P249" s="28">
        <v>0</v>
      </c>
      <c r="Q249" s="28"/>
      <c r="R249" s="28">
        <v>0</v>
      </c>
      <c r="S249" s="28"/>
      <c r="T249" s="28">
        <v>0</v>
      </c>
      <c r="U249" s="29" t="s">
        <v>206</v>
      </c>
      <c r="V249" s="28">
        <v>0</v>
      </c>
      <c r="W249" s="5"/>
      <c r="X249" s="28">
        <v>0</v>
      </c>
      <c r="Y249" s="28"/>
    </row>
    <row r="250" spans="1:25" s="16" customFormat="1" ht="30" x14ac:dyDescent="0.25">
      <c r="A250" s="19"/>
      <c r="B250" s="20" t="s">
        <v>205</v>
      </c>
      <c r="C250" s="19"/>
      <c r="D250" s="19"/>
      <c r="E250" s="19"/>
      <c r="F250" s="19" t="s">
        <v>204</v>
      </c>
      <c r="G250" s="19"/>
      <c r="H250" s="19"/>
      <c r="I250" s="19"/>
      <c r="J250" s="18">
        <f>AVERAGE(J251,J267,J283,J294)</f>
        <v>49.583333333333336</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203</v>
      </c>
      <c r="D251" s="19"/>
      <c r="E251" s="19"/>
      <c r="F251" s="19" t="s">
        <v>202</v>
      </c>
      <c r="G251" s="19"/>
      <c r="H251" s="19"/>
      <c r="I251" s="19"/>
      <c r="J251" s="18">
        <f>AVERAGE(J252,J256,J260,J264:J266)</f>
        <v>83.333333333333329</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201</v>
      </c>
      <c r="E252" s="23"/>
      <c r="F252" s="21" t="s">
        <v>200</v>
      </c>
      <c r="G252" s="12"/>
      <c r="H252" s="12"/>
      <c r="I252" s="12"/>
      <c r="J252" s="11">
        <f>AVERAGE(J253:J255)</f>
        <v>100</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199</v>
      </c>
      <c r="B253" s="4"/>
      <c r="C253" s="4"/>
      <c r="D253" s="4"/>
      <c r="E253" s="8" t="s">
        <v>198</v>
      </c>
      <c r="F253" s="7" t="s">
        <v>197</v>
      </c>
      <c r="G253" s="7" t="s">
        <v>173</v>
      </c>
      <c r="H253" s="7" t="s">
        <v>172</v>
      </c>
      <c r="I253" s="7" t="s">
        <v>171</v>
      </c>
      <c r="J253" s="25">
        <v>100</v>
      </c>
      <c r="K253" s="24" t="s">
        <v>196</v>
      </c>
      <c r="L253" s="24"/>
      <c r="M253" s="24"/>
      <c r="N253" s="24"/>
      <c r="O253" s="24"/>
      <c r="P253" s="24"/>
      <c r="Q253" s="24"/>
      <c r="R253" s="24"/>
      <c r="S253" s="24"/>
      <c r="T253" s="24"/>
      <c r="U253" s="24"/>
      <c r="V253" s="24"/>
      <c r="W253" s="24"/>
      <c r="X253" s="24"/>
      <c r="Y253" s="24"/>
    </row>
    <row r="254" spans="1:25" s="2" customFormat="1" ht="60" x14ac:dyDescent="0.25">
      <c r="A254" s="4" t="s">
        <v>195</v>
      </c>
      <c r="B254" s="4"/>
      <c r="C254" s="4"/>
      <c r="D254" s="4"/>
      <c r="E254" s="8" t="s">
        <v>194</v>
      </c>
      <c r="F254" s="26" t="s">
        <v>193</v>
      </c>
      <c r="G254" s="7" t="s">
        <v>166</v>
      </c>
      <c r="H254" s="7" t="s">
        <v>165</v>
      </c>
      <c r="I254" s="7" t="s">
        <v>164</v>
      </c>
      <c r="J254" s="25">
        <v>100</v>
      </c>
      <c r="K254" s="24" t="s">
        <v>192</v>
      </c>
      <c r="L254" s="24"/>
      <c r="M254" s="24"/>
      <c r="N254" s="24"/>
      <c r="O254" s="24"/>
      <c r="P254" s="24"/>
      <c r="Q254" s="24"/>
      <c r="R254" s="24"/>
      <c r="S254" s="24"/>
      <c r="T254" s="24"/>
      <c r="U254" s="24"/>
      <c r="V254" s="24"/>
      <c r="W254" s="24"/>
      <c r="X254" s="24"/>
      <c r="Y254" s="24"/>
    </row>
    <row r="255" spans="1:25" s="2" customFormat="1" ht="240" x14ac:dyDescent="0.25">
      <c r="A255" s="4" t="s">
        <v>191</v>
      </c>
      <c r="B255" s="4"/>
      <c r="C255" s="27"/>
      <c r="D255" s="27"/>
      <c r="E255" s="8" t="s">
        <v>190</v>
      </c>
      <c r="F255" s="7" t="s">
        <v>160</v>
      </c>
      <c r="G255" s="7" t="s">
        <v>159</v>
      </c>
      <c r="H255" s="7" t="s">
        <v>158</v>
      </c>
      <c r="I255" s="7" t="s">
        <v>157</v>
      </c>
      <c r="J255" s="5"/>
      <c r="K255" s="6" t="s">
        <v>156</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189</v>
      </c>
      <c r="E256" s="23"/>
      <c r="F256" s="21" t="s">
        <v>188</v>
      </c>
      <c r="G256" s="12"/>
      <c r="H256" s="12"/>
      <c r="I256" s="12"/>
      <c r="J256" s="11">
        <f>AVERAGE(J257:J259)</f>
        <v>100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187</v>
      </c>
      <c r="B257" s="4"/>
      <c r="C257" s="4"/>
      <c r="D257" s="4"/>
      <c r="E257" s="8" t="s">
        <v>186</v>
      </c>
      <c r="F257" s="7" t="s">
        <v>185</v>
      </c>
      <c r="G257" s="7" t="s">
        <v>173</v>
      </c>
      <c r="H257" s="7" t="s">
        <v>172</v>
      </c>
      <c r="I257" s="7" t="s">
        <v>171</v>
      </c>
      <c r="J257" s="25">
        <v>100</v>
      </c>
      <c r="K257" s="24" t="s">
        <v>184</v>
      </c>
      <c r="L257" s="24"/>
      <c r="M257" s="24"/>
      <c r="N257" s="24"/>
      <c r="O257" s="24"/>
      <c r="P257" s="24"/>
      <c r="Q257" s="24"/>
      <c r="R257" s="24"/>
      <c r="S257" s="24"/>
      <c r="T257" s="24"/>
      <c r="U257" s="24"/>
      <c r="V257" s="24"/>
      <c r="W257" s="24"/>
      <c r="X257" s="24"/>
      <c r="Y257" s="24"/>
    </row>
    <row r="258" spans="1:25" s="2" customFormat="1" ht="60" x14ac:dyDescent="0.25">
      <c r="A258" s="4" t="s">
        <v>183</v>
      </c>
      <c r="B258" s="4"/>
      <c r="C258" s="4"/>
      <c r="D258" s="4"/>
      <c r="E258" s="8" t="s">
        <v>182</v>
      </c>
      <c r="F258" s="26" t="s">
        <v>181</v>
      </c>
      <c r="G258" s="7" t="s">
        <v>166</v>
      </c>
      <c r="H258" s="7" t="s">
        <v>165</v>
      </c>
      <c r="I258" s="7" t="s">
        <v>164</v>
      </c>
      <c r="J258" s="25">
        <v>100</v>
      </c>
      <c r="K258" s="24"/>
      <c r="L258" s="24"/>
      <c r="M258" s="24"/>
      <c r="N258" s="24"/>
      <c r="O258" s="24"/>
      <c r="P258" s="24"/>
      <c r="Q258" s="24"/>
      <c r="R258" s="24"/>
      <c r="S258" s="24"/>
      <c r="T258" s="24"/>
      <c r="U258" s="24"/>
      <c r="V258" s="24"/>
      <c r="W258" s="24"/>
      <c r="X258" s="24"/>
      <c r="Y258" s="24"/>
    </row>
    <row r="259" spans="1:25" s="2" customFormat="1" ht="240" x14ac:dyDescent="0.25">
      <c r="A259" s="4" t="s">
        <v>180</v>
      </c>
      <c r="B259" s="4"/>
      <c r="C259" s="27"/>
      <c r="D259" s="27"/>
      <c r="E259" s="8" t="s">
        <v>179</v>
      </c>
      <c r="F259" s="7" t="s">
        <v>160</v>
      </c>
      <c r="G259" s="7" t="s">
        <v>159</v>
      </c>
      <c r="H259" s="7" t="s">
        <v>158</v>
      </c>
      <c r="I259" s="7" t="s">
        <v>157</v>
      </c>
      <c r="J259" s="5"/>
      <c r="K259" s="6" t="s">
        <v>156</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178</v>
      </c>
      <c r="E260" s="23"/>
      <c r="F260" s="21" t="s">
        <v>177</v>
      </c>
      <c r="G260" s="12"/>
      <c r="H260" s="12"/>
      <c r="I260" s="12"/>
      <c r="J260" s="11">
        <f>AVERAGE(J261:J263)</f>
        <v>50</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176</v>
      </c>
      <c r="B261" s="4"/>
      <c r="C261" s="4"/>
      <c r="D261" s="4"/>
      <c r="E261" s="8" t="s">
        <v>175</v>
      </c>
      <c r="F261" s="7" t="s">
        <v>174</v>
      </c>
      <c r="G261" s="7" t="s">
        <v>173</v>
      </c>
      <c r="H261" s="7" t="s">
        <v>172</v>
      </c>
      <c r="I261" s="7" t="s">
        <v>171</v>
      </c>
      <c r="J261" s="25">
        <v>50</v>
      </c>
      <c r="K261" s="24" t="s">
        <v>170</v>
      </c>
      <c r="L261" s="24"/>
      <c r="M261" s="24"/>
      <c r="N261" s="24"/>
      <c r="O261" s="24"/>
      <c r="P261" s="24"/>
      <c r="Q261" s="24"/>
      <c r="R261" s="24"/>
      <c r="S261" s="24"/>
      <c r="T261" s="24"/>
      <c r="U261" s="24"/>
      <c r="V261" s="24"/>
      <c r="W261" s="24"/>
      <c r="X261" s="24"/>
      <c r="Y261" s="24"/>
    </row>
    <row r="262" spans="1:25" s="2" customFormat="1" ht="120" x14ac:dyDescent="0.25">
      <c r="A262" s="4" t="s">
        <v>169</v>
      </c>
      <c r="B262" s="4"/>
      <c r="C262" s="4"/>
      <c r="D262" s="4"/>
      <c r="E262" s="8" t="s">
        <v>168</v>
      </c>
      <c r="F262" s="26" t="s">
        <v>167</v>
      </c>
      <c r="G262" s="7" t="s">
        <v>166</v>
      </c>
      <c r="H262" s="7" t="s">
        <v>165</v>
      </c>
      <c r="I262" s="7" t="s">
        <v>164</v>
      </c>
      <c r="J262" s="25">
        <v>50</v>
      </c>
      <c r="K262" s="24" t="s">
        <v>163</v>
      </c>
      <c r="L262" s="24"/>
      <c r="M262" s="24"/>
      <c r="N262" s="24"/>
      <c r="O262" s="24"/>
      <c r="P262" s="24"/>
      <c r="Q262" s="24"/>
      <c r="R262" s="24"/>
      <c r="S262" s="24"/>
      <c r="T262" s="24"/>
      <c r="U262" s="24"/>
      <c r="V262" s="24"/>
      <c r="W262" s="24"/>
      <c r="X262" s="24"/>
      <c r="Y262" s="24"/>
    </row>
    <row r="263" spans="1:25" s="2" customFormat="1" ht="240" x14ac:dyDescent="0.25">
      <c r="A263" s="4" t="s">
        <v>162</v>
      </c>
      <c r="B263" s="4"/>
      <c r="C263" s="4"/>
      <c r="D263" s="4"/>
      <c r="E263" s="8" t="s">
        <v>161</v>
      </c>
      <c r="F263" s="7" t="s">
        <v>160</v>
      </c>
      <c r="G263" s="7" t="s">
        <v>159</v>
      </c>
      <c r="H263" s="7" t="s">
        <v>158</v>
      </c>
      <c r="I263" s="7" t="s">
        <v>157</v>
      </c>
      <c r="J263" s="5">
        <v>50</v>
      </c>
      <c r="K263" s="6" t="s">
        <v>156</v>
      </c>
      <c r="L263" s="5"/>
      <c r="M263" s="5"/>
      <c r="N263" s="5"/>
      <c r="O263" s="5"/>
      <c r="P263" s="5"/>
      <c r="Q263" s="5"/>
      <c r="R263" s="5"/>
      <c r="S263" s="5"/>
      <c r="T263" s="5"/>
      <c r="U263" s="5"/>
      <c r="V263" s="5"/>
      <c r="W263" s="5"/>
      <c r="X263" s="5"/>
      <c r="Y263" s="5"/>
    </row>
    <row r="264" spans="1:25" s="2" customFormat="1" ht="300" x14ac:dyDescent="0.25">
      <c r="A264" s="4">
        <v>148</v>
      </c>
      <c r="B264" s="4"/>
      <c r="C264" s="4"/>
      <c r="D264" s="8" t="s">
        <v>155</v>
      </c>
      <c r="E264" s="8"/>
      <c r="F264" s="7" t="s">
        <v>151</v>
      </c>
      <c r="G264" s="7" t="s">
        <v>150</v>
      </c>
      <c r="H264" s="7" t="s">
        <v>149</v>
      </c>
      <c r="I264" s="7" t="s">
        <v>59</v>
      </c>
      <c r="J264" s="5">
        <v>100</v>
      </c>
      <c r="K264" s="6" t="s">
        <v>154</v>
      </c>
      <c r="L264" s="5"/>
      <c r="M264" s="5"/>
      <c r="N264" s="5"/>
      <c r="O264" s="5"/>
      <c r="P264" s="5"/>
      <c r="Q264" s="5"/>
      <c r="R264" s="5"/>
      <c r="S264" s="5"/>
      <c r="T264" s="5"/>
      <c r="U264" s="5"/>
      <c r="V264" s="5"/>
      <c r="W264" s="5"/>
      <c r="X264" s="5"/>
      <c r="Y264" s="5"/>
    </row>
    <row r="265" spans="1:25" s="2" customFormat="1" ht="300" x14ac:dyDescent="0.25">
      <c r="A265" s="4">
        <v>149</v>
      </c>
      <c r="B265" s="4"/>
      <c r="C265" s="4"/>
      <c r="D265" s="8" t="s">
        <v>153</v>
      </c>
      <c r="E265" s="8"/>
      <c r="F265" s="7" t="s">
        <v>151</v>
      </c>
      <c r="G265" s="7" t="s">
        <v>150</v>
      </c>
      <c r="H265" s="7" t="s">
        <v>149</v>
      </c>
      <c r="I265" s="7" t="s">
        <v>59</v>
      </c>
      <c r="J265" s="5">
        <v>100</v>
      </c>
      <c r="K265" s="6"/>
      <c r="L265" s="5"/>
      <c r="M265" s="5"/>
      <c r="N265" s="5"/>
      <c r="O265" s="5"/>
      <c r="P265" s="5"/>
      <c r="Q265" s="5"/>
      <c r="R265" s="5"/>
      <c r="S265" s="5"/>
      <c r="T265" s="5"/>
      <c r="U265" s="5"/>
      <c r="V265" s="5"/>
      <c r="W265" s="5"/>
      <c r="X265" s="5"/>
      <c r="Y265" s="5"/>
    </row>
    <row r="266" spans="1:25" s="2" customFormat="1" ht="300" x14ac:dyDescent="0.25">
      <c r="A266" s="4">
        <v>150</v>
      </c>
      <c r="B266" s="4"/>
      <c r="C266" s="4"/>
      <c r="D266" s="8" t="s">
        <v>152</v>
      </c>
      <c r="E266" s="8"/>
      <c r="F266" s="7" t="s">
        <v>151</v>
      </c>
      <c r="G266" s="7" t="s">
        <v>150</v>
      </c>
      <c r="H266" s="7" t="s">
        <v>149</v>
      </c>
      <c r="I266" s="7" t="s">
        <v>59</v>
      </c>
      <c r="J266" s="5">
        <v>50</v>
      </c>
      <c r="K266" s="6" t="s">
        <v>148</v>
      </c>
      <c r="L266" s="5"/>
      <c r="M266" s="5"/>
      <c r="N266" s="5"/>
      <c r="O266" s="5"/>
      <c r="P266" s="5"/>
      <c r="Q266" s="5"/>
      <c r="R266" s="5"/>
      <c r="S266" s="5"/>
      <c r="T266" s="5"/>
      <c r="U266" s="5"/>
      <c r="V266" s="5"/>
      <c r="W266" s="5"/>
      <c r="X266" s="5"/>
      <c r="Y266" s="5"/>
    </row>
    <row r="267" spans="1:25" s="16" customFormat="1" ht="34.5" x14ac:dyDescent="0.25">
      <c r="A267" s="19"/>
      <c r="B267" s="19"/>
      <c r="C267" s="20" t="s">
        <v>147</v>
      </c>
      <c r="D267" s="19"/>
      <c r="E267" s="19"/>
      <c r="F267" s="19" t="s">
        <v>146</v>
      </c>
      <c r="G267" s="19"/>
      <c r="H267" s="19"/>
      <c r="I267" s="19"/>
      <c r="J267" s="18">
        <f>AVERAGE(J268,J269,J273,J277,J280)</f>
        <v>81.666666666666657</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145</v>
      </c>
      <c r="E268" s="8"/>
      <c r="F268" s="7" t="s">
        <v>144</v>
      </c>
      <c r="G268" s="7" t="s">
        <v>16</v>
      </c>
      <c r="H268" s="7" t="s">
        <v>143</v>
      </c>
      <c r="I268" s="7" t="s">
        <v>59</v>
      </c>
      <c r="J268" s="5">
        <v>50</v>
      </c>
      <c r="K268" s="6" t="s">
        <v>142</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141</v>
      </c>
      <c r="E269" s="21"/>
      <c r="F269" s="21" t="s">
        <v>140</v>
      </c>
      <c r="G269" s="12"/>
      <c r="H269" s="12"/>
      <c r="I269" s="12"/>
      <c r="J269" s="11">
        <f>AVERAGE(J270:J272)</f>
        <v>100</v>
      </c>
      <c r="K269" s="10"/>
      <c r="L269" s="11"/>
      <c r="M269" s="10"/>
      <c r="N269" s="11"/>
      <c r="O269" s="10"/>
      <c r="P269" s="11"/>
      <c r="Q269" s="10"/>
      <c r="R269" s="11"/>
      <c r="S269" s="10"/>
      <c r="T269" s="11"/>
      <c r="U269" s="10"/>
      <c r="V269" s="11"/>
      <c r="W269" s="10"/>
      <c r="X269" s="11"/>
      <c r="Y269" s="10"/>
    </row>
    <row r="270" spans="1:25" s="2" customFormat="1" ht="326.25" x14ac:dyDescent="0.25">
      <c r="A270" s="4" t="s">
        <v>139</v>
      </c>
      <c r="B270" s="4"/>
      <c r="C270" s="4"/>
      <c r="D270" s="4"/>
      <c r="E270" s="8" t="s">
        <v>131</v>
      </c>
      <c r="F270" s="7" t="s">
        <v>130</v>
      </c>
      <c r="G270" s="7" t="s">
        <v>129</v>
      </c>
      <c r="H270" s="7" t="s">
        <v>71</v>
      </c>
      <c r="I270" s="7" t="s">
        <v>46</v>
      </c>
      <c r="J270" s="5">
        <v>100</v>
      </c>
      <c r="K270" s="6" t="s">
        <v>138</v>
      </c>
      <c r="L270" s="5"/>
      <c r="M270" s="5"/>
      <c r="N270" s="5"/>
      <c r="O270" s="5"/>
      <c r="P270" s="5"/>
      <c r="Q270" s="5"/>
      <c r="R270" s="5"/>
      <c r="S270" s="5"/>
      <c r="T270" s="5"/>
      <c r="U270" s="5"/>
      <c r="V270" s="5"/>
      <c r="W270" s="5"/>
      <c r="X270" s="5"/>
      <c r="Y270" s="5"/>
    </row>
    <row r="271" spans="1:25" s="2" customFormat="1" ht="120" x14ac:dyDescent="0.25">
      <c r="A271" s="4" t="s">
        <v>137</v>
      </c>
      <c r="B271" s="4"/>
      <c r="C271" s="4"/>
      <c r="D271" s="4"/>
      <c r="E271" s="8" t="s">
        <v>127</v>
      </c>
      <c r="F271" s="7" t="s">
        <v>136</v>
      </c>
      <c r="G271" s="7" t="s">
        <v>125</v>
      </c>
      <c r="H271" s="7" t="s">
        <v>124</v>
      </c>
      <c r="I271" s="7" t="s">
        <v>123</v>
      </c>
      <c r="J271" s="5">
        <v>100</v>
      </c>
      <c r="K271" s="6">
        <v>23</v>
      </c>
      <c r="L271" s="5"/>
      <c r="M271" s="5"/>
      <c r="N271" s="5"/>
      <c r="O271" s="5"/>
      <c r="P271" s="5"/>
      <c r="Q271" s="5"/>
      <c r="R271" s="5"/>
      <c r="S271" s="5"/>
      <c r="T271" s="5"/>
      <c r="U271" s="5"/>
      <c r="V271" s="5"/>
      <c r="W271" s="5"/>
      <c r="X271" s="5"/>
      <c r="Y271" s="5"/>
    </row>
    <row r="272" spans="1:25" s="2" customFormat="1" ht="135" x14ac:dyDescent="0.25">
      <c r="A272" s="4" t="s">
        <v>135</v>
      </c>
      <c r="B272" s="4"/>
      <c r="C272" s="4"/>
      <c r="D272" s="4"/>
      <c r="E272" s="8" t="s">
        <v>120</v>
      </c>
      <c r="F272" s="7" t="s">
        <v>134</v>
      </c>
      <c r="G272" s="7" t="s">
        <v>106</v>
      </c>
      <c r="H272" s="7" t="s">
        <v>105</v>
      </c>
      <c r="I272" s="7" t="s">
        <v>71</v>
      </c>
      <c r="J272" s="5">
        <v>100</v>
      </c>
      <c r="K272" s="6"/>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133</v>
      </c>
      <c r="E273" s="21"/>
      <c r="F273" s="21" t="s">
        <v>133</v>
      </c>
      <c r="G273" s="12"/>
      <c r="H273" s="12"/>
      <c r="I273" s="12"/>
      <c r="J273" s="11">
        <f>AVERAGE(J274:J276)</f>
        <v>83.333333333333329</v>
      </c>
      <c r="K273" s="10"/>
      <c r="L273" s="11"/>
      <c r="M273" s="10"/>
      <c r="N273" s="11"/>
      <c r="O273" s="10"/>
      <c r="P273" s="11"/>
      <c r="Q273" s="10"/>
      <c r="R273" s="11"/>
      <c r="S273" s="10"/>
      <c r="T273" s="11"/>
      <c r="U273" s="10"/>
      <c r="V273" s="11"/>
      <c r="W273" s="10"/>
      <c r="X273" s="11"/>
      <c r="Y273" s="10"/>
    </row>
    <row r="274" spans="1:25" s="2" customFormat="1" ht="90" x14ac:dyDescent="0.25">
      <c r="A274" s="4" t="s">
        <v>132</v>
      </c>
      <c r="B274" s="4"/>
      <c r="C274" s="4"/>
      <c r="D274" s="4"/>
      <c r="E274" s="8" t="s">
        <v>131</v>
      </c>
      <c r="F274" s="7" t="s">
        <v>130</v>
      </c>
      <c r="G274" s="7" t="s">
        <v>129</v>
      </c>
      <c r="H274" s="7" t="s">
        <v>71</v>
      </c>
      <c r="I274" s="7" t="s">
        <v>46</v>
      </c>
      <c r="J274" s="5">
        <v>50</v>
      </c>
      <c r="K274" s="6" t="e">
        <f>- INPES website booklets : see above
-No national campaign has ever been undertaken targeting migrants health.
-NGOs have contacts with SHI local facilities and help to have immigrants be informed of health campaigns. This is neither systematic nor formal.</f>
        <v>#NAME?</v>
      </c>
      <c r="L274" s="5"/>
      <c r="M274" s="5"/>
      <c r="N274" s="5"/>
      <c r="O274" s="5"/>
      <c r="P274" s="5"/>
      <c r="Q274" s="5"/>
      <c r="R274" s="5"/>
      <c r="S274" s="5"/>
      <c r="T274" s="5"/>
      <c r="U274" s="5"/>
      <c r="V274" s="5"/>
      <c r="W274" s="5"/>
      <c r="X274" s="5"/>
      <c r="Y274" s="5"/>
    </row>
    <row r="275" spans="1:25" s="2" customFormat="1" ht="105" x14ac:dyDescent="0.25">
      <c r="A275" s="4" t="s">
        <v>128</v>
      </c>
      <c r="B275" s="4"/>
      <c r="C275" s="4"/>
      <c r="D275" s="4"/>
      <c r="E275" s="8" t="s">
        <v>127</v>
      </c>
      <c r="F275" s="7" t="s">
        <v>126</v>
      </c>
      <c r="G275" s="7" t="s">
        <v>125</v>
      </c>
      <c r="H275" s="7" t="s">
        <v>124</v>
      </c>
      <c r="I275" s="7" t="s">
        <v>123</v>
      </c>
      <c r="J275" s="5">
        <v>100</v>
      </c>
      <c r="K275" s="6" t="s">
        <v>122</v>
      </c>
      <c r="L275" s="5"/>
      <c r="M275" s="5"/>
      <c r="N275" s="5"/>
      <c r="O275" s="5"/>
      <c r="P275" s="5"/>
      <c r="Q275" s="5"/>
      <c r="R275" s="5"/>
      <c r="S275" s="5"/>
      <c r="T275" s="5"/>
      <c r="U275" s="5"/>
      <c r="V275" s="5"/>
      <c r="W275" s="5"/>
      <c r="X275" s="5"/>
      <c r="Y275" s="5"/>
    </row>
    <row r="276" spans="1:25" s="2" customFormat="1" ht="135" x14ac:dyDescent="0.25">
      <c r="A276" s="4" t="s">
        <v>121</v>
      </c>
      <c r="B276" s="4"/>
      <c r="C276" s="4"/>
      <c r="D276" s="4"/>
      <c r="E276" s="8" t="s">
        <v>120</v>
      </c>
      <c r="F276" s="7" t="s">
        <v>119</v>
      </c>
      <c r="G276" s="7" t="s">
        <v>106</v>
      </c>
      <c r="H276" s="7" t="s">
        <v>105</v>
      </c>
      <c r="I276" s="7" t="s">
        <v>71</v>
      </c>
      <c r="J276" s="5">
        <v>100</v>
      </c>
      <c r="K276" s="6" t="s">
        <v>118</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117</v>
      </c>
      <c r="E277" s="23"/>
      <c r="F277" s="21" t="s">
        <v>114</v>
      </c>
      <c r="G277" s="12"/>
      <c r="H277" s="12"/>
      <c r="I277" s="12"/>
      <c r="J277" s="11">
        <f>AVERAGE(J278:J279)</f>
        <v>75</v>
      </c>
      <c r="K277" s="10"/>
      <c r="L277" s="11"/>
      <c r="M277" s="10"/>
      <c r="N277" s="11"/>
      <c r="O277" s="10"/>
      <c r="P277" s="11"/>
      <c r="Q277" s="10"/>
      <c r="R277" s="11"/>
      <c r="S277" s="10"/>
      <c r="T277" s="11"/>
      <c r="U277" s="10"/>
      <c r="V277" s="11"/>
      <c r="W277" s="10"/>
      <c r="X277" s="11"/>
      <c r="Y277" s="10"/>
    </row>
    <row r="278" spans="1:25" s="2" customFormat="1" ht="236.25" x14ac:dyDescent="0.25">
      <c r="A278" s="4" t="s">
        <v>116</v>
      </c>
      <c r="B278" s="4"/>
      <c r="C278" s="4"/>
      <c r="D278" s="4"/>
      <c r="E278" s="8" t="s">
        <v>115</v>
      </c>
      <c r="F278" s="7" t="s">
        <v>114</v>
      </c>
      <c r="G278" s="7" t="s">
        <v>113</v>
      </c>
      <c r="H278" s="7" t="s">
        <v>112</v>
      </c>
      <c r="I278" s="7" t="s">
        <v>111</v>
      </c>
      <c r="J278" s="5">
        <v>50</v>
      </c>
      <c r="K278" s="6" t="s">
        <v>110</v>
      </c>
      <c r="L278" s="5"/>
      <c r="M278" s="5"/>
      <c r="N278" s="5"/>
      <c r="O278" s="5"/>
      <c r="P278" s="5"/>
      <c r="Q278" s="5"/>
      <c r="R278" s="5"/>
      <c r="S278" s="5"/>
      <c r="T278" s="5"/>
      <c r="U278" s="5"/>
      <c r="V278" s="5"/>
      <c r="W278" s="5"/>
      <c r="X278" s="5"/>
      <c r="Y278" s="5"/>
    </row>
    <row r="279" spans="1:25" s="2" customFormat="1" ht="135" x14ac:dyDescent="0.25">
      <c r="A279" s="4" t="s">
        <v>109</v>
      </c>
      <c r="B279" s="4"/>
      <c r="C279" s="4"/>
      <c r="D279" s="4"/>
      <c r="E279" s="8" t="s">
        <v>108</v>
      </c>
      <c r="F279" s="7" t="s">
        <v>107</v>
      </c>
      <c r="G279" s="7" t="s">
        <v>106</v>
      </c>
      <c r="H279" s="7" t="s">
        <v>105</v>
      </c>
      <c r="I279" s="7" t="s">
        <v>71</v>
      </c>
      <c r="J279" s="5">
        <v>100</v>
      </c>
      <c r="K279" s="6" t="s">
        <v>104</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103</v>
      </c>
      <c r="E280" s="22"/>
      <c r="F280" s="21" t="s">
        <v>103</v>
      </c>
      <c r="G280" s="12"/>
      <c r="H280" s="12"/>
      <c r="I280" s="12"/>
      <c r="J280" s="11">
        <f>AVERAGE(J281:J282)</f>
        <v>100</v>
      </c>
      <c r="K280" s="10"/>
      <c r="L280" s="11"/>
      <c r="M280" s="10"/>
      <c r="N280" s="11"/>
      <c r="O280" s="10"/>
      <c r="P280" s="11"/>
      <c r="Q280" s="10"/>
      <c r="R280" s="11"/>
      <c r="S280" s="10"/>
      <c r="T280" s="11"/>
      <c r="U280" s="10"/>
      <c r="V280" s="11"/>
      <c r="W280" s="10"/>
      <c r="X280" s="11"/>
      <c r="Y280" s="10"/>
    </row>
    <row r="281" spans="1:25" s="2" customFormat="1" ht="90" x14ac:dyDescent="0.25">
      <c r="A281" s="4" t="s">
        <v>102</v>
      </c>
      <c r="B281" s="4"/>
      <c r="C281" s="4"/>
      <c r="D281" s="4"/>
      <c r="E281" s="8" t="s">
        <v>101</v>
      </c>
      <c r="F281" s="7" t="s">
        <v>100</v>
      </c>
      <c r="G281" s="7" t="s">
        <v>99</v>
      </c>
      <c r="H281" s="7" t="s">
        <v>98</v>
      </c>
      <c r="I281" s="7" t="s">
        <v>97</v>
      </c>
      <c r="J281" s="5">
        <v>100</v>
      </c>
      <c r="K281" s="6"/>
      <c r="L281" s="5"/>
      <c r="M281" s="5"/>
      <c r="N281" s="5"/>
      <c r="O281" s="5"/>
      <c r="P281" s="5"/>
      <c r="Q281" s="5"/>
      <c r="R281" s="5"/>
      <c r="S281" s="5"/>
      <c r="T281" s="5"/>
      <c r="U281" s="5"/>
      <c r="V281" s="5"/>
      <c r="W281" s="5"/>
      <c r="X281" s="5"/>
      <c r="Y281" s="5"/>
    </row>
    <row r="282" spans="1:25" s="2" customFormat="1" ht="105" x14ac:dyDescent="0.25">
      <c r="A282" s="4" t="s">
        <v>96</v>
      </c>
      <c r="B282" s="4"/>
      <c r="C282" s="4"/>
      <c r="D282" s="4"/>
      <c r="E282" s="8" t="s">
        <v>95</v>
      </c>
      <c r="F282" s="7" t="s">
        <v>94</v>
      </c>
      <c r="G282" s="7" t="s">
        <v>93</v>
      </c>
      <c r="H282" s="7" t="s">
        <v>92</v>
      </c>
      <c r="I282" s="7" t="s">
        <v>91</v>
      </c>
      <c r="J282" s="5">
        <v>100</v>
      </c>
      <c r="K282" s="6"/>
      <c r="L282" s="5"/>
      <c r="M282" s="5"/>
      <c r="N282" s="5"/>
      <c r="O282" s="5"/>
      <c r="P282" s="5"/>
      <c r="Q282" s="5"/>
      <c r="R282" s="5"/>
      <c r="S282" s="5"/>
      <c r="T282" s="5"/>
      <c r="U282" s="5"/>
      <c r="V282" s="5"/>
      <c r="W282" s="5"/>
      <c r="X282" s="5"/>
      <c r="Y282" s="5"/>
    </row>
    <row r="283" spans="1:25" s="16" customFormat="1" ht="45" x14ac:dyDescent="0.25">
      <c r="A283" s="19"/>
      <c r="B283" s="19"/>
      <c r="C283" s="20" t="s">
        <v>90</v>
      </c>
      <c r="D283" s="19"/>
      <c r="E283" s="19"/>
      <c r="F283" s="19" t="s">
        <v>89</v>
      </c>
      <c r="G283" s="19"/>
      <c r="H283" s="19"/>
      <c r="I283" s="19"/>
      <c r="J283" s="18">
        <f>AVERAGE(J284,J287,J288,J289,J290,J291)</f>
        <v>25</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88</v>
      </c>
      <c r="E284" s="14"/>
      <c r="F284" s="13" t="s">
        <v>88</v>
      </c>
      <c r="G284" s="12"/>
      <c r="H284" s="12"/>
      <c r="I284" s="12"/>
      <c r="J284" s="11">
        <f>AVERAGE(J285:J286)</f>
        <v>50</v>
      </c>
      <c r="K284" s="10"/>
      <c r="L284" s="11"/>
      <c r="M284" s="10"/>
      <c r="N284" s="11"/>
      <c r="O284" s="10"/>
      <c r="P284" s="11"/>
      <c r="Q284" s="10"/>
      <c r="R284" s="11"/>
      <c r="S284" s="10"/>
      <c r="T284" s="11"/>
      <c r="U284" s="10"/>
      <c r="V284" s="11"/>
      <c r="W284" s="10"/>
      <c r="X284" s="11"/>
      <c r="Y284" s="10"/>
    </row>
    <row r="285" spans="1:25" s="2" customFormat="1" ht="90" x14ac:dyDescent="0.25">
      <c r="A285" s="4" t="s">
        <v>87</v>
      </c>
      <c r="B285" s="4"/>
      <c r="C285" s="4"/>
      <c r="D285" s="4"/>
      <c r="E285" s="8" t="s">
        <v>86</v>
      </c>
      <c r="F285" s="7" t="s">
        <v>85</v>
      </c>
      <c r="G285" s="7" t="s">
        <v>84</v>
      </c>
      <c r="H285" s="7" t="s">
        <v>83</v>
      </c>
      <c r="I285" s="7" t="s">
        <v>82</v>
      </c>
      <c r="J285" s="5">
        <v>50</v>
      </c>
      <c r="K285" s="6" t="s">
        <v>81</v>
      </c>
      <c r="L285" s="5"/>
      <c r="M285" s="5"/>
      <c r="N285" s="5"/>
      <c r="O285" s="5"/>
      <c r="P285" s="5"/>
      <c r="Q285" s="5"/>
      <c r="R285" s="5"/>
      <c r="S285" s="5"/>
      <c r="T285" s="5"/>
      <c r="U285" s="5"/>
      <c r="V285" s="5"/>
      <c r="W285" s="5"/>
      <c r="X285" s="5"/>
      <c r="Y285" s="5"/>
    </row>
    <row r="286" spans="1:25" s="2" customFormat="1" ht="135" x14ac:dyDescent="0.25">
      <c r="A286" s="4" t="s">
        <v>80</v>
      </c>
      <c r="B286" s="4"/>
      <c r="C286" s="4"/>
      <c r="D286" s="4"/>
      <c r="E286" s="8" t="s">
        <v>79</v>
      </c>
      <c r="F286" s="7" t="s">
        <v>78</v>
      </c>
      <c r="G286" s="7" t="s">
        <v>77</v>
      </c>
      <c r="H286" s="7" t="s">
        <v>76</v>
      </c>
      <c r="I286" s="7" t="s">
        <v>75</v>
      </c>
      <c r="J286" s="5">
        <v>50</v>
      </c>
      <c r="K286" s="6" t="s">
        <v>74</v>
      </c>
      <c r="L286" s="5"/>
      <c r="M286" s="5"/>
      <c r="N286" s="5"/>
      <c r="O286" s="5"/>
      <c r="P286" s="5"/>
      <c r="Q286" s="5"/>
      <c r="R286" s="5"/>
      <c r="S286" s="5"/>
      <c r="T286" s="5"/>
      <c r="U286" s="5"/>
      <c r="V286" s="5"/>
      <c r="W286" s="5"/>
      <c r="X286" s="5"/>
      <c r="Y286" s="5"/>
    </row>
    <row r="287" spans="1:25" s="2" customFormat="1" ht="225" x14ac:dyDescent="0.25">
      <c r="A287" s="4">
        <v>157</v>
      </c>
      <c r="B287" s="4"/>
      <c r="C287" s="4"/>
      <c r="D287" s="8" t="s">
        <v>73</v>
      </c>
      <c r="E287" s="8"/>
      <c r="F287" s="7" t="s">
        <v>72</v>
      </c>
      <c r="G287" s="7" t="s">
        <v>16</v>
      </c>
      <c r="H287" s="7" t="s">
        <v>71</v>
      </c>
      <c r="I287" s="7" t="s">
        <v>59</v>
      </c>
      <c r="J287" s="5">
        <v>0</v>
      </c>
      <c r="K287" s="6"/>
      <c r="L287" s="5"/>
      <c r="M287" s="5"/>
      <c r="N287" s="5"/>
      <c r="O287" s="5"/>
      <c r="P287" s="5"/>
      <c r="Q287" s="5"/>
      <c r="R287" s="5"/>
      <c r="S287" s="5"/>
      <c r="T287" s="5"/>
      <c r="U287" s="5"/>
      <c r="V287" s="5"/>
      <c r="W287" s="5"/>
      <c r="X287" s="5"/>
      <c r="Y287" s="5"/>
    </row>
    <row r="288" spans="1:25" s="2" customFormat="1" ht="120" x14ac:dyDescent="0.25">
      <c r="A288" s="4">
        <v>158</v>
      </c>
      <c r="B288" s="4"/>
      <c r="C288" s="4"/>
      <c r="D288" s="8" t="s">
        <v>70</v>
      </c>
      <c r="E288" s="8"/>
      <c r="F288" s="7" t="s">
        <v>69</v>
      </c>
      <c r="G288" s="7" t="s">
        <v>61</v>
      </c>
      <c r="H288" s="7" t="s">
        <v>60</v>
      </c>
      <c r="I288" s="7" t="s">
        <v>59</v>
      </c>
      <c r="J288" s="5">
        <v>50</v>
      </c>
      <c r="K288" s="6" t="s">
        <v>68</v>
      </c>
      <c r="L288" s="5"/>
      <c r="M288" s="5"/>
      <c r="N288" s="5"/>
      <c r="O288" s="5"/>
      <c r="P288" s="5"/>
      <c r="Q288" s="5"/>
      <c r="R288" s="5"/>
      <c r="S288" s="5"/>
      <c r="T288" s="5"/>
      <c r="U288" s="5"/>
      <c r="V288" s="5"/>
      <c r="W288" s="5"/>
      <c r="X288" s="5"/>
      <c r="Y288" s="5"/>
    </row>
    <row r="289" spans="1:25" s="2" customFormat="1" ht="330" x14ac:dyDescent="0.25">
      <c r="A289" s="4">
        <v>159</v>
      </c>
      <c r="B289" s="4"/>
      <c r="C289" s="4"/>
      <c r="D289" s="8" t="s">
        <v>67</v>
      </c>
      <c r="E289" s="8"/>
      <c r="F289" s="7" t="s">
        <v>66</v>
      </c>
      <c r="G289" s="7" t="s">
        <v>65</v>
      </c>
      <c r="H289" s="7" t="s">
        <v>33</v>
      </c>
      <c r="I289" s="7" t="s">
        <v>46</v>
      </c>
      <c r="J289" s="5">
        <v>0</v>
      </c>
      <c r="K289" s="6" t="s">
        <v>64</v>
      </c>
      <c r="L289" s="5"/>
      <c r="M289" s="5"/>
      <c r="N289" s="5"/>
      <c r="O289" s="5"/>
      <c r="P289" s="5"/>
      <c r="Q289" s="5"/>
      <c r="R289" s="5"/>
      <c r="S289" s="5"/>
      <c r="T289" s="5"/>
      <c r="U289" s="5"/>
      <c r="V289" s="5"/>
      <c r="W289" s="5"/>
      <c r="X289" s="5"/>
      <c r="Y289" s="5"/>
    </row>
    <row r="290" spans="1:25" s="2" customFormat="1" ht="165" x14ac:dyDescent="0.25">
      <c r="A290" s="4">
        <v>160</v>
      </c>
      <c r="B290" s="4"/>
      <c r="C290" s="4"/>
      <c r="D290" s="8" t="s">
        <v>63</v>
      </c>
      <c r="E290" s="8"/>
      <c r="F290" s="7" t="s">
        <v>62</v>
      </c>
      <c r="G290" s="7" t="s">
        <v>61</v>
      </c>
      <c r="H290" s="7" t="s">
        <v>60</v>
      </c>
      <c r="I290" s="7" t="s">
        <v>59</v>
      </c>
      <c r="J290" s="5">
        <v>0</v>
      </c>
      <c r="K290" s="6" t="s">
        <v>58</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57</v>
      </c>
      <c r="E291" s="14"/>
      <c r="F291" s="13" t="s">
        <v>57</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56</v>
      </c>
      <c r="B292" s="4"/>
      <c r="C292" s="4"/>
      <c r="D292" s="4"/>
      <c r="E292" s="8" t="s">
        <v>55</v>
      </c>
      <c r="F292" s="7" t="s">
        <v>54</v>
      </c>
      <c r="G292" s="7" t="s">
        <v>53</v>
      </c>
      <c r="H292" s="7" t="s">
        <v>52</v>
      </c>
      <c r="I292" s="7" t="s">
        <v>51</v>
      </c>
      <c r="J292" s="5">
        <v>50</v>
      </c>
      <c r="K292" s="6"/>
      <c r="L292" s="5"/>
      <c r="M292" s="5"/>
      <c r="N292" s="5"/>
      <c r="O292" s="5"/>
      <c r="P292" s="5"/>
      <c r="Q292" s="5"/>
      <c r="R292" s="5"/>
      <c r="S292" s="5"/>
      <c r="T292" s="5"/>
      <c r="U292" s="5"/>
      <c r="V292" s="5"/>
      <c r="W292" s="5"/>
      <c r="X292" s="5"/>
      <c r="Y292" s="5"/>
    </row>
    <row r="293" spans="1:25" s="2" customFormat="1" ht="225" x14ac:dyDescent="0.25">
      <c r="A293" s="4" t="s">
        <v>50</v>
      </c>
      <c r="B293" s="4"/>
      <c r="C293" s="4"/>
      <c r="D293" s="4"/>
      <c r="E293" s="8" t="s">
        <v>49</v>
      </c>
      <c r="F293" s="7" t="s">
        <v>48</v>
      </c>
      <c r="G293" s="7" t="s">
        <v>47</v>
      </c>
      <c r="H293" s="7" t="s">
        <v>33</v>
      </c>
      <c r="I293" s="7" t="s">
        <v>46</v>
      </c>
      <c r="J293" s="5">
        <v>50</v>
      </c>
      <c r="K293" s="6" t="s">
        <v>45</v>
      </c>
      <c r="L293" s="5"/>
      <c r="M293" s="5"/>
      <c r="N293" s="5"/>
      <c r="O293" s="5"/>
      <c r="P293" s="5"/>
      <c r="Q293" s="5"/>
      <c r="R293" s="5"/>
      <c r="S293" s="5"/>
      <c r="T293" s="5"/>
      <c r="U293" s="5"/>
      <c r="V293" s="5"/>
      <c r="W293" s="5"/>
      <c r="X293" s="5"/>
      <c r="Y293" s="5"/>
    </row>
    <row r="294" spans="1:25" s="16" customFormat="1" ht="45" x14ac:dyDescent="0.25">
      <c r="A294" s="19"/>
      <c r="B294" s="19"/>
      <c r="C294" s="20" t="s">
        <v>44</v>
      </c>
      <c r="D294" s="19"/>
      <c r="E294" s="19"/>
      <c r="F294" s="19" t="s">
        <v>43</v>
      </c>
      <c r="G294" s="19"/>
      <c r="H294" s="19"/>
      <c r="I294" s="19"/>
      <c r="J294" s="18">
        <f>AVERAGE(J295:J300)</f>
        <v>8.3333333333333339</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42</v>
      </c>
      <c r="E295" s="8"/>
      <c r="F295" s="7" t="s">
        <v>41</v>
      </c>
      <c r="G295" s="7" t="s">
        <v>40</v>
      </c>
      <c r="H295" s="7" t="s">
        <v>39</v>
      </c>
      <c r="I295" s="7" t="s">
        <v>38</v>
      </c>
      <c r="J295" s="5">
        <v>0</v>
      </c>
      <c r="K295" s="6" t="s">
        <v>37</v>
      </c>
      <c r="L295" s="5"/>
      <c r="M295" s="5"/>
      <c r="N295" s="5"/>
      <c r="O295" s="5"/>
      <c r="P295" s="5"/>
      <c r="Q295" s="5"/>
      <c r="R295" s="5"/>
      <c r="S295" s="5"/>
      <c r="T295" s="5"/>
      <c r="U295" s="5"/>
      <c r="V295" s="5"/>
      <c r="W295" s="5"/>
      <c r="X295" s="5"/>
      <c r="Y295" s="5"/>
    </row>
    <row r="296" spans="1:25" s="2" customFormat="1" ht="240" x14ac:dyDescent="0.25">
      <c r="A296" s="4">
        <v>163</v>
      </c>
      <c r="B296" s="4"/>
      <c r="C296" s="4"/>
      <c r="D296" s="8" t="s">
        <v>36</v>
      </c>
      <c r="E296" s="8"/>
      <c r="F296" s="7" t="s">
        <v>35</v>
      </c>
      <c r="G296" s="7" t="s">
        <v>34</v>
      </c>
      <c r="H296" s="7" t="s">
        <v>33</v>
      </c>
      <c r="I296" s="7" t="s">
        <v>32</v>
      </c>
      <c r="J296" s="5">
        <v>50</v>
      </c>
      <c r="K296" s="6" t="s">
        <v>31</v>
      </c>
      <c r="L296" s="5"/>
      <c r="M296" s="5"/>
      <c r="N296" s="5"/>
      <c r="O296" s="5"/>
      <c r="P296" s="5"/>
      <c r="Q296" s="5"/>
      <c r="R296" s="5"/>
      <c r="S296" s="5"/>
      <c r="T296" s="5"/>
      <c r="U296" s="5"/>
      <c r="V296" s="5"/>
      <c r="W296" s="5"/>
      <c r="X296" s="5"/>
      <c r="Y296" s="5"/>
    </row>
    <row r="297" spans="1:25" s="2" customFormat="1" ht="90" x14ac:dyDescent="0.25">
      <c r="A297" s="4">
        <v>164</v>
      </c>
      <c r="B297" s="4"/>
      <c r="C297" s="4"/>
      <c r="D297" s="8" t="s">
        <v>30</v>
      </c>
      <c r="E297" s="8"/>
      <c r="F297" s="7" t="s">
        <v>29</v>
      </c>
      <c r="G297" s="7" t="s">
        <v>28</v>
      </c>
      <c r="H297" s="7" t="s">
        <v>27</v>
      </c>
      <c r="I297" s="7" t="s">
        <v>26</v>
      </c>
      <c r="J297" s="5">
        <v>0</v>
      </c>
      <c r="K297" s="6" t="s">
        <v>25</v>
      </c>
      <c r="L297" s="5"/>
      <c r="M297" s="5"/>
      <c r="N297" s="5"/>
      <c r="O297" s="5"/>
      <c r="P297" s="5"/>
      <c r="Q297" s="5"/>
      <c r="R297" s="5"/>
      <c r="S297" s="5"/>
      <c r="T297" s="5"/>
      <c r="U297" s="5"/>
      <c r="V297" s="5"/>
      <c r="W297" s="5"/>
      <c r="X297" s="5"/>
      <c r="Y297" s="5"/>
    </row>
    <row r="298" spans="1:25" s="2" customFormat="1" ht="135" x14ac:dyDescent="0.25">
      <c r="A298" s="4">
        <v>165</v>
      </c>
      <c r="B298" s="4"/>
      <c r="C298" s="4"/>
      <c r="D298" s="8" t="s">
        <v>24</v>
      </c>
      <c r="E298" s="8"/>
      <c r="F298" s="7" t="s">
        <v>23</v>
      </c>
      <c r="G298" s="7" t="s">
        <v>22</v>
      </c>
      <c r="H298" s="7" t="s">
        <v>21</v>
      </c>
      <c r="I298" s="7" t="s">
        <v>20</v>
      </c>
      <c r="J298" s="5">
        <v>0</v>
      </c>
      <c r="K298" s="6" t="s">
        <v>19</v>
      </c>
      <c r="L298" s="5"/>
      <c r="M298" s="5"/>
      <c r="N298" s="5"/>
      <c r="O298" s="5"/>
      <c r="P298" s="5"/>
      <c r="Q298" s="5"/>
      <c r="R298" s="5"/>
      <c r="S298" s="5"/>
      <c r="T298" s="5"/>
      <c r="U298" s="5"/>
      <c r="V298" s="5"/>
      <c r="W298" s="5"/>
      <c r="X298" s="5"/>
      <c r="Y298" s="5"/>
    </row>
    <row r="299" spans="1:25" s="2" customFormat="1" ht="90" x14ac:dyDescent="0.25">
      <c r="A299" s="4">
        <v>166</v>
      </c>
      <c r="B299" s="4"/>
      <c r="C299" s="4"/>
      <c r="D299" s="8" t="s">
        <v>18</v>
      </c>
      <c r="E299" s="8"/>
      <c r="F299" s="7" t="s">
        <v>17</v>
      </c>
      <c r="G299" s="7" t="s">
        <v>16</v>
      </c>
      <c r="H299" s="7" t="s">
        <v>15</v>
      </c>
      <c r="I299" s="7" t="s">
        <v>14</v>
      </c>
      <c r="J299" s="5">
        <v>0</v>
      </c>
      <c r="K299" s="6" t="s">
        <v>13</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12</v>
      </c>
      <c r="E300" s="14"/>
      <c r="F300" s="13" t="s">
        <v>12</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11</v>
      </c>
      <c r="B301" s="4"/>
      <c r="C301" s="4"/>
      <c r="D301" s="4"/>
      <c r="E301" s="8" t="s">
        <v>10</v>
      </c>
      <c r="F301" s="7" t="s">
        <v>9</v>
      </c>
      <c r="G301" s="7" t="s">
        <v>8</v>
      </c>
      <c r="H301" s="7" t="s">
        <v>2</v>
      </c>
      <c r="I301" s="7" t="s">
        <v>7</v>
      </c>
      <c r="J301" s="5">
        <v>0</v>
      </c>
      <c r="K301" s="6"/>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8" t="s">
        <v>5</v>
      </c>
      <c r="F302" s="7" t="s">
        <v>4</v>
      </c>
      <c r="G302" s="7" t="s">
        <v>3</v>
      </c>
      <c r="H302" s="7" t="s">
        <v>2</v>
      </c>
      <c r="I302" s="7" t="s">
        <v>1</v>
      </c>
      <c r="J302" s="5">
        <v>0</v>
      </c>
      <c r="K302" s="6" t="s">
        <v>0</v>
      </c>
      <c r="L302" s="5"/>
      <c r="M302" s="5"/>
      <c r="N302" s="5"/>
      <c r="O302" s="5"/>
      <c r="P302" s="5"/>
      <c r="Q302" s="5"/>
      <c r="R302" s="5"/>
      <c r="S302" s="5"/>
      <c r="T302" s="5"/>
      <c r="U302" s="5"/>
      <c r="V302" s="5"/>
      <c r="W302" s="5"/>
      <c r="X302" s="5"/>
      <c r="Y302" s="5"/>
    </row>
  </sheetData>
  <hyperlinks>
    <hyperlink ref="Y28" r:id="rId1" display="http://www.legifrance.gouv.fr/affichTexte.do;jsessionid=248C523F0759864F4AA9ECA03CEF3568.tpdjo06v_1?cidTexte=LEGITEXT000006058186&amp;dateTexte=20090615"/>
  </hyperlinks>
  <pageMargins left="0.7" right="0.7" top="0.75" bottom="0.75" header="0.3" footer="0.3"/>
  <pageSetup paperSize="9" scale="39"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2015-06-04T11:42:56Z</dcterms:created>
  <dcterms:modified xsi:type="dcterms:W3CDTF">2015-06-04T13:31:48Z</dcterms:modified>
</cp:coreProperties>
</file>