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18915" windowHeight="11820"/>
  </bookViews>
  <sheets>
    <sheet name="FI" sheetId="1" r:id="rId1"/>
  </sheets>
  <calcPr calcId="145621"/>
</workbook>
</file>

<file path=xl/calcChain.xml><?xml version="1.0" encoding="utf-8"?>
<calcChain xmlns="http://schemas.openxmlformats.org/spreadsheetml/2006/main">
  <c r="J6" i="1" l="1"/>
  <c r="J5" i="1" s="1"/>
  <c r="L6" i="1"/>
  <c r="L5" i="1" s="1"/>
  <c r="N6" i="1"/>
  <c r="N5" i="1" s="1"/>
  <c r="P6" i="1"/>
  <c r="P5" i="1" s="1"/>
  <c r="R6" i="1"/>
  <c r="R5" i="1" s="1"/>
  <c r="T6" i="1"/>
  <c r="T5" i="1" s="1"/>
  <c r="V6" i="1"/>
  <c r="V5" i="1" s="1"/>
  <c r="X6" i="1"/>
  <c r="X5" i="1" s="1"/>
  <c r="J12" i="1"/>
  <c r="L12" i="1"/>
  <c r="N12" i="1"/>
  <c r="P12" i="1"/>
  <c r="R12" i="1"/>
  <c r="T12" i="1"/>
  <c r="V12" i="1"/>
  <c r="X12" i="1"/>
  <c r="J19" i="1"/>
  <c r="L19" i="1"/>
  <c r="N19" i="1"/>
  <c r="P19" i="1"/>
  <c r="R19" i="1"/>
  <c r="T19" i="1"/>
  <c r="V19" i="1"/>
  <c r="X19" i="1"/>
  <c r="J25" i="1"/>
  <c r="L25" i="1"/>
  <c r="N25" i="1"/>
  <c r="P25" i="1"/>
  <c r="R25" i="1"/>
  <c r="T25" i="1"/>
  <c r="V25" i="1"/>
  <c r="X25" i="1"/>
  <c r="J35" i="1"/>
  <c r="J31" i="1" s="1"/>
  <c r="L35" i="1"/>
  <c r="L31" i="1" s="1"/>
  <c r="N35" i="1"/>
  <c r="N31" i="1" s="1"/>
  <c r="P35" i="1"/>
  <c r="P31" i="1" s="1"/>
  <c r="R35" i="1"/>
  <c r="R31" i="1" s="1"/>
  <c r="T35" i="1"/>
  <c r="T31" i="1" s="1"/>
  <c r="V35" i="1"/>
  <c r="V31" i="1" s="1"/>
  <c r="X35" i="1"/>
  <c r="X31" i="1" s="1"/>
  <c r="J42" i="1"/>
  <c r="J41" i="1" s="1"/>
  <c r="L42" i="1"/>
  <c r="L41" i="1" s="1"/>
  <c r="N42" i="1"/>
  <c r="N41" i="1" s="1"/>
  <c r="P42" i="1"/>
  <c r="P41" i="1" s="1"/>
  <c r="R42" i="1"/>
  <c r="R41" i="1" s="1"/>
  <c r="T42" i="1"/>
  <c r="T41" i="1" s="1"/>
  <c r="V42" i="1"/>
  <c r="V41" i="1" s="1"/>
  <c r="X42" i="1"/>
  <c r="X41" i="1" s="1"/>
  <c r="J49" i="1"/>
  <c r="L49" i="1"/>
  <c r="N49" i="1"/>
  <c r="P49" i="1"/>
  <c r="R49" i="1"/>
  <c r="T49" i="1"/>
  <c r="V49" i="1"/>
  <c r="X49" i="1"/>
  <c r="J60" i="1"/>
  <c r="L60" i="1"/>
  <c r="N60" i="1"/>
  <c r="P60" i="1"/>
  <c r="R60" i="1"/>
  <c r="T60" i="1"/>
  <c r="V60" i="1"/>
  <c r="X60" i="1"/>
  <c r="J66" i="1"/>
  <c r="L66" i="1"/>
  <c r="N66" i="1"/>
  <c r="P66" i="1"/>
  <c r="R66" i="1"/>
  <c r="T66" i="1"/>
  <c r="V66" i="1"/>
  <c r="X66" i="1"/>
  <c r="J74" i="1"/>
  <c r="L74" i="1"/>
  <c r="N74" i="1"/>
  <c r="N73" i="1" s="1"/>
  <c r="P74" i="1"/>
  <c r="R74" i="1"/>
  <c r="L81" i="1"/>
  <c r="T81" i="1"/>
  <c r="J83" i="1"/>
  <c r="J81" i="1" s="1"/>
  <c r="L83" i="1"/>
  <c r="N83" i="1"/>
  <c r="N81" i="1" s="1"/>
  <c r="P83" i="1"/>
  <c r="P81" i="1" s="1"/>
  <c r="P73" i="1" s="1"/>
  <c r="R83" i="1"/>
  <c r="R81" i="1" s="1"/>
  <c r="T83" i="1"/>
  <c r="T90" i="1"/>
  <c r="J91" i="1"/>
  <c r="J90" i="1" s="1"/>
  <c r="L91" i="1"/>
  <c r="N91" i="1"/>
  <c r="N90" i="1" s="1"/>
  <c r="P91" i="1"/>
  <c r="P90" i="1" s="1"/>
  <c r="R91" i="1"/>
  <c r="R90" i="1" s="1"/>
  <c r="T91" i="1"/>
  <c r="J94" i="1"/>
  <c r="L94" i="1"/>
  <c r="L90" i="1" s="1"/>
  <c r="N94" i="1"/>
  <c r="P94" i="1"/>
  <c r="R94" i="1"/>
  <c r="T94" i="1"/>
  <c r="J100" i="1"/>
  <c r="L100" i="1"/>
  <c r="N100" i="1"/>
  <c r="P100" i="1"/>
  <c r="R100" i="1"/>
  <c r="T100" i="1"/>
  <c r="V100" i="1"/>
  <c r="X100" i="1"/>
  <c r="J107" i="1"/>
  <c r="L107" i="1"/>
  <c r="N107" i="1"/>
  <c r="P107" i="1"/>
  <c r="R107" i="1"/>
  <c r="T107" i="1"/>
  <c r="V107" i="1"/>
  <c r="X107" i="1"/>
  <c r="J112" i="1"/>
  <c r="L112" i="1"/>
  <c r="N112" i="1"/>
  <c r="P112" i="1"/>
  <c r="R112" i="1"/>
  <c r="T112" i="1"/>
  <c r="V112" i="1"/>
  <c r="X112" i="1"/>
  <c r="J116" i="1"/>
  <c r="J115" i="1" s="1"/>
  <c r="L116" i="1"/>
  <c r="L115" i="1" s="1"/>
  <c r="N116" i="1"/>
  <c r="N115" i="1" s="1"/>
  <c r="P116" i="1"/>
  <c r="P115" i="1" s="1"/>
  <c r="R116" i="1"/>
  <c r="R115" i="1" s="1"/>
  <c r="T116" i="1"/>
  <c r="T115" i="1" s="1"/>
  <c r="V116" i="1"/>
  <c r="V115" i="1" s="1"/>
  <c r="X116" i="1"/>
  <c r="X115" i="1" s="1"/>
  <c r="J122" i="1"/>
  <c r="L122" i="1"/>
  <c r="N122" i="1"/>
  <c r="P122" i="1"/>
  <c r="R122" i="1"/>
  <c r="T122" i="1"/>
  <c r="V122" i="1"/>
  <c r="X122" i="1"/>
  <c r="J128" i="1"/>
  <c r="L128" i="1"/>
  <c r="N128" i="1"/>
  <c r="P128" i="1"/>
  <c r="R128" i="1"/>
  <c r="T128" i="1"/>
  <c r="V128" i="1"/>
  <c r="X128" i="1"/>
  <c r="J134" i="1"/>
  <c r="L134" i="1"/>
  <c r="N134" i="1"/>
  <c r="P134" i="1"/>
  <c r="R134" i="1"/>
  <c r="T134" i="1"/>
  <c r="V134" i="1"/>
  <c r="X134" i="1"/>
  <c r="J140" i="1"/>
  <c r="L140" i="1"/>
  <c r="N140" i="1"/>
  <c r="P140" i="1"/>
  <c r="R140" i="1"/>
  <c r="T140" i="1"/>
  <c r="V140" i="1"/>
  <c r="X140" i="1"/>
  <c r="J147" i="1"/>
  <c r="L147" i="1"/>
  <c r="N147" i="1"/>
  <c r="P147" i="1"/>
  <c r="R147" i="1"/>
  <c r="T147" i="1"/>
  <c r="V147" i="1"/>
  <c r="X147" i="1"/>
  <c r="J153" i="1"/>
  <c r="J152" i="1" s="1"/>
  <c r="L153" i="1"/>
  <c r="L152" i="1" s="1"/>
  <c r="N153" i="1"/>
  <c r="N152" i="1" s="1"/>
  <c r="P153" i="1"/>
  <c r="P152" i="1" s="1"/>
  <c r="R153" i="1"/>
  <c r="R152" i="1" s="1"/>
  <c r="T153" i="1"/>
  <c r="T152" i="1" s="1"/>
  <c r="V153" i="1"/>
  <c r="V152" i="1" s="1"/>
  <c r="X153" i="1"/>
  <c r="X152" i="1" s="1"/>
  <c r="J163" i="1"/>
  <c r="L163" i="1"/>
  <c r="N163" i="1"/>
  <c r="P163" i="1"/>
  <c r="R163" i="1"/>
  <c r="T163" i="1"/>
  <c r="V163" i="1"/>
  <c r="X163" i="1"/>
  <c r="J172" i="1"/>
  <c r="L172" i="1"/>
  <c r="N172" i="1"/>
  <c r="P172" i="1"/>
  <c r="R172" i="1"/>
  <c r="T172" i="1"/>
  <c r="V172" i="1"/>
  <c r="X172" i="1"/>
  <c r="J181" i="1"/>
  <c r="J177" i="1" s="1"/>
  <c r="L181" i="1"/>
  <c r="L177" i="1" s="1"/>
  <c r="N181" i="1"/>
  <c r="N177" i="1" s="1"/>
  <c r="P181" i="1"/>
  <c r="P177" i="1" s="1"/>
  <c r="R181" i="1"/>
  <c r="R177" i="1" s="1"/>
  <c r="T181" i="1"/>
  <c r="T177" i="1" s="1"/>
  <c r="V181" i="1"/>
  <c r="V177" i="1" s="1"/>
  <c r="X181" i="1"/>
  <c r="X177" i="1" s="1"/>
  <c r="J187" i="1"/>
  <c r="J186" i="1" s="1"/>
  <c r="L187" i="1"/>
  <c r="L186" i="1" s="1"/>
  <c r="N187" i="1"/>
  <c r="N186" i="1" s="1"/>
  <c r="P187" i="1"/>
  <c r="P186" i="1" s="1"/>
  <c r="R187" i="1"/>
  <c r="R186" i="1" s="1"/>
  <c r="T187" i="1"/>
  <c r="T186" i="1" s="1"/>
  <c r="V187" i="1"/>
  <c r="V186" i="1" s="1"/>
  <c r="X187" i="1"/>
  <c r="X186" i="1" s="1"/>
  <c r="J193" i="1"/>
  <c r="L193" i="1"/>
  <c r="N193" i="1"/>
  <c r="P193" i="1"/>
  <c r="R193" i="1"/>
  <c r="T193" i="1"/>
  <c r="V193" i="1"/>
  <c r="X193" i="1"/>
  <c r="J208" i="1"/>
  <c r="J203" i="1" s="1"/>
  <c r="L208" i="1"/>
  <c r="L203" i="1" s="1"/>
  <c r="N208" i="1"/>
  <c r="N203" i="1" s="1"/>
  <c r="P208" i="1"/>
  <c r="P203" i="1" s="1"/>
  <c r="R208" i="1"/>
  <c r="R203" i="1" s="1"/>
  <c r="T208" i="1"/>
  <c r="T203" i="1" s="1"/>
  <c r="V208" i="1"/>
  <c r="V203" i="1" s="1"/>
  <c r="X208" i="1"/>
  <c r="X203" i="1" s="1"/>
  <c r="J213" i="1"/>
  <c r="J212" i="1" s="1"/>
  <c r="L213" i="1"/>
  <c r="L212" i="1" s="1"/>
  <c r="N213" i="1"/>
  <c r="N212" i="1" s="1"/>
  <c r="P213" i="1"/>
  <c r="P212" i="1" s="1"/>
  <c r="R213" i="1"/>
  <c r="R212" i="1" s="1"/>
  <c r="T213" i="1"/>
  <c r="T212" i="1" s="1"/>
  <c r="V213" i="1"/>
  <c r="V212" i="1" s="1"/>
  <c r="X213" i="1"/>
  <c r="X212" i="1" s="1"/>
  <c r="J218" i="1"/>
  <c r="J217" i="1" s="1"/>
  <c r="L218" i="1"/>
  <c r="L217" i="1" s="1"/>
  <c r="N218" i="1"/>
  <c r="N217" i="1" s="1"/>
  <c r="P218" i="1"/>
  <c r="P217" i="1" s="1"/>
  <c r="R218" i="1"/>
  <c r="R217" i="1" s="1"/>
  <c r="T218" i="1"/>
  <c r="T217" i="1" s="1"/>
  <c r="V218" i="1"/>
  <c r="V217" i="1" s="1"/>
  <c r="X218" i="1"/>
  <c r="J225" i="1"/>
  <c r="L225" i="1"/>
  <c r="N225" i="1"/>
  <c r="P225" i="1"/>
  <c r="R225" i="1"/>
  <c r="T225" i="1"/>
  <c r="V225" i="1"/>
  <c r="X225" i="1"/>
  <c r="J231" i="1"/>
  <c r="L231" i="1"/>
  <c r="N231" i="1"/>
  <c r="P231" i="1"/>
  <c r="R231" i="1"/>
  <c r="T231" i="1"/>
  <c r="V231" i="1"/>
  <c r="X231" i="1"/>
  <c r="J240" i="1"/>
  <c r="L240" i="1"/>
  <c r="N240" i="1"/>
  <c r="P240" i="1"/>
  <c r="R240" i="1"/>
  <c r="T240" i="1"/>
  <c r="V240" i="1"/>
  <c r="X240" i="1"/>
  <c r="J252" i="1"/>
  <c r="J251" i="1" s="1"/>
  <c r="P252" i="1"/>
  <c r="J256" i="1"/>
  <c r="P256" i="1"/>
  <c r="P251" i="1" s="1"/>
  <c r="P250" i="1" s="1"/>
  <c r="T256" i="1"/>
  <c r="J260" i="1"/>
  <c r="L260" i="1"/>
  <c r="L256" i="1" s="1"/>
  <c r="N260" i="1"/>
  <c r="N256" i="1" s="1"/>
  <c r="P260" i="1"/>
  <c r="R260" i="1"/>
  <c r="R256" i="1" s="1"/>
  <c r="T260" i="1"/>
  <c r="V260" i="1"/>
  <c r="V256" i="1" s="1"/>
  <c r="X260" i="1"/>
  <c r="X256" i="1" s="1"/>
  <c r="J269" i="1"/>
  <c r="J273" i="1"/>
  <c r="J277" i="1"/>
  <c r="J280" i="1"/>
  <c r="N283" i="1"/>
  <c r="J284" i="1"/>
  <c r="J283" i="1" s="1"/>
  <c r="J291" i="1"/>
  <c r="L294" i="1"/>
  <c r="L283" i="1" s="1"/>
  <c r="N294" i="1"/>
  <c r="P294" i="1"/>
  <c r="P283" i="1" s="1"/>
  <c r="R294" i="1"/>
  <c r="R283" i="1" s="1"/>
  <c r="T294" i="1"/>
  <c r="T283" i="1" s="1"/>
  <c r="V294" i="1"/>
  <c r="V283" i="1" s="1"/>
  <c r="X294" i="1"/>
  <c r="X283" i="1" s="1"/>
  <c r="J300" i="1"/>
  <c r="J294" i="1" s="1"/>
  <c r="X252" i="1" l="1"/>
  <c r="X251" i="1"/>
  <c r="X250" i="1" s="1"/>
  <c r="V251" i="1"/>
  <c r="V250" i="1" s="1"/>
  <c r="V252" i="1"/>
  <c r="T251" i="1"/>
  <c r="T250" i="1" s="1"/>
  <c r="T252" i="1"/>
  <c r="L176" i="1"/>
  <c r="L146" i="1"/>
  <c r="T106" i="1"/>
  <c r="X30" i="1"/>
  <c r="P30" i="1"/>
  <c r="P2" i="1" s="1"/>
  <c r="L251" i="1"/>
  <c r="L250" i="1" s="1"/>
  <c r="L252" i="1"/>
  <c r="J176" i="1"/>
  <c r="J146" i="1"/>
  <c r="R106" i="1"/>
  <c r="V30" i="1"/>
  <c r="J267" i="1"/>
  <c r="R251" i="1"/>
  <c r="R250" i="1" s="1"/>
  <c r="R252" i="1"/>
  <c r="X217" i="1"/>
  <c r="X176" i="1"/>
  <c r="P176" i="1"/>
  <c r="X146" i="1"/>
  <c r="P146" i="1"/>
  <c r="X106" i="1"/>
  <c r="P106" i="1"/>
  <c r="P4" i="1" s="1"/>
  <c r="L73" i="1"/>
  <c r="T30" i="1"/>
  <c r="L30" i="1"/>
  <c r="L2" i="1" s="1"/>
  <c r="L4" i="1"/>
  <c r="N251" i="1"/>
  <c r="N250" i="1" s="1"/>
  <c r="N252" i="1"/>
  <c r="T176" i="1"/>
  <c r="T146" i="1"/>
  <c r="T4" i="1" s="1"/>
  <c r="L106" i="1"/>
  <c r="X4" i="1"/>
  <c r="J250" i="1"/>
  <c r="R176" i="1"/>
  <c r="R146" i="1"/>
  <c r="J106" i="1"/>
  <c r="J3" i="1" s="1"/>
  <c r="N30" i="1"/>
  <c r="N4" i="1"/>
  <c r="V176" i="1"/>
  <c r="N176" i="1"/>
  <c r="V146" i="1"/>
  <c r="N146" i="1"/>
  <c r="V106" i="1"/>
  <c r="V4" i="1" s="1"/>
  <c r="N106" i="1"/>
  <c r="N2" i="1" s="1"/>
  <c r="R73" i="1"/>
  <c r="J73" i="1"/>
  <c r="R30" i="1"/>
  <c r="R4" i="1" s="1"/>
  <c r="J30" i="1"/>
  <c r="J2" i="1"/>
  <c r="J4" i="1"/>
  <c r="R2" i="1" l="1"/>
</calcChain>
</file>

<file path=xl/sharedStrings.xml><?xml version="1.0" encoding="utf-8"?>
<sst xmlns="http://schemas.openxmlformats.org/spreadsheetml/2006/main" count="1554" uniqueCount="1147">
  <si>
    <t>Immigrant organisations are not explicitly consulted on health policy.</t>
  </si>
  <si>
    <t>Through ad hoc cooperation (e.g. during consultations on new health strategy or law or through projects)</t>
  </si>
  <si>
    <t>Through structural cooperation (e.g. involvement in advisory body or regular review of health legislation, services, and outcomes)</t>
  </si>
  <si>
    <t xml:space="preserve">Migrants’ contribution to health policymaking at national or regional level
How do migrant stakeholders (e.g. NGO’s and CSO’s) participate in national policymaking affecting their health?
</t>
  </si>
  <si>
    <t>b. Involvement of migrant stakeholders</t>
  </si>
  <si>
    <t>167b</t>
  </si>
  <si>
    <t>None</t>
  </si>
  <si>
    <t>Through structural cooperation (e.g. via advisory body or centre of expertise)</t>
  </si>
  <si>
    <t xml:space="preserve">What is the policy to involve stakeholders in the design of (national or regional) migrant health policies?
Is there an advisory body or centre of expertise promoting cooperation amongst stakeholders on migrant health policy?
Note: This can be led by government, service-providers, or NGOs/institutes. Stakeholders include administrative and health authorities at various levels of governance, service providers, health insurers, professional bodies, universities, accreditation agencies, NGOs and commercial organisations.
NB:  participation at service provider level is covered byan earlier question.
</t>
  </si>
  <si>
    <t>a. Involvement of stakeholders</t>
  </si>
  <si>
    <t>167a</t>
  </si>
  <si>
    <t>a-b. Involvement of migrants and stakeholders</t>
  </si>
  <si>
    <t>No policy measures introduced on migrant health</t>
  </si>
  <si>
    <t>Only ad hoc policies introduced on migrant health</t>
  </si>
  <si>
    <t>Both A and B</t>
  </si>
  <si>
    <t xml:space="preserve">A. Government publishes an explicit plan for action
    on migrant health
B. Policies are implemented to support these measures
</t>
  </si>
  <si>
    <t>Leadership by government</t>
  </si>
  <si>
    <t>Only local experiments like Migrant friendly hospital in Turku and now Equity standards in Turku University Hospital.</t>
  </si>
  <si>
    <t>No systematic attention is paid to migrant or ethnic minority health in any part of the health system. Measures are left to individual initiative</t>
  </si>
  <si>
    <t>Concern for migrant or ethnic minority health is regarded as a priority only for specialised departments or organisations</t>
  </si>
  <si>
    <t>Commitment to providing equitable health care for migrants or ethnic minorities is present in all departments of service provider organisations and health agencies</t>
  </si>
  <si>
    <t>Migrant or ethnic minority health is a priority throughout service provider organisations and health agencies ("integrated" versus "categorical" approach).</t>
  </si>
  <si>
    <t>Whole organisation approach</t>
  </si>
  <si>
    <t xml:space="preserve">National Development Programme and Plan for Social Welfare and Health Care (Kaste) is a strategic steering tool that is used to manage and reform social and health policy – one of its main strategy is health in all policies. One main target of the Kaste programme is that inequalities in wellbeing and health of the population will be reduced.  It is know that ethnic health disparities exist in Finland, but there is no systematic focused plan to reduce these health disparities.  The means to reduce health disparities are improving risk groups' opportunities for inclusion, wellbeing and health. And increasing effective preventive work and early support to all citizens in public services. And by reducing interpersonal and domestic violence. (http://www.stm.fi/en/strategies_and_programmes/kaste). Since municipalities (number more than 300) have almost all executive power concerning the health and social policy, they may have various development programs going on where migrant population is taken into account. These local programs are financed partly by national Kaste program.
</t>
  </si>
  <si>
    <t>No consideration taken of the impact on migrant or ethnic minority health of policies in sectors other than health</t>
  </si>
  <si>
    <t>Ad hoc consideration of the impact on migrant or ethnic minority health of policies in other sectors than health</t>
  </si>
  <si>
    <t>Mandatory consideration of the impact on migrant or ethnic minority health of policies in other sectors than health</t>
  </si>
  <si>
    <t>Attention to the health impact of all policies</t>
  </si>
  <si>
    <t>"Health in all policies" approach</t>
  </si>
  <si>
    <t xml:space="preserve">A ,C, D: Large health related population based studies have been funded by Ministry of Social Affairs and health, by Kela and by the cities During 2010-2012 large population based study with standardized bilingual interviews and  health examinations was done for Russian, Somali and Kurdish speaking adult population in order to get information about their health needs and use of health services in 6 big cities: Helsinki, Espoo, Vantaa, Tampere, Turku and Vaasa. (Castaneda et al 2012)
Additionally, 2012-2013 was done standardized health interview study for Kurdish and Somali speaking youth (average age 15) in Capital city area (Wikström et al 2014 – etnokids study).
This was done in order to know their health and wellbeing at home, in schools and with peers in order to improve their health situation. This was done by the funding of Finnish Academy, by the Ministry of Interiors and by the THL and Family Federation of Finland. http://www.julkari.fi/bitstream/handle/10024/116199/URN_ISBN_978-952-302-212-6.pdf?sequence=1 
Finnish Academy has funded also a research projects concerning migrants and their health: Like R-L Punamäki’s project: Child development in refugee families: the impact of culture, human relations and psychophysiological to the health of the child (2011-) and R. Pitkänen’s study (2013) concerned the multicultural work staff in social and health care 
</t>
  </si>
  <si>
    <t>None of these topics</t>
  </si>
  <si>
    <t>1-2 of these (please specify)</t>
  </si>
  <si>
    <t>3-4 of these (please specify)</t>
  </si>
  <si>
    <t xml:space="preserve">Funding bodies have in the past five years supported research on the following topics:
A. occurrence of health problems among  migrant or ethnic minority groups
B. social determinants of migrant and 
 ethnic minority health
C. issues concerning service provision for  migrants or ethnic minorities
D. evaluation of methods for reducing inequalities in health or health care affecting migrants or ethnic minorities
</t>
  </si>
  <si>
    <t xml:space="preserve">Support for research on migrant health </t>
  </si>
  <si>
    <t xml:space="preserve">No data on migrant status or ethnic origin is included in medical records. Inclusion of such information in the written anamnesis is optional.  
In theory, the register based data sets can be linked by the individual identification number and by the Census information of mother language or country of birth, but this is not done routinely, and it is quite expensive
</t>
  </si>
  <si>
    <t>Such information is never included</t>
  </si>
  <si>
    <t>Inclusion of such information is optional</t>
  </si>
  <si>
    <t>Inclusion of such information is mandatory</t>
  </si>
  <si>
    <t xml:space="preserve">Data on migrant status,country of origin or ethnicity is included in medical databases or clinical records.
Choose Option 1 if linkage between medical databases and  national databases containing the above personal information is practically possible.
</t>
  </si>
  <si>
    <t>Collection of data on migrant health</t>
  </si>
  <si>
    <t>Does government support health services to become more responsive to immigrants' needs?</t>
  </si>
  <si>
    <t>MEASURES TO ACHIEVE CHANGE</t>
  </si>
  <si>
    <t xml:space="preserve">A. Ministry of Social  Affairs and Health has organized together with the National Institute of Health and Welfare an Action Plan for the prevention of circumcision of girls and women 2012-2016 (FGM)
http://www.stm.fi/en/publications/publication/-/_julkaisu/1822114 
</t>
  </si>
  <si>
    <t>None of these</t>
  </si>
  <si>
    <t>All three of these.</t>
  </si>
  <si>
    <t xml:space="preserve">Policies exist to encourage:
A. Development of treatments for health  problems specific to certain migrant communities (e.g. female genital  mutilation, effects of torture, rare import diseases, genetic risk factors)
B. Adaptation of standard treatments for routine health problems in order to better  serve migrant communities 
C. Use of complementary and alternative 'non-Western' treatments for physical and mental health problems 
</t>
  </si>
  <si>
    <t>b. Specific methods</t>
  </si>
  <si>
    <t>161b</t>
  </si>
  <si>
    <t>Policies are exclusively focused on standardising diagnostic procedures and treatment methods</t>
  </si>
  <si>
    <t>Adaptation of diagnostic procedures and treatment methods is to a limited extent tolerated, but not encouraged</t>
  </si>
  <si>
    <t xml:space="preserve">Policies exist to encourage the adaptation of diagnostic procedures and treatment methods to </t>
  </si>
  <si>
    <t>Diagnostic procedures and treatment methods are adapted to take more account of variations in the sociocultural background of patients</t>
  </si>
  <si>
    <t>a. Adapting methods</t>
  </si>
  <si>
    <t>161a</t>
  </si>
  <si>
    <t>a-b. Development of capacity and methods</t>
  </si>
  <si>
    <t>Neither</t>
  </si>
  <si>
    <t>At local or organisational level</t>
  </si>
  <si>
    <t>At national level or across country</t>
  </si>
  <si>
    <t xml:space="preserve">Recruitment measures (e.g. campaigns, incentives, support) to encourage participation of people with a migrant background in the health service workforce:
This question does not concern policies aimed at recruiting or employing health care professionals from abroad because of a national shortage of staff.
</t>
  </si>
  <si>
    <t>Encouraging diversity in the health service workforce</t>
  </si>
  <si>
    <t xml:space="preserve">C: In population based studies, bilingual migrant origin interviewers have been used for example in Maamu-research (Immigrants health and welfare in 6 cities in Finland.) (Castaneda et al 2012)
</t>
  </si>
  <si>
    <t>3-5 of these (please specify)</t>
  </si>
  <si>
    <t xml:space="preserve">A. Migrants are involved in service delivery
    (e.g. through the employment of 'cultural 
    mediators') 
B. Migrants are involved in the development 
    and dissemination of information
C. Migrants are involved in research (not only
    as respondents)
D. Migrant patients or ex-patients are
    involved in the evaluation, planning
    and running of services.
E. Migrants in the community are involved 
    in  the design of services.
Mention only forms of migrant involvement that are explicitly encouraged by policy measures (at any level) </t>
  </si>
  <si>
    <t xml:space="preserve">Involvement of migrants in information provision, service design and delivery </t>
  </si>
  <si>
    <t>There are training courses for nurses and medical doctors in their basic education or in their voncational training about migrants’ health issues but they supply is not normative nor regular.</t>
  </si>
  <si>
    <t xml:space="preserve">Policies exist to support training of staff in providing services responsive to the needs of migrants.
Training may be part of basic professional education and/or in-service professional development (please specify which)
</t>
  </si>
  <si>
    <t>Training and education of health service staff</t>
  </si>
  <si>
    <t xml:space="preserve">A: In the Constitution there is statement that everybody’s cultural background should be respected and taken into account in delivering public services. And that nobody is allowed to be discriminated on basis of her cultural background. 
In the same vein. in the Act on the Status and Rights of Patients 785/1992 (Finlex) it is stated that medical patients and clients of social services have the right to appropriate, non-discriminatory and high-quality service from social and health care services. Options for treatment or measures to be taken must be explained openly and in an understandable manner. Patients and clients of social services must be treated in a manner that does not infringe on their human dignity, convictions, or privacy. Additionally, law states that the mother language of patient, her/his personal needs and culture should be taken into account as far as possible in care and treatment of patient.  
Furthermore, the law states that whenever possible the interpreter services should be used. Still, there is no information how these aims are realised in everyday practices.  The patient do have right to make complains for having discriminatory care, but the process is complicated and need written statements in Finnish to be done.
</t>
  </si>
  <si>
    <t>Only one of these (please specify)</t>
  </si>
  <si>
    <t xml:space="preserve">Standards or guidelines require that health services take account of individual and family characteristics, experiences and situation, respect for different beliefs, religion, culture, competence in intercultural communication.
A. Standards or guidelines exist on
    ''culturally competent' or “diversity-
     sensitive” services
B. Compliance with these standards or 
     guidelines is monitored by a relevant authority
</t>
  </si>
  <si>
    <t>Requirement for 'culturally competent' or 'diversity-sensitive' services</t>
  </si>
  <si>
    <t>a, b, c, f</t>
  </si>
  <si>
    <t>None of these methods are available</t>
  </si>
  <si>
    <t>One or two methods are available (please specify)</t>
  </si>
  <si>
    <t>Three or more methods are available (please specify)</t>
  </si>
  <si>
    <t xml:space="preserve">Methods used for interpretation 
a.  Face-to-face
b. Telephone interpretation
c.  Interpretation by video link
d. Credentialed volunteers
e. Employment of 'cultural mediators'
f.  Employment of competent bilingual or  multilingual staff
</t>
  </si>
  <si>
    <t>b. Methods of interpretation</t>
  </si>
  <si>
    <t>156b</t>
  </si>
  <si>
    <t xml:space="preserve">In case of refugees and return migrants, interpreters free of charge  will be provided to those in need  from public funds.  In case of other migrants, some municipalities provide free of charge  interpreters, but some do not (capital city Helsinki pays for all migrant groups). To our mind no patients pay themselves the cost of interpreter, instead they use family members when do not have professional interpreter.  Because the family reasons are the most common reason to migrate into Finland, and it concerns mostly the third country nationals of whom great majority are refugees or asylum seekers, the right to use interpreter concerns great part of the migrants.
(Leaving a migrant without  Finnish, Swedish or English proficiency without an interpreter nevertheless is against the spirit of the Law on Status and Rights of Patients (785/1992) which states that ‘Health care professionals should try to give the information in such a way that the patient can understand it. If the health care professional does not know the language used by the patient or if the patient because of a sensory handicap or speech defect cannot be understood, interpretation should be provided if possible.’)
On the other hand, a large number of doctors and nurses of Russian and Estonian origin (as well as from other third country nationals) are working in health services,, who might be used as interpreters in treatment situations. 
</t>
  </si>
  <si>
    <t>No interpretation services available</t>
  </si>
  <si>
    <t>Interpreters are available but patients must pay all (or a substantial part) of the costs</t>
  </si>
  <si>
    <t>Interpreters are available free of charge to patients</t>
  </si>
  <si>
    <t>Availability of qualified interpretation services for patients with inadequate proficiency in the official language(s)</t>
  </si>
  <si>
    <t>a. Cost/availability of  interpreters</t>
  </si>
  <si>
    <t>156a</t>
  </si>
  <si>
    <t xml:space="preserve">a-b. Availability of qualified interpretation services </t>
  </si>
  <si>
    <t>Are health services adapting to become more responsive to immigrants' needs?</t>
  </si>
  <si>
    <t>RESPONSIVE HEALTH SERVICES</t>
  </si>
  <si>
    <t>Keskimäki et al 2014</t>
  </si>
  <si>
    <t>Legal sanctions exist against helping undocumented migrants</t>
  </si>
  <si>
    <t>Only organisational sanctions exist (organisations discourage carers from helping migrants who cannot pay)</t>
  </si>
  <si>
    <t>No legal sanctions or other pressures on professionals to deter them from helping migrants who cannot pay</t>
  </si>
  <si>
    <t xml:space="preserve">No sanctions against helping undocumented migrants: Are there legal or organisational sanctions against healthcare professionals or organisations assisting undocumented migrants?
</t>
  </si>
  <si>
    <t>b. Sanctions for reporting</t>
  </si>
  <si>
    <t>155b</t>
  </si>
  <si>
    <t xml:space="preserve"> Keskimäki et al 2014, www.info-bank.fi</t>
  </si>
  <si>
    <t>Explicitly required in law</t>
  </si>
  <si>
    <t>No relevant legislation or professional codes of conduct</t>
  </si>
  <si>
    <t>Explicitly forbidden in law and/or professional codes of conduct</t>
  </si>
  <si>
    <t>No obligation to report undocumented migrants: Are healthcare professionals or organisations required to report undocumented migrants to the police or immigration authorities?</t>
  </si>
  <si>
    <t>a. Obligation to report</t>
  </si>
  <si>
    <t>155a</t>
  </si>
  <si>
    <t>a-b. Obligation and sanctions for assisting undocumented migrants</t>
  </si>
  <si>
    <t>no information, but probably for a-b</t>
  </si>
  <si>
    <t>Only two of these (please specify)</t>
  </si>
  <si>
    <t>All three groups</t>
  </si>
  <si>
    <t xml:space="preserve">Groups for which cultural mediators are provided
A. Legal migrants
B. Asylum seekers
C. Undocumented migrants
Skip this question if answered Option 3 in previous question.
</t>
  </si>
  <si>
    <t>b. Groups</t>
  </si>
  <si>
    <t>154b</t>
  </si>
  <si>
    <t xml:space="preserve">Some local experiments have been carried out and in some development projects cultural mediators have been educated. No systematic use of them. No information how widely they are used in everyday practice. 
On the other hand, a large number of doctors and nurses of Russian and Estonian origin are working in health services, who might  be used as cultural mediators in treatment situations.
</t>
  </si>
  <si>
    <t>Not available</t>
  </si>
  <si>
    <t>On a smaller or ad hoc basis</t>
  </si>
  <si>
    <t>Guaranteed across the system or in major immigrant areas</t>
  </si>
  <si>
    <t>Provision of ‘cultural mediators’ or ‘patient navigators’ to facilitate access for migrants</t>
  </si>
  <si>
    <t xml:space="preserve">a. Provision of ‘cultural mediators’ </t>
  </si>
  <si>
    <t>154a</t>
  </si>
  <si>
    <t>a-b. Provision of ‘cultural mediators’ or ‘patient navigators’ to facilitate access for migrants</t>
  </si>
  <si>
    <t xml:space="preserve">Groups reached by information for migrants on entitlements and use of health services 
A. Legal migrants
B. Asylum seekers
C. Undocumented migrants
Skip this question if answered Option 3 in previous questions
</t>
  </si>
  <si>
    <t>c. Groups</t>
  </si>
  <si>
    <t>153c</t>
  </si>
  <si>
    <t>None other than official language(s) and/or English</t>
  </si>
  <si>
    <t>1-3 languages (please specify)</t>
  </si>
  <si>
    <t>4 or more (please specify)</t>
  </si>
  <si>
    <t>Number of languages in which information for migrants concerning health education and promotion is available (not including the official languages of the country or English)
Skip this question if answered Option 3 in previous question.</t>
  </si>
  <si>
    <t>b. Languages</t>
  </si>
  <si>
    <t>153b</t>
  </si>
  <si>
    <t xml:space="preserve">A, B
Only targeted national health programme and information for primary care providers about FGM and the national action plan to reduce this harmful traditional practice by health care workers. These information is given to the clients in written form in Finnish, in Swedish, in English and in Somali in the web pages of the Ministry of Social Affairs and health
NGOs deliver web based written information from their own branch in different languages, like HIV Foundation about HIV (http://www.hivtukikeskus.fi/en/), Finnish Mental health association about mental health (http://www.mielenterveysseura.fi/en) and in Filha on TB (http://tuberkuloosi.fi/materiaali/animaatiot/)  etc.
In the web-pages of the city of Tampere there is written mental health information in different languages about depression and PTSD in Finnish, in Russian, in Somali, in Turkish, in Albanian, in Kurdish, in Farsi, in Vietnamese, in Burma, in Bosnia and in Serbian. (http://www.tampere.fi/terveyspalvelut/mielenterveys/maahanmuuttajat.html.) This information is available to all who know where it is.
In another web-based information page e-mentalhealth (e-mielenterveys.fi) there are written information about  Difficult situations in life, Seeking help for mental health problems, Crises, Suicide, Mental disorders, Case examples and Crisis centre network.. The information is available in Finnish, in Russian, in Somali and in Kurdish.
In the web pages of the HIV-support center they give advices living with HIV  in English, in Russian, In French and in Somali.
There are also other web-based health information pages in the country available to all in interested in them: like in Tampere city about mental health symptoms (in different languages), on e-mental health page (e-mielenterveys.fi) maintained by one NGO (Finnish mental health association).
</t>
  </si>
  <si>
    <t>More than one (please specify)</t>
  </si>
  <si>
    <t>Method of dissemination
A. websites
B. brochures in public places
C. ‘one-stop shops’
D. classes or individual instruction
E. other (specify)</t>
  </si>
  <si>
    <t>a. Methods of dissemination</t>
  </si>
  <si>
    <t>153a</t>
  </si>
  <si>
    <t>a-c. Information for migrants concerning health education and promotion</t>
  </si>
  <si>
    <t xml:space="preserve">C: Legal migrants and asylum seekers.
In web pages of Global clinic there is all information conserning health care services for UDM in Finland including emergency care but only in Finnish (http://www.globalclinic.fi/fi/potilaat )
</t>
  </si>
  <si>
    <t xml:space="preserve">Groups reached by information for migrants on entitlements and use of health services 
A. Legal migrants
B. Asylum seekers
C. Undocumented migrants
Skip this question if answered Option 3 in previous questions.
</t>
  </si>
  <si>
    <t>152c</t>
  </si>
  <si>
    <t xml:space="preserve">In web-based info bank they give a lot of information about the life in Finland incl. health and social services.
The languages are: Finnish, Swedish, English, Russian, Estonian, French, Somali, Spanish, Turkish, Albanian, Chinese, Farsi, Kurdish, Arabic. (www.infopankki.fi )
In the city of Helsinki information of health and social services are in Finnish, Swedish, English, Deutsch, French and in Russian (for example http://www.hel.fi/www/Helsinki/fi/sosiaali-ja-terveyspalvelut/mielenterveys-ja-paihdepalvelut/mielenterveys/#)
</t>
  </si>
  <si>
    <t>Number of languages in which information for migrants concerning entitlements and use of health services is available (not including the official languages of the country or English)
Skip this question if answered Option 3 to previous question.</t>
  </si>
  <si>
    <t>152b</t>
  </si>
  <si>
    <t xml:space="preserve">A
The Internet based information bank provides written multilingual information for migrants on social and health care services in Finland. (http://www.infopankki.fi/) The material is translated into  different languages by translators whose credentials are not known. It is probable that the conceptual equivalence of key concepts in each culture are not verified or tested.  Access to this information requires Internet connection (which is available at least in public libraries) and ability to use laptops and literacy. 
Additionally, the Finnish Immigration Service (MIGRI) provides written multilingual fact sheets in their web-pages about the health rights of asylum seekers and to those applying residence permit in Finland.  
</t>
  </si>
  <si>
    <t>152a</t>
  </si>
  <si>
    <t>Information for migrants concerning entitlements and use of health services</t>
  </si>
  <si>
    <t>a-c. Information for migrants concerning entitlements and use of health services</t>
  </si>
  <si>
    <t xml:space="preserve">Social Insurance Institution of Finland (KELA) has published two guidebooks to service providers in primary and specialised care and to the municipal authorities concerning who is entitled to health services in Finland and how municipalities can apply for compensation to expenses from the state in case of patients who do not have a municipality of residence  
http://www.kela.fi/documents/10180/1169656/Ulkomailta_tulevien_sairaanhoito_Suomessa_opas.pdf/1f11de56-3bc9-4970-a516-d39f2e039683 
In each health care organisation the upper level staff deliver eligibility information to care providers.
</t>
  </si>
  <si>
    <t>One one of these (please specify)</t>
  </si>
  <si>
    <t xml:space="preserve">A. Service provider organisations receive up-to date
     information on migrants’ entitlements.
B. Organisations pass on up-to-date information about
     these entitlements to their employees. 
</t>
  </si>
  <si>
    <t>Information for service providers about migrants' entitlements</t>
  </si>
  <si>
    <t>Do policies assist immigrants in accessing their health entitlements?</t>
  </si>
  <si>
    <t>POLICIES TO FACILITATE ACCESS</t>
  </si>
  <si>
    <t xml:space="preserve">Problems with health care and definition of “emergency situation” for UDMs depends on clinical discretion.  Legal migrants having home municipality receive national health card with individual identification number from Social Security Institute Kela. With this card he/she has right to reimbursement and use of health services. This concerns also nationals.
</t>
  </si>
  <si>
    <t>A or B (please specify)</t>
  </si>
  <si>
    <t>A and B</t>
  </si>
  <si>
    <t>A. Administrative demands for documents which may be difficult for migrants to produce
B. Coverage for migrants may depend on decisions with uncertain outcome.
examples of A: proof of low income on the basis of tax returns; identity documents available only from the police; proof of address from local authority records.
Example of B: Decision made for example by administrators (receptionists, managers or committees), health workers making clinical judgements about criteria for entitlement such as ‘urgency’, financial departments deciding how rigorously to pursue unpaid bills, etc.</t>
  </si>
  <si>
    <t>Administrative discretion and documentation for undocumented migrants</t>
  </si>
  <si>
    <t xml:space="preserve"> definition of “necessary care’” for asylum seekers.
</t>
  </si>
  <si>
    <t>Administrative discretion and documentation for asylum-seekers</t>
  </si>
  <si>
    <t>Legal migrants having home municipality receive national health card with individual identification number from Social Security Institute Kela. With this card he/she has right to reimbursement and use of health services. This concerns also nationals.</t>
  </si>
  <si>
    <t>Administrative discretion and documentation for legal migrants</t>
  </si>
  <si>
    <t xml:space="preserve">
F.  Victims of human trafficking. Most of them are abused in private firms by foreigner and Finnish bosses. They have to co-operate with police and immigration authorities in order to be involved into the protection program. (Information for asylum seekers 2013, Fact sheet)  They have special path to receive residence permit and special rights for health and social services. Individuals seeking international protection and victims of human trafficking who do not have a municipal residence as intended by the Municipality of Residence Act are also entitled to health care and medical treatment. (http://www.stm.fi/en/welfare/participation/immigrants.)
</t>
  </si>
  <si>
    <t>No exemptions</t>
  </si>
  <si>
    <t xml:space="preserve">One or two exemptions
(specify)
</t>
  </si>
  <si>
    <t>Three or more exemptions  (specify)</t>
  </si>
  <si>
    <t xml:space="preserve">a. antenatal and/or perinatal and/or postnatal care
b. infectious disease (e.g. TB, HIV/Aids)
c. care for minors (or for unaccompanied minors if other minors are covered)
d. care for vulnerable groups (e.g. victims of torture, trafficking or traumatisation)
e. other (specify)
This question is skipped if full inclusion is already guaranteed for this group.
</t>
  </si>
  <si>
    <t>c. Special exemptions for undocumented migrants</t>
  </si>
  <si>
    <t>147c</t>
  </si>
  <si>
    <t xml:space="preserve">
http://www.kela.fi/ulkomaalaisen-sairaanhoito-suomessa  
. 
</t>
  </si>
  <si>
    <t xml:space="preserve"> Emergency care only (or none if no inclusion)</t>
  </si>
  <si>
    <t>More than emergency care, but less than for
          nationals</t>
  </si>
  <si>
    <t xml:space="preserve"> Same coverage as nationals</t>
  </si>
  <si>
    <t xml:space="preserve">Undocumented migrants: extent of coverage
Answer 0 if answered Option 3 in previous question.
</t>
  </si>
  <si>
    <t>b. Coverage for undocumented migrants</t>
  </si>
  <si>
    <t>147b</t>
  </si>
  <si>
    <t xml:space="preserve">UDM have unconditional access to health care in the case of emergency situation. In other health care needs they have to pay the production cost of the treatment (not full cost). Helsinki City Council has recently decided to permit  pregnant women and under 18 years olds  UDMs to use primary care services in health centers at the same price (out-of pocket payment) as citizens in Helsinki. There is no national guideline or legislation about UDM’s health care rights. 
There is only one NGO which is delivering primary health care for UDM anonymously in Helsinki since 2011, and its name is Helsinki Global clinic.  Another Global clinic will be established in city of Turku in the near future. Global Clinic has treated 500 UDM during past 3 years. About 5 % of the patients have been referred to specialised care (Jompero 2014) . 70 % of the patients are Roma people from Bulgaria and Romania, who do not have documentation proving European social security care which would enable them to use the universal primary and specialised care in host country. (http://europa.eu/youreurope/citizens/health/unplanned-healthcare/temporary-stays/index_en.htm) Additionally there is one NGO working for sex workers of which % are foreign origin, this NGO delivers primary care in capital city area.
</t>
  </si>
  <si>
    <t>No inclusion (costs must be paid in full by the user or by a commercial insurance policy)</t>
  </si>
  <si>
    <t>Some conditions for inclusion</t>
  </si>
  <si>
    <t xml:space="preserve"> Inclusion is unconditional</t>
  </si>
  <si>
    <t>undocumented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</si>
  <si>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undocumented migrants</t>
  </si>
  <si>
    <t>147a</t>
  </si>
  <si>
    <t>Health entitlements for undocumented migrants</t>
  </si>
  <si>
    <t>a-c. Health entitlements for undocumented migrants</t>
  </si>
  <si>
    <t xml:space="preserve">A: Asylum seekers have right for medically necessary care which also includes maternity care and care of chronic diseases (incl also serious mental health problems, dental care). 
C: Underage asylum seekers have the same health rights and costs than nationals. The government pays all their health care expenses including the cost of medication (Keskimäki et al 2014, 21).  This concerns also asylum seeker mothers with their babies (well-baby clinics in primary care).
F.  Victims of human trafficking. Most of them are abused in private firms by foreigner and Finnish bosses. They have to co-operate with police and immigration authorities in order to be involved into the protection program. (Information for asylum seekers 2013, Fact sheet)  They have special path to receive residence permit and special rights for health and social services. Individuals seeking international protection and victims of human trafficking who do not have a municipal residence as intended by the Municipality of Residence Act are also entitled to health care and medical treatment. (http://www.stm.fi/en/welfare/participation/immigrants.)
</t>
  </si>
  <si>
    <t>c. Special exemptions for asylum-seekers</t>
  </si>
  <si>
    <t>146c</t>
  </si>
  <si>
    <t xml:space="preserve">Asylum seekers: extent of coverage
Answer 0 if answered Option 3 in previous question.
</t>
  </si>
  <si>
    <t>b. Coverage for asylum-seekers</t>
  </si>
  <si>
    <t>146b</t>
  </si>
  <si>
    <t xml:space="preserve">Asylum seekers are entitled ONLY TO primary care services provided in the reception centres of asylum seekers.  Referrals to specialised care are made by medical doctor in reception centres if the ill-health of the seeker is threatening her/his life and other specialised necessary care to maintain asylum seeker’s stable health status.  Necessary care is also determined to be maternity care and care of chronic diseases (incl also serious mental health problems, dental care). 
Underage asylum seeker have the same health rights and costs than nationals. The government pays all their health care expenses including the cost of medication (Keskimäki et al 2014, 21).  Social services are also available in reception centres. Most asylum seekers stay at reception centres while their asylum applications are being processed. However, many also make their own accommodation arrangements. 
Group homes and supported housing are provided for unaccompanied minor asylum seekers. There are reception centres throughout Finland. They each observe an open-door policy and asylum seekers staying in them are not obliged to report on their movements to the centre’s personnel. (http://www.intermin.fi/en/migration/refugees_and_asylum_seekers/asylum_seekers )
</t>
  </si>
  <si>
    <t>Asylum-seekers: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</si>
  <si>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asylum-seekers</t>
  </si>
  <si>
    <t>146a</t>
  </si>
  <si>
    <t>Health entitlements for asylum-seekers</t>
  </si>
  <si>
    <t>a-c. Health entitlements for asylum-seekers</t>
  </si>
  <si>
    <t>c. Special exemptions for legal migrants</t>
  </si>
  <si>
    <t>145c</t>
  </si>
  <si>
    <t xml:space="preserve">
LEGAL MIGRANTS who have continuous or permanent residence permit: same coverage as nationals
</t>
  </si>
  <si>
    <t xml:space="preserve">Legal migrants: extent of coverage
Answer 0 if answered Option 3 in previous question.
</t>
  </si>
  <si>
    <t>b. Coverage for legal migrants</t>
  </si>
  <si>
    <t>145b</t>
  </si>
  <si>
    <t xml:space="preserve">B:
The health care rights of immigrant depend on her/his  
a) reason for migrating to Finland,
b) country of origin,
c) intended length of stay in Finland
 In Finland, the Municipality of Residence Act determines if a person is to be granted health care services by the public health system. Providing health insurance coverage is determined based on the Health Insurance Act.  Right to national universal  health insurance in Finland is based on the type of residence (permanent or not) a person has. Legal migrants also have to have a Finnish municipality of residence . When one moves to Finland, Kela  (National Social security Institute SII) issues a decision on one’s eligibility for health care reimbursement and social security benefits.  This decision is founded on the Act on the Implementation of the Social Security Legislation (1573/1993).
(Kela:http://www.kela.fi/documents/10180/578772/Ulkomailta+tulevien+sairaanhoito+Suomessa.pdf/b248badb-4006-41bb-80e3-95ee4ae67835 ). 
The Finnish Immigration Service (MIGRI) determines whether a migrant from third countries will get a residency permit in Finland and what kind of residency permit she/he will have.. (http://www.migri.fi/for_the_media/glossary) 
Migrants
These issues determine the eligibility for reimbursement of health care in Finland. With certain exceptions, all permanent residents are entitled to health care and social security benefits from Kela.
I. LEGAL MIGRANTS HAVING SAME HEALTH CARE RIGHTS AND COSTS of care: Permanent municipality of residence can be registered and right to reimbursed health services is granted. 
In 2013 from all new residence permit applications  78 % were positive and 22% negative (17.160 positive decisions; excludes decisions based on humanitarian protection).  From the all new positive residence permits approximately 68 % were for these A type (continuous permit given for one year) of legal migrants who have the same health rights than nationals. Most residence permits 37 % were granted due to the family reasons (marriage, family unification), and second most often for students (32 %)..  Most often the new permits were granted for Russians, Indians, Chinese, Ukrainians (third countries in terms of EU) and for people from the USA in 2013. http://www.migri.fi/download/50381_Tilastokatsaus_Oleskeluluvat_2013_pdf.pdf?4988e5999b94d188)
More precisely, here are listed the migrants who have the same health rights (access and costs) as nationals:
1)  if a migrant will stay in Finland more than 1 year and she/he will have permanent/continuous residence permit to stay here from MIGRI (e.g. those who have a work agreement for more than 1 year), 
 2) if a migrant is a return migrant to Finland (incl Ingrian returnees from past the Soviet Union)1)
3) if  a migrant  marries a person having permanent residency in Finland. 
4) if a migrant is  a family member of a person who has a permanent residence in Finland. Family members are considered to include married and cohabiting spouses and partners in a registered partnership. Children under 18 years of age (children of one's own, adopted children or children of one's spouse if living in the same household) are also considered as family members. (http://www.kela.fi/web/en/moving-to-finland_family-members.)
Family unification: the person in Finland who wants to have her/his family members from country of origin to Finland, has to prove for civil servants that he/she is able to maintain economically  the family members (without social benefits). This requirement does not apply to those who have received residence permit on humanitarian grounds. 
5) if a migrant came to Finland as asylum seeker and has got permanent residency in Finland, or migrant is a quota refugee 2-3)   
6) if migrant is a third country student who works while studying in Finland, her/his social security coverage is determined in the same way as it is for workers in general. If foreign students work for at least 4 months while studying in Finland and meet the condition regarding the terms of employment, they qualify for coverage under the Finnish social security system for the duration of their employment.
If studies of a student from third countries  will last more than two years, and a student has a home municipality in Finland, she/he have same health rights than nationals (Keskimäki et al 2014).
7) if  third country migrant person has worked in Finland for at least four months. In such a case, migrant's working hours and wage must meet the condition regarding the terms of employment. This is satisfied if one works at least 18 hours a week and her/his pay is consistent with the terms of the relevant collective agreement. Where no collective agreement exists, migrant's pay for full-time work must be at least €1,154 per month. In certain situations, persons who come to work in Finland for less than four months can be entitled to public health care.
(KELA   http://www.kela.fi/web/en/-/inaccuracies-regarding-social-security-in-welcome-to-finland-a-guide-for-immigrants; http://www.kela.fi/web/en/residence.) 
----------------------------------------------------------------------------------
1) Ingrian returnees who have lived in former Soviet Union: If, by reason of birth or descent, migrant has been issued a residence permit in Finland valid for at least a year, he/she will normally be covered by the Finnish social security system as soon as  she/he moves to Finland. (www.kela.fi) Returnees from the former Soviet Union could obtain a residence permit on the basis of remigration if they are of Finnish origin.  They have not got Finnish citizenship but are ethnically of Finnish origin. Other requirements for permanent residency relate to registration as a returnee, language skills and accommodation in Finland. Ingrian origin returnee needs no proof of means of support (economic support by family members). (http://www.migri.fi/remigration/returnees_from_areas_of_the_former_soviet_union).
2) Refugees: Persons who have entered Finland as asylum seekers and who have been given asylum or a residence permit are covered by the Finnish social security system if their purpose is to take up permanent residence in Finland and they have a residence permit valid for at least a year. However, one will not be covered while her/his application for asylum is being processed. 
3) If one enters Finland as a "quota refugee", one is covered by the Finnish social security system as soon as one enters Finland. 
II.  LEGAL MIGRANTS who do not have same rights and cost to health care than nationals:
In 2013 from all new positive residence permit applications  these B type (temporal permit)  of legal migrants were approximately 32 % of all permits (n=5743); students 32 % (not know whether they work beside their studies, and not know how long time their studies will last), 0,3 % au pairs, and 1.5 % trainees. Most students were Russians, Chinese and Vietnamese (all third country in origin) (http://www.migri.fi/download/43642_Vireille_tulleet_hakemukset_kasittleyperusteryhmittain_TOP-10_kansalaisuudet.pdf?3bc630999b94d1889.
these migrants have to pay production cost of the treatment by themselves and their primary care is available only  in private clinics. If they need specialised care which is available only in public hospitals, the hospitals charge their private insurance company. University students receive primary care in student’s health care against the payment of yearly fee which is the same for nationals. For specialist health care they have to cover from their private insurance. 
Still in life threating illness, they have right for treatment usually in public clinics and the treatment cost are paid by themselves or if not possible by the government or Social Security Institute (Keskimäki et al 2014)
In other words or more precisely they are:
1)These people are migrants from third countries who have been given a residence permit by virtue of her/his need for temporary protection or a similar reason, she/he is not considered to be moving to Finland permanently and is not covered by the Finnish social security system and thus by reimbursement of health care. A temporary permit is always given for less than one year. (http://www.kela.fi/web/en/moving-to-finland_residence-in-finland-in-some-other-capacity.)-- 
2) If one moves to Finland temporarily outside EU/EEA country or Swizerland, one will normally not be entitled to social or health security benefits from Kela (for example, students who have temporary residence permit and whose studies will last less than 2 years). (Temporarily = not intending to stay more than one year or after studies will end.) 
Less than 2 years studying student should have private personal health insurance, which should cover cost of treatment and medication up to 100 000e. Their recommended  SIP integral insurance cost 427e annually.  
Those whose studies will last more than 2 years have same health rights than nationals but they should have also private personal health insurance which covers cost of medications up to 30 000e. Those third country students who have in their school, university or other study place student’s health care centres, are eligible to use these services.  These students can buy the health insurance called SIP
Compliment  which costs 256 e annually. (Keskimäki  et al 2014, 22.)
3) Trainees and au pairs are generally not covered by the Finnish social security system. This is also the case with other short-term or low-pay workers whose employment relationship does not meet the condition regarding the terms of employment. (www.kela.fi)
----
This can be added into the country report: Private insurance companies sell personal health insurance (the most famous private insurance is for children) and traffic and accident insurance which is obligatory by the law to those who have motor vehicles.  Still private health insurance is in minor role in health care, since public sector finances 75 % of all health care expenses. The institutional funding of health care is divided accordingly: the municipalities finance 36 % of the all expenses of health care, the government finances 24 %, private households 18 %, Social security Institute (Kela) 15 %, employers 3 % and private insurance companies 2 %. (Pekurinen &amp; Seppälä 2014, 22.) People may buy private personal insurance beside being insured by the national health insurance system. The use of private health insurance for adult population is not considerable major practise, since there are few private specialised hospitals and because in the public hospitals all patients are in the same position despite their insurance type. The private health insurance is used in families of newborn and children for care needed in their illnesses (incl. congenital illnesses), in accidents and if the child is handicapped until her/his 25 years of age. For working age population there is available private life insurance which includes insurance for treatment costs, insurance for daily allowances, insurance for death, insurance for permanent handicap/harm for health, insurance for permanent work disability, and insurance for adapting into attenuated health status.
</t>
  </si>
  <si>
    <t>Legal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</si>
  <si>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legal migrants</t>
  </si>
  <si>
    <t>145a</t>
  </si>
  <si>
    <t>Health entitlements for legal migrants</t>
  </si>
  <si>
    <t>a-c. Health entitlements for legal migrants</t>
  </si>
  <si>
    <t>Are health entitlements equal for immigrants and for nationals?</t>
  </si>
  <si>
    <t>ENTITLEMENT TO HEALTH SERVICES</t>
  </si>
  <si>
    <t>Is the health system responsive to immigrants' needs?</t>
  </si>
  <si>
    <t>HEALTH</t>
  </si>
  <si>
    <t>Positive action is allowed, but not required.</t>
  </si>
  <si>
    <t>2008 Non-Discrimination Act amended Section 7 14.11.08/690 to clarify compliance with Directive. Allows use of positive measures to acquire real equality in practice, specially in relation to the implementation of equality plans. Also of note: Deputy Parliamentary Ombudsman decision 16.06.2009 #208/4/08 finds that there should be no restriction for legitimate positive action measures to obtain real equality in this case for swimming bath hours reserved for immigrant women in Helsinki, Vantaa, Turku, and Tampere.</t>
  </si>
  <si>
    <t>Only a</t>
  </si>
  <si>
    <t>Both of these</t>
  </si>
  <si>
    <t xml:space="preserve">Law provides for:                                             
a) introduction of positive action measures on issues of ethnicity, race or religion that could also benefit people of immigrant background                                              
b) assessment of these measures (ex. research, statistics)                                                                 Positive action: is a specific temporary measure adopted in order to compensate/or prevent  the disadvantage suffered by a specific group compared to another. </t>
  </si>
  <si>
    <t xml:space="preserve">Law covers positive action measures </t>
  </si>
  <si>
    <t xml:space="preserve"> a) is in any way covered, b) is not</t>
  </si>
  <si>
    <t>27 December Act Act expanded duties to promote equal treatment on all grounds, right now only ethnicity in the form of equality plans</t>
  </si>
  <si>
    <t>Neither of these</t>
  </si>
  <si>
    <t xml:space="preserve">Law provides for:          
a) obligation for public bodies to promote equality in general in carrying out their functions                                                      
b) obligation for public bodies to ensure that parties to whom they award contracts, loans, grants or other benefits respect non-discrimination                                       </t>
  </si>
  <si>
    <t xml:space="preserve">Public bodies obliged to promote equality </t>
  </si>
  <si>
    <t xml:space="preserve"> a) Section 1 I/II of Act. B) Equality Committee of Ministry of Justice National action plan on fundamental and human rights was adopted by the Government on 22 March 2012. This is a cross-administrative action plan that focuses on concrete projects. The action plan is divided into two sections, of which the general part sets the targets for the action plan, specifies the arrangements for its monitoring and evaluation, describes fundamental and human rights structures in general and outlines the importance of monitoring indicators. The more specific section, on the other hand, identifies key development needs, contains general policies for the efficient protection of rights and describes those action plan projects that will be implemented by each Ministry in 2012 and 2013. The plan contains 67 separate projects in the administrative branches of all Ministries.</t>
  </si>
  <si>
    <t>On the national level there are:                                      
a) Mechanism to systematically review legislation for compliance with anti-discrimination law (e.g. obligatory impact assessments, obligatory consultation or binding opinions of equality or advisory body)
b) Unit in government/ministries directly working on anti-discrimination/equality on these grounds (please name)</t>
  </si>
  <si>
    <t xml:space="preserve">Ensuring compliance of mainstream legislation </t>
  </si>
  <si>
    <t>At least one of these (please specify)</t>
  </si>
  <si>
    <t>All three</t>
  </si>
  <si>
    <t>Law provides that the State itself (and not the Specialised body):
a) disseminates information
b) ensures social dialogue around issues of discrimination
c) provides for structured dialogue with civil society</t>
  </si>
  <si>
    <t xml:space="preserve">Active information policy and dialogue </t>
  </si>
  <si>
    <t>The Ombudsman can investigate, but has no means by which to enforce findings.</t>
  </si>
  <si>
    <t xml:space="preserve">2014 act: Legal basis confirmed: The Ombudsman can investigate, but has no means by which to enforce findings. The possibilities for the successor of the Ombudsman for Minorities (the Non-discrimination Ombudsman) to
assist victims of discrimination also in employment (as required by the directives) were improved in the parliament by adding that the Ombudsman may issue statements also on employment discrimination. In this way the parliament reacted on the pending infringement procedure against Finland on the missing competences of the equality body.
</t>
  </si>
  <si>
    <t>B</t>
  </si>
  <si>
    <t>A and b</t>
  </si>
  <si>
    <t xml:space="preserve">Specialised body has the power to:  
a) instigate proceedings in own name  
b) lead own investigation </t>
  </si>
  <si>
    <t>Powers to instigate proceedings and enforce findings</t>
  </si>
  <si>
    <t>The Ombudsman can initiate proceedings on the basis of consent, and can assist by providing legal representation (upon discretion), but cannot act "independently" i.e. on behalf of a complainant.</t>
  </si>
  <si>
    <t>B or none</t>
  </si>
  <si>
    <t>A</t>
  </si>
  <si>
    <t>Specialised body has the legal standing to engage in:                               
a) judicial proceedings on behalf of a complainant                                                    
b) administrative proceedings on behalf of the complainant</t>
  </si>
  <si>
    <t xml:space="preserve">Legal standing in procedures </t>
  </si>
  <si>
    <t>All</t>
  </si>
  <si>
    <t>If the specialised body acts as a quasi-judicial body:
a) its decisions are binding                         
b) an appeal of these decisions is possible</t>
  </si>
  <si>
    <t xml:space="preserve">Powers as quasi-judicial body </t>
  </si>
  <si>
    <t>Only one (please specify)</t>
  </si>
  <si>
    <t>Specialised Body has the powers to assist victims by way of
a)  independent legal advice to victims on their case                                                     
b) independent investigation of the facts of the case</t>
  </si>
  <si>
    <t>Powers to assists victims</t>
  </si>
  <si>
    <t xml:space="preserve">2014 reform: The protection
provided to ethnic minorities by the Ombudsman for Minorities and the Nondiscrimination
Tribunal will be expanded to all grounds. </t>
  </si>
  <si>
    <t>Ground a</t>
  </si>
  <si>
    <t>Two grounds</t>
  </si>
  <si>
    <t>All three grounds</t>
  </si>
  <si>
    <t>Specialised Equality body has been established with a mandate to combat discrimination on the grounds of:                                                                  a) race and ethnicity                                  
b) religion and belief                               
c) nationality                                                                     Note: If there is no dedicated specialised equality body, then answer with option 3 to Q137-140 and skip to Q 141</t>
  </si>
  <si>
    <t xml:space="preserve">Mandate of specialised equality body </t>
  </si>
  <si>
    <t>Can all residents benefit from strong government commitments to equality and independent equality policies?</t>
  </si>
  <si>
    <t>EQUALITY POLICIES
Note: For discrimination on grounds of race/ethnicity, religion/belief and/or nationality</t>
  </si>
  <si>
    <t>Sanctions include a), b), e) and f). c) restitution of rights is also possible both in criminal and administrative matters, thus increasing the number of conditions to five.</t>
  </si>
  <si>
    <t>At least 2 (please specify)</t>
  </si>
  <si>
    <t>At least c, e and h (please specify)</t>
  </si>
  <si>
    <t>At least 5 (please specify)</t>
  </si>
  <si>
    <t>Sanctions include:           
a) financial compensation to victims for material damages      
b) financial compensation to victims for moral damages/ damages for injuries to feelings                                   
c) restitution of rights lost due to discrimination/ damages in lieu             
d) imposing positive measures on discrimination                                           
e) imposing negative measures to stop offending                                           
f) imposing negative measures to prevent repeat offending                         
g) specific sanctions authorising publication of the verdict (in a non-judicial publication, i.e. not in documents produced by the court)        
h) specific sanctions for legal persons</t>
  </si>
  <si>
    <t xml:space="preserve">Range of sanctions </t>
  </si>
  <si>
    <t xml:space="preserve">Yes to individual cases. No opportunity for class actions in discrimination, which was reconfirmed in Act on Class Actions 444/07. </t>
  </si>
  <si>
    <t>One or none (please specify)</t>
  </si>
  <si>
    <t>Legal actions include:                                                                
a) individual action                                                            
b) class action (court claim where one or more named claimants pursue a case for themselves and the defined class against one or more defendants)
c) Actio popularis (Action to obtain remedy by a person or a group in the name of the collective interest)</t>
  </si>
  <si>
    <t xml:space="preserve">Range of legal actions </t>
  </si>
  <si>
    <t xml:space="preserve">Neither </t>
  </si>
  <si>
    <t>A or b</t>
  </si>
  <si>
    <t xml:space="preserve"> A and b</t>
  </si>
  <si>
    <t>Legal entities with a legitimate interest in defending the principle of equality:          
a) may engage in proceedings on behalf of victims         
b) may engage in proceedings in support of victims  
Definition: proceedings on behalf of victims means to represent a person or company  in a court;  proceedings in support of victims means joining already existing proceedings</t>
  </si>
  <si>
    <t xml:space="preserve">Role of legal entities in proceedings </t>
  </si>
  <si>
    <t>NB: Interpretation in civil procedures is available free of charge (only) on the basis of court's discretion but in criminal proceedings automatically.</t>
  </si>
  <si>
    <t xml:space="preserve">None </t>
  </si>
  <si>
    <t>A or b (please specify)</t>
  </si>
  <si>
    <t>a) State (not the equality body) provides financial assistance or free court-appointed lawyer to pursue complaint before courts where victims do not have the necessary means                                                         
b) where necessary an interpreter is provided free of charge</t>
  </si>
  <si>
    <t xml:space="preserve">State assistance for victims </t>
  </si>
  <si>
    <t xml:space="preserve">All grounds covered in this questionnaire are provided protection in areas a-c, except for ethnic origin which is provided protection in all areas. </t>
  </si>
  <si>
    <t>A or none</t>
  </si>
  <si>
    <t xml:space="preserve"> More than a,b </t>
  </si>
  <si>
    <t>Protection against victimisation in:       
a) employment                                            
b) vocational training                                
c) education                                               
d) services                                                  
e) goods</t>
  </si>
  <si>
    <t>Protection against victimisation</t>
  </si>
  <si>
    <t>Neither a nor b are addressed in equality law, procedural law, or data protection law. Under general provisions, penal law does not seem to preclude either. However no national discussion and very limited cases. For situation testing, several criminal proceedings have been initiated (ex. Finnish League of Human Rights), which implies permissibility. Testing has been used as grounds for bringing forward a case, but to support an existing claim: no ex post facto use. Moreover, none of these cases outlined generally applicable interpretations on the use of situational testing that would have an effect. For statistics, courts are at liberty to allow or disallow their use. The only cases regarding discrimination have been on the grounds of age and gender. Therefore it seems that both are only theoretical and not practicable.</t>
  </si>
  <si>
    <t>A or b (please specify which)</t>
  </si>
  <si>
    <t xml:space="preserve">A and b </t>
  </si>
  <si>
    <t xml:space="preserve">Would national legislation (including Procedure codes) accept a and/or b as potential evidence in court?        
a) situation testing  
b) statistical data                                                          </t>
  </si>
  <si>
    <t>Law accepts situation testing&amp; statistical data</t>
  </si>
  <si>
    <t xml:space="preserve">Only a </t>
  </si>
  <si>
    <t>a) shift in burden of proof in judicial civil procedures                                        
b) shift in burden of proof in administrative procedures</t>
  </si>
  <si>
    <t xml:space="preserve">Shift in burden of proof in procedures </t>
  </si>
  <si>
    <t>Two of these (please specify)</t>
  </si>
  <si>
    <t xml:space="preserve">Access for victims, irrespective of grounds of discrimination, to:                  
a) judicial civil procedures                                                 b) criminal procedures                     
c) administrative procedures                 </t>
  </si>
  <si>
    <t>Procedures available for victims</t>
  </si>
  <si>
    <t>Are victims of discrimination encouraged to bring forward a case?</t>
  </si>
  <si>
    <t>ENFORCEMENT MECHANISMS
Note: For discrimination on grounds of race/ethnicity, religion/belief and/or nationality</t>
  </si>
  <si>
    <t>Ground a, none, or only based on international standards or constitution, subject to judicial interpretation</t>
  </si>
  <si>
    <t>Law covers access to supply of goods and services available to the public, including health:                                                              
a) race and ethnicity                                
b) religion and belief                                    
c) nationality</t>
  </si>
  <si>
    <t>Access to and supply of public goods and services, including health</t>
  </si>
  <si>
    <t>Law covers access to and/or supply of goods and services available to the public, including housing:                                                              
a) race and ethnicity                                
b) religion and belief                                      
c) nationality</t>
  </si>
  <si>
    <t>Access to and supply of public goods and services, including housing</t>
  </si>
  <si>
    <t>The Non-Discrimination Act (transposing the EU Directives), covers this area only for race and ethnicity, but the Constitutional prohibition of discrimination, the Penal Code and other more specific laws cover also the two other grounds.  There are however residence requirements which may have an indirect negative impact on some persons who are not of Finnish nationality.</t>
  </si>
  <si>
    <t>Law covers social protection, including social security:                    
a) race and ethnicity                                
b) religion and belief                                   
c) nationality</t>
  </si>
  <si>
    <t xml:space="preserve">Social protection </t>
  </si>
  <si>
    <t>Law covers education (primary and secondary level):                          
a) race and ethnicity                                
b) religion and belief                                 
c) nationality</t>
  </si>
  <si>
    <t xml:space="preserve">Education </t>
  </si>
  <si>
    <t>Law covers employment and vocational training:       
a) race and ethnicity                                
b) religion and belief                                  
c) nationality</t>
  </si>
  <si>
    <t xml:space="preserve">Employment &amp; vocational training </t>
  </si>
  <si>
    <t>Is racial, ethnic, religious, and nationality discrimination outlawed in all areas of life?</t>
  </si>
  <si>
    <t>FIELDS OF APPLICATION</t>
  </si>
  <si>
    <t xml:space="preserve">No act has been enforced this year to that effect.
</t>
  </si>
  <si>
    <t>No</t>
  </si>
  <si>
    <t>Yes but the victim has no choice on the main ground to invoke in courts - please specify</t>
  </si>
  <si>
    <t>Yes, and victim has the choice of the main ground to invoke in courts - please specify</t>
  </si>
  <si>
    <t>Are there any legal provisions covering  multiple discrimination?                                                                         Note: This means discrimination 
based on more than one protected ground</t>
  </si>
  <si>
    <t>Law covers multiple discrimination</t>
  </si>
  <si>
    <t>In regard to c) instigating, aiding and abetting of "incitement against a population group" (Penal Code 11:10) constitute a crime, whereas an attempt to commit that offence is not. No express prohibition of racial profiling in Finnish law.</t>
  </si>
  <si>
    <t>Two of these or less (Please specify)</t>
  </si>
  <si>
    <t>A, b and c</t>
  </si>
  <si>
    <t xml:space="preserve">All </t>
  </si>
  <si>
    <t xml:space="preserve">The law prohibits:    
a) Public incitement to violence, hatred or discrimination on basis of race/ethnicity; religion/belief/nationality                         
b) Racially/religiously motivated public insults, threats or defamation                
c) Instigating, aiding, abetting or attempting to commit such offences
d) Racial profiling </t>
  </si>
  <si>
    <t>Prohibitions in law</t>
  </si>
  <si>
    <t>Anti-discrimination law applies to the public sector, including:                                     
a) Public bodies  
b) Police force</t>
  </si>
  <si>
    <t xml:space="preserve">Law applies to public sector </t>
  </si>
  <si>
    <t>Covers all actors in private and public sector, but only individuals protected under the Act</t>
  </si>
  <si>
    <t xml:space="preserve">Anti-discrimination law applies to natural and/or legal persons: 
a) In the private sector                          
b) Including private sector carrying out public sector activities                                          </t>
  </si>
  <si>
    <t xml:space="preserve">Law applies to natural&amp; legal persons </t>
  </si>
  <si>
    <t>The laws, case law and travaux are silent on this issue; this is my own assessment.</t>
  </si>
  <si>
    <r>
      <t xml:space="preserve">Prohibition of discrimination includes discrimination by association and/or by assumption covering:   </t>
    </r>
    <r>
      <rPr>
        <strike/>
        <sz val="8"/>
        <rFont val="Arial"/>
        <family val="2"/>
      </rPr>
      <t xml:space="preserve"> </t>
    </r>
    <r>
      <rPr>
        <sz val="8"/>
        <rFont val="Arial"/>
        <family val="2"/>
      </rPr>
      <t xml:space="preserve">
a) race and ethnicity                                
b) religion and belief                                    
c) nationality                                                                        Note: Discrimination on basis of assumed characteristics: Discrimination can sometimes occur because of an assumption about another person which may or may not be factually correct, e.g. that the person has a disability. Discrimination by association: A person may face discrimination because they associate with persons of a particular characteristic.</t>
    </r>
  </si>
  <si>
    <t xml:space="preserve">Law covers discrimination by association &amp; on the basis of assumed characteristics </t>
  </si>
  <si>
    <t>The definition of discrimination of the Non-Discrimination includes ”other personal characteristics” as does the Constitution.</t>
  </si>
  <si>
    <t xml:space="preserve">Prohibition in the law includes direct and/or indirect discrimination, and/or harassment and/or instruction to discriminate on grounds of:
a) race and ethnicity                                
b) religion and belief                                    
c) nationality                                                                                                                                                                                                                                                                          C means that nationality/citizenship is a protected ground in national law or established through case law .  If discrimination is prohibited only for  national origin only, please do not chose C. </t>
  </si>
  <si>
    <t xml:space="preserve">Law covers direct/indirect discrimination, harassment, instruction </t>
  </si>
  <si>
    <t>Are all residents protected from racial, ethnic, religious, and nationality discrimination?</t>
  </si>
  <si>
    <t>DEFINITIONS AND CONCEPTS</t>
  </si>
  <si>
    <t>Do all residents have effective legal protection from racial, ethnic, religious, and nationality discrimination in all areas of life?</t>
  </si>
  <si>
    <t>ANTI-DISCRIMINATION</t>
  </si>
  <si>
    <t>Same requirement as for ordinary naturalisation</t>
  </si>
  <si>
    <t>Greater facilitation than for ordinary naturalisation</t>
  </si>
  <si>
    <t>Allowed at birth or before majority</t>
  </si>
  <si>
    <t xml:space="preserve">Dual nationality for second generation </t>
  </si>
  <si>
    <t>Dual nationality for second/third generation</t>
  </si>
  <si>
    <t>Neither a or b (e.g. exemptions only for spouses, citizens of certain countries)</t>
  </si>
  <si>
    <t>Only a or b (please specify)</t>
  </si>
  <si>
    <t>Both a and b</t>
  </si>
  <si>
    <t xml:space="preserve">Types of exemptions allowed                                                       a. On humanitarian grounds (e.g. for refugees, stateless)
b. On accessibility grounds (e.g. cost, distance, impossibility)
</t>
  </si>
  <si>
    <t>b. Renunciation exemptions</t>
  </si>
  <si>
    <t>115b</t>
  </si>
  <si>
    <t>There is no requirement to renounce / lose foreign nationality. For example the webpage of the Finnish Immigration service states that ”Finnish legislation allows multiple nationality (dual nationality). Finns acquiring citizenship in another state will not lose their Finnish citizenship.
Although multiple nationality is allowed, persons with multiple nationality (dual nationality) will lose their Finnish citizenship at age 22, if they lack a sufficient connection to Finland. Read more on the fact sheet Retaining Finnish citizenship at the age of 22.” This is available at: http://www.migri.fi/netcomm/content.asp?article=3576&amp;language=EN</t>
  </si>
  <si>
    <t>Requirement exists (skip to question 116)</t>
  </si>
  <si>
    <t xml:space="preserve">Requirement exists before naturalisation, but with exceptions (when country of origin does not allow renunciation of citizenship or sets unreasonably high fees for renunciation) </t>
  </si>
  <si>
    <t>None. Dual nationality is allowed (skip to question 116)</t>
  </si>
  <si>
    <t>Requirement to renounce / lose foreign nationality before naturalisation for first generation</t>
  </si>
  <si>
    <t>a. Renunciation requirement</t>
  </si>
  <si>
    <t>115a</t>
  </si>
  <si>
    <t>Dual nationality for first generation</t>
  </si>
  <si>
    <t>Can naturalising migrants and their children be citizens of more than one country?</t>
  </si>
  <si>
    <t>DUAL NATIONALITY</t>
  </si>
  <si>
    <t>Not addressed in law</t>
  </si>
  <si>
    <t>Discretionary, taken into account in decision</t>
  </si>
  <si>
    <t>Explicitly prohibited in law</t>
  </si>
  <si>
    <t>Withdrawal (including other means of withdrawing nationality by authority's decision) that would lead to statelessness</t>
  </si>
  <si>
    <t>c. Statelenssness protections</t>
  </si>
  <si>
    <t>114c</t>
  </si>
  <si>
    <t>No time limits in law</t>
  </si>
  <si>
    <t xml:space="preserve">&gt; 5 years after acquisition </t>
  </si>
  <si>
    <t>≤ 5 years after acquisition</t>
  </si>
  <si>
    <t>Time limits for withdrawal (including other means of withdrawing nationality by authority's decision)</t>
  </si>
  <si>
    <t>b. Withdrawal time limits</t>
  </si>
  <si>
    <t>114b</t>
  </si>
  <si>
    <t>Other than a-b</t>
  </si>
  <si>
    <t>No other than a-b</t>
  </si>
  <si>
    <t xml:space="preserve">No other than a </t>
  </si>
  <si>
    <t>Grounds for withdrawing status:
a. Proven fraud (e.g. provision of false information) in the acquisition of citizenship 
b. Actual and serious threat to public policy or national security.</t>
  </si>
  <si>
    <t>a. Withdrawal grounds</t>
  </si>
  <si>
    <t>114a</t>
  </si>
  <si>
    <t>Protection against withdrawal of citizenship (average)</t>
  </si>
  <si>
    <t>One or both of a and b are not guaranteed</t>
  </si>
  <si>
    <t>At least a and b</t>
  </si>
  <si>
    <t>All guarantees</t>
  </si>
  <si>
    <t>Legal guarantees and redress in case of refusal:
a. reasoned decision
b. right to appeal
c. representation before an independent administrative authority and/or a court</t>
  </si>
  <si>
    <t>Legal protection</t>
  </si>
  <si>
    <t>Discretionary procedure</t>
  </si>
  <si>
    <t>Discretion only on limited elements (please specify)</t>
  </si>
  <si>
    <t>Explicit entitlement for applicants that meet the conditions and grounds in law</t>
  </si>
  <si>
    <t>Discretionary powers in refusal</t>
  </si>
  <si>
    <t xml:space="preserve">Discretionary powers in refusal </t>
  </si>
  <si>
    <t>Nationality act section 32 stipulates that ”If the husband’s paternity has been annulled or if a claim which has resulted in his paternity being annulled has been brought before the child has reached the age of five years, or if an established paternity has been annulled or a claim which has resulted in the annulment of paternity has been brought within five years of establishing paternity, a decision may be made to the effect that the child loses the Finnish citizenship which he or she has acquired on the basis of his or her father’s citizenship. A decision on this is based on an overall consideration of the child’s situation. In the assessment, particular account shall be taken of the child’s age and ties with Finland.</t>
  </si>
  <si>
    <t>Other than a-b (please specify)</t>
  </si>
  <si>
    <t>Additional grounds for refusing status:
a. Proven fraud (e.g. provision of false information) in the acquisition of citizenship 
b. Actual and serious threat to public policy or national security.</t>
  </si>
  <si>
    <t>Additional grounds for refusal</t>
  </si>
  <si>
    <t>No regulation on maximum length</t>
  </si>
  <si>
    <t>&gt; 6 months but the maximum is defined by law (please specify)</t>
  </si>
  <si>
    <t>≤ 6 months (please specify)</t>
  </si>
  <si>
    <t xml:space="preserve">Maximum length of application procedure </t>
  </si>
  <si>
    <t>Maximum duration of procedure</t>
  </si>
  <si>
    <t>Does the state protect applicants from discretionary procedures?</t>
  </si>
  <si>
    <t xml:space="preserve">SECURITY OF STATUS
</t>
  </si>
  <si>
    <t>400 EUR according to the statute 1354/2009 attachment.</t>
  </si>
  <si>
    <t>The price of a citizenship application has dropped. In 2013 the application was 440 euros, in 2014 it is 400 euros (application on paper) or 350 euros (electronic application). Citizenship declaration was 240 euros in 2013, now it is 320 euros (application on paper) or 240 euros (electronic application).</t>
  </si>
  <si>
    <t>Higher costs
(please specify amount)</t>
  </si>
  <si>
    <t>Normal costs (please specify amount) ex. same as regular administrative fees</t>
  </si>
  <si>
    <t>No or nominal costs (please specify amount)</t>
  </si>
  <si>
    <t>Costs of application and/or issue of nationality title</t>
  </si>
  <si>
    <t>Costs of application</t>
  </si>
  <si>
    <t>This overlaps with the previous condition. S 13 of Nationality Act requires that the applicant "has not committed any punishable act nor has a restraining order been issued against him or her (integrity requirement)."</t>
  </si>
  <si>
    <t>Higher good character 
requirement (i.e. than for nationals) or vague 
definition</t>
  </si>
  <si>
    <t>A basic good character 
required (commonly used, i.e. 
also for nationals)</t>
  </si>
  <si>
    <t>Good character' clause (different from criminal record requirement)</t>
  </si>
  <si>
    <t xml:space="preserve">Good character </t>
  </si>
  <si>
    <t xml:space="preserve">Use of a qualifying/waiting period </t>
  </si>
  <si>
    <t xml:space="preserve"> Laki kansalaisuuslain muuttamisesta (579/2011): The integrity requirement was revised so that the waiting periods that follow from different punishable offences and during which the offender will not be naturalised were entered into the law as a separate provision. At the same time the waiting periods changed </t>
  </si>
  <si>
    <t>For other offences (e.g. misdemeanours, minor offenses, pending criminal procedure)</t>
  </si>
  <si>
    <t>Crimes with sentences of imprisonment for &lt; 5 years</t>
  </si>
  <si>
    <t>Crimes with sentences of imprisonment for ≥ 5 years OR Use of qualifying period instead of refusal</t>
  </si>
  <si>
    <t xml:space="preserve">Criminal record requirement
Note: Ground for rejection or application of a qualifying period </t>
  </si>
  <si>
    <t>Criminal record</t>
  </si>
  <si>
    <t>Additional requirements (e.g. employment, stable and sufficient resources, higher levels of income)</t>
  </si>
  <si>
    <t>Minimum income (e.g. acknowledged level of poverty threshold)/no income source is excluded</t>
  </si>
  <si>
    <t xml:space="preserve">Economic resources requirement </t>
  </si>
  <si>
    <t xml:space="preserve">Economic resources </t>
  </si>
  <si>
    <t xml:space="preserve">None (only ad hoc projects) </t>
  </si>
  <si>
    <t>Some applicants (please specify)</t>
  </si>
  <si>
    <t>All applicants</t>
  </si>
  <si>
    <t>Which applicants are entitled to state-funded courses in order to pass the requirement?</t>
  </si>
  <si>
    <t>e. Naturalisation integration courses</t>
  </si>
  <si>
    <t>105e</t>
  </si>
  <si>
    <t>Neither a or b</t>
  </si>
  <si>
    <r>
      <t>Support to pass citizenship/integration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</si>
  <si>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d. Naturalisation integration support</t>
  </si>
  <si>
    <t>105d</t>
  </si>
  <si>
    <t>Cost-covering or market costs
(please specify amount)</t>
  </si>
  <si>
    <t>Reduced costs e.g. state intervenes to lower price for applicants (please specify amount)</t>
  </si>
  <si>
    <t>No costs</t>
  </si>
  <si>
    <t xml:space="preserve">Cost of language/integration requirement </t>
  </si>
  <si>
    <t>c. Naturalisation integration cost</t>
  </si>
  <si>
    <t>105c</t>
  </si>
  <si>
    <t>One of these please specify</t>
  </si>
  <si>
    <t>Both of these (please specify)</t>
  </si>
  <si>
    <t>Citizenship/integration requirement exemptions (if no requirement, skip to question 106)
a. Takes into account individual abilities e.g. educational qualifications
b. Exemptions for vulnerable groups e.g. age, illiteracy, mental/physical disability</t>
  </si>
  <si>
    <t>b. Naturalisation integration exemption</t>
  </si>
  <si>
    <t>105b</t>
  </si>
  <si>
    <t>Requirement to pass an integration test/assessment</t>
  </si>
  <si>
    <t>Requirement to complete a course</t>
  </si>
  <si>
    <t>No Requirement OR Voluntary provision of information (please specify which)</t>
  </si>
  <si>
    <t>Citizenship/integration requirement 
Note: Can be test, interview, or other for country of assessments.</t>
  </si>
  <si>
    <t>a. Naturalisation integration form</t>
  </si>
  <si>
    <t>105a</t>
  </si>
  <si>
    <t>Citizenship/integration requirement (average)</t>
  </si>
  <si>
    <t>Naturalisation integration requirement (average)</t>
  </si>
  <si>
    <t>Language support is available for free and for nominal costs in several institutions, e.g. Municipally provided for immigrants as a part of their support mechanisms or courses in public educational institutions.</t>
  </si>
  <si>
    <t>e. Naturalisation language courses</t>
  </si>
  <si>
    <t>104e</t>
  </si>
  <si>
    <t>Support to pass language requirement                            a. Assessment based on publicly available list of questions                                                                      b. Assessment based on free/low-cost study guide</t>
  </si>
  <si>
    <t>d. Naturalisation language support</t>
  </si>
  <si>
    <t>104d</t>
  </si>
  <si>
    <t>The cost naturally varies.</t>
  </si>
  <si>
    <t>c. Naturalisation language cost</t>
  </si>
  <si>
    <t>104c</t>
  </si>
  <si>
    <t>Nationality act (359/2003) stipulates under section 18.2. ”An alien may be granted Finnish citizenship notwithstanding section 13(1)(6), if he or she cannot meet the language skills requirement because of his or her state of health, sensory handicap or a speech defect.” The act stipulates under section 17 that ”Proficiency at level three of the general language examination or in the National Language Examination with satisfactory oral and written skills or completion of basic education with Finnish or Swedish as a native tongue meet the language skills requirement. Language skills can also be shown through other school education or in another way if a person entitled to award national language examination certificates has considered that the language skills level meets the language skills requirement.” The act stipulates under section 13.2 that only exceptions that are mentioned below may be made to naturalisation.</t>
  </si>
  <si>
    <t>Name of new law/policy: Laki kansalaisuuslain muuttamisesta (579/2011)
The language requirement was also revised and simplified so that the accepted certificates, with which the applicant can show his language skills, are listed exhaustively in the law.  Finnish and Swedish sign language were added as accepted ways of showing the required language skills. Also the requirements/cases for exception from language requirement are listed more comprehensively.</t>
  </si>
  <si>
    <t>Language requirement exemptions (if no requirement, then skip to question 105)
a. Takes into account individual abilities e.g. educational qualifications
b. Exemptions for vulnerable groups e.g. age, illiteracy, mental/physical disability</t>
  </si>
  <si>
    <t>b. Naturalisation language exemption</t>
  </si>
  <si>
    <t>104b</t>
  </si>
  <si>
    <t>B1. There is no particular assessment procedure - skills can be shown e.g. by means of showing a certificate proving that one has finished the Finnish elementary school. Exemptions also for persons with handicaps. National Certificate of language proficiency and various others. 77€ for national certificate</t>
  </si>
  <si>
    <t>B1 or higher set as standard. OR no standards, based on administrative discretion.(please specify which)</t>
  </si>
  <si>
    <t>A2 set as standard</t>
  </si>
  <si>
    <t>No Assessment OR A1 or less set as standard (please specify which)</t>
  </si>
  <si>
    <t>Language requirement 
Note: Can be test, interview, completion of course, or other for country of assessments.</t>
  </si>
  <si>
    <t>a. Naturalisation language level</t>
  </si>
  <si>
    <t>104a</t>
  </si>
  <si>
    <t>Language requirement (average)</t>
  </si>
  <si>
    <t>Naturalisation language requirement (average)</t>
  </si>
  <si>
    <t>Are applicants encouraged to succeed through basic conditions for naturalisation?</t>
  </si>
  <si>
    <t xml:space="preserve">CONDITIONS FOR ACQUISITION
</t>
  </si>
  <si>
    <t>Applicant is born in Finland, adult, under 23 years, and permanent residence for 6 years with last 2 years uninterrupted. Residence in C2 ( Nordic country) is equivalent to residencefor the 5 years before the declaration was made to the extent that residence occurred before the age of 16 years. Applicant must not have been sentenced to imprisonment.</t>
  </si>
  <si>
    <t>Naturalisation procedure (facilitated or not)</t>
  </si>
  <si>
    <t xml:space="preserve">Upon simple application or declaration after birth </t>
  </si>
  <si>
    <t>Automatically at birth (may be conditional upon parents' status)</t>
  </si>
  <si>
    <t>Third generation
Note: Third generation are born in the country to non-national parents, at least one of whom was born in the country.</t>
  </si>
  <si>
    <t>Birth-right citizenship for third generation</t>
  </si>
  <si>
    <t>Applicant is born in Finland, adult, under 23 years, and permanent residence for 6 years with last 2 years uninterrupted. Residence in C2 (Nordic country) is equivalent to residence for the 5 years before the declaration was made to the extent that residence occurred before the age of 16 years. Applicant must not have been sentenced to imprisonment.</t>
  </si>
  <si>
    <t>Second generation 
Note: Second generation are born in the country to non-national parents</t>
  </si>
  <si>
    <t>Birth-right citizenship for second generation</t>
  </si>
  <si>
    <t>Same as for ordinary TCNs</t>
  </si>
  <si>
    <t>Longer than for spouses, but shorter than for ordinary TCNs</t>
  </si>
  <si>
    <t>Same as for spouses of nationals</t>
  </si>
  <si>
    <t>Residence requirement for partners/co-habitees of nationals</t>
  </si>
  <si>
    <t>b. Partners of nationals</t>
  </si>
  <si>
    <t>101b</t>
  </si>
  <si>
    <t xml:space="preserve">Only a (please specify) </t>
  </si>
  <si>
    <t xml:space="preserve">A and b (please specify) </t>
  </si>
  <si>
    <t>Spouses of nationals                                                                         a) Fewer years of residence and/ or marriage required than the residence period required for ordinary applicants                                                                                                                         b) Fewer requirements than the residence period required for ordinary applicants
Note: "Residence" is defined as the whole period of lawful and habitual stay since entry. If there is a required period of marriage that is less than the residence/waiting period, please answer according to the most favourable option. For instance, if spouses may apply after 3 years of marriage OR 4 years of residence, please select Option 3.</t>
  </si>
  <si>
    <t>a. Spouses of nationals</t>
  </si>
  <si>
    <t>101a</t>
  </si>
  <si>
    <t>Requirements for spouses and partners (average)</t>
  </si>
  <si>
    <t>Periods exceeding 6 months but that are less than 12 months are not counted into the length of residence.</t>
  </si>
  <si>
    <t>Shorter periods (includes uninterrupted residence or where absence not regulated to law and left to administrative discretion)</t>
  </si>
  <si>
    <t>Up to 10 non-consecutive months and/or 6 consecutive months (please specify)</t>
  </si>
  <si>
    <t xml:space="preserve">Longer periods (please specify) </t>
  </si>
  <si>
    <t>Periods of absence allowed previous to acquisition of nationality</t>
  </si>
  <si>
    <t>Periods of prior-absence allowed</t>
  </si>
  <si>
    <t>6 years of permanent residence</t>
  </si>
  <si>
    <t xml:space="preserve">Temporary residence allowed </t>
  </si>
  <si>
    <t>Several years of permanent residence required (please specify)</t>
  </si>
  <si>
    <t>Required in year of application</t>
  </si>
  <si>
    <t>Not required</t>
  </si>
  <si>
    <t>Is possession of a permanent or long-term residence permit required?</t>
  </si>
  <si>
    <t>Permits considered</t>
  </si>
  <si>
    <t>6 years but only of permanent residence, therefore total residence can be 11 years.</t>
  </si>
  <si>
    <t>6 years: Supreme Court: eligibility starts on day one. Court confirms eligibility starts day foreigner receives first temporary residence permit.</t>
  </si>
  <si>
    <t xml:space="preserve">Name of new law/policy: Laki kansalaisuuslain muuttamisesta (579/2011) – Act (579/2011) amending the Nationality Act (359/2003).  1.9.2011
 The Act aims to improve the social cohesion and integration of immigrants by making naturalization more flexible. The period of residence in Finland required for citizenship will come down from 6 years to 5 years, assuming that the period of residence is uninterrupted. Moreover, any person who has lived in Finland for 4 years and can demonstrate sufficient command of Finnish or Swedish can obtain Finnish citizenship.
</t>
  </si>
  <si>
    <t>After ≥ 10 years of total residence (please specify)</t>
  </si>
  <si>
    <t>After &gt; 5 &lt; 10 years of total residence (please specify)</t>
  </si>
  <si>
    <t>After ≤ 5 years of total residence(please specify)</t>
  </si>
  <si>
    <t>Residence requirement for ordinary legal residents
Note: "Residence" is defined as the whole period of lawful and habitual stay since entry. For instance, if the requirement is 5 years as a permanent residence, which itself can only be obtained after 5 years' residence, please select "After ≥ 10 years"</t>
  </si>
  <si>
    <t>Residence period</t>
  </si>
  <si>
    <t>How long must migrants wait to naturalise? Are their children and grandchildren born in the country entitled to become citizens?</t>
  </si>
  <si>
    <t xml:space="preserve">ELIGIBILITY </t>
  </si>
  <si>
    <t>Are legal immigrants encouraged to naturalise and are their children born in the country entitled to become full citizens?</t>
  </si>
  <si>
    <t xml:space="preserve">ACCESS TO NATIONALITY </t>
  </si>
  <si>
    <t>Other limiting   conditions apply</t>
  </si>
  <si>
    <t xml:space="preserve">Priority to nationals </t>
  </si>
  <si>
    <t>Equal access with nationals</t>
  </si>
  <si>
    <t>Access to housing (rent control, public/social housing, participation in housing financing schemes)</t>
  </si>
  <si>
    <t>Access to housing</t>
  </si>
  <si>
    <t>Access to social security (unemployment benefits, old age pension, invalidity benefits, maternity leave, family benefits, social assistance)</t>
  </si>
  <si>
    <t xml:space="preserve">Access to social security and assistance </t>
  </si>
  <si>
    <t>Priority to nationals</t>
  </si>
  <si>
    <t>Equal access with nationals and equal working conditions</t>
  </si>
  <si>
    <t>Access to employment (with the only exception of activities involving the exercise of public authority), self-employment and other economic activities, and working conditions</t>
  </si>
  <si>
    <t xml:space="preserve">Access to employment </t>
  </si>
  <si>
    <t>Do long-term residents have the same residence and socio-economic rights (e.g. like EU nationals)?</t>
  </si>
  <si>
    <t xml:space="preserve">RIGHTS ASSOCIATED WITH STATUS </t>
  </si>
  <si>
    <t>All rights</t>
  </si>
  <si>
    <t>Legal guarantees and redress in case of refusal, non-renewal, or withdrawal:
a. reasoned decision
b. right to appeal
c. representation before an independent administrative authority and/or a court</t>
  </si>
  <si>
    <t>At least one case</t>
  </si>
  <si>
    <t>In all three cases</t>
  </si>
  <si>
    <t>Expulsion precluded: 
a. after 20 years of residence as a long-term residence permit holder, 
b. in case of minors, and
c. residents born in the State concerned or admitted before they were 10 once they have reached the age of 18</t>
  </si>
  <si>
    <t xml:space="preserve">Expulsion precluded </t>
  </si>
  <si>
    <t>Refering to the text of both subsections of the section 146 of the Aliens Act, all the elements are to be considered.</t>
  </si>
  <si>
    <t>One or more of  b, c, d or e are not taken into account</t>
  </si>
  <si>
    <t xml:space="preserve">At least b, c, d and e </t>
  </si>
  <si>
    <t>More elements than b,c,d and e</t>
  </si>
  <si>
    <t>Protection against expulsion. Due account taken of:
a. personal behaviour 
b. age of resident, 
c. duration of residence, 
d. consequences for both the resident and his or her family, 
e. existing links to the State concerned 
f. (non-)existing links to the resident’s country of origin (including problems with  re-entry for political or citizenship reasons)</t>
  </si>
  <si>
    <t xml:space="preserve">Personal circumstances considered before expulsion </t>
  </si>
  <si>
    <t xml:space="preserve">Includes all listed grounds (a-d) and/or additional grounds (please specify) </t>
  </si>
  <si>
    <t xml:space="preserve">Includes three of the listed grounds </t>
  </si>
  <si>
    <t>No other than a and/or c</t>
  </si>
  <si>
    <t xml:space="preserve">Grounds for rejecting, withdrawing, or refusing to renew status: 
a. proven fraud in the acquisition of permit 
b. sentence for serious crimes, 
c. actual and serious threat to public policy or national security, 
d. original conditions are no longer satisfied (e.g. unemployment or economic resources)                              e. additional grounds (please specify) </t>
  </si>
  <si>
    <t>Grounds for rejection, withdrawal, refusal</t>
  </si>
  <si>
    <t>Two years outside the EU  is the maximum time allowed abroad after granting the EC permit.</t>
  </si>
  <si>
    <t>≤ 1  year</t>
  </si>
  <si>
    <t>1 year&lt; , &lt; 3 years</t>
  </si>
  <si>
    <t>≥ 3 years</t>
  </si>
  <si>
    <r>
      <t xml:space="preserve">Periods of absence allowed for renewal, after granting of status (continuous or cumulative)
</t>
    </r>
    <r>
      <rPr>
        <sz val="11"/>
        <rFont val="Calibri"/>
        <family val="2"/>
      </rPr>
      <t>Note: for EU countries, this refers to time outside the EU.</t>
    </r>
  </si>
  <si>
    <t>Periods of absence allowed</t>
  </si>
  <si>
    <t>Does not need to be renewed, except for those with an EC permit from another EU country, who are issued temporary permits.</t>
  </si>
  <si>
    <t>Provided original requirements are still met</t>
  </si>
  <si>
    <t xml:space="preserve">Upon application </t>
  </si>
  <si>
    <t>Automatically</t>
  </si>
  <si>
    <t>Renewable permit</t>
  </si>
  <si>
    <t>The EU LTR permit is valid "for the time being" as is the "regular" permanent permit.</t>
  </si>
  <si>
    <t>&lt; 5 years</t>
  </si>
  <si>
    <t>5 years</t>
  </si>
  <si>
    <t>&gt; 5 years</t>
  </si>
  <si>
    <t>Duration of validity of permit</t>
  </si>
  <si>
    <t xml:space="preserve">Duration of validity of permit </t>
  </si>
  <si>
    <t>≤ 6 months defined by law (please specify)</t>
  </si>
  <si>
    <t xml:space="preserve">Maximum duration of procedure </t>
  </si>
  <si>
    <t>Does the state protect applicants from discretionary procedures (e.g. like EU nationals)?</t>
  </si>
  <si>
    <t>SECURITY OF STATUS</t>
  </si>
  <si>
    <t>158 euros (EMN)</t>
  </si>
  <si>
    <t>Higher costs
(please specify amounts for each)</t>
  </si>
  <si>
    <t>Normal costs (please specify amount) e.g. same as regular administrative fees in the country</t>
  </si>
  <si>
    <t>Costs of application and/or issue of status</t>
  </si>
  <si>
    <t>Income source linked to employment or no use of social assistance</t>
  </si>
  <si>
    <t>Higher than social assistance and no income source is excluded</t>
  </si>
  <si>
    <t>None or at/below level of social assistance and no income source is excluded (please specify)</t>
  </si>
  <si>
    <t>Economic resources requirement</t>
  </si>
  <si>
    <t>Economic resources</t>
  </si>
  <si>
    <t>g. LTR language courses</t>
  </si>
  <si>
    <t>84g</t>
  </si>
  <si>
    <t>Support to pass language/integration requirement                                                                   a. Assessment based on publicly available list of questions
b. Assessment based on free/low-cost study guide</t>
  </si>
  <si>
    <t>f. LTR language support</t>
  </si>
  <si>
    <t>84f</t>
  </si>
  <si>
    <t>e. LTR language cost</t>
  </si>
  <si>
    <t>84e</t>
  </si>
  <si>
    <t>Language/integration requirement exemptions 
a. Takes into account individual abilities e.g. educational qualifications
b. Exemptions for vulnerable groups e.g. age, illiteracy, mental/physical disability</t>
  </si>
  <si>
    <t>d. LTR language exemption</t>
  </si>
  <si>
    <t>84d</t>
  </si>
  <si>
    <t>Requirement includes integration test/assessment</t>
  </si>
  <si>
    <t>Requirement to take an integration course</t>
  </si>
  <si>
    <t>No Requirement OR Voluntary course/information (please specify which)</t>
  </si>
  <si>
    <t>Form of integration requirement e.g. not language but social/cultural (if no requirement, skip to question 85)</t>
  </si>
  <si>
    <t>c. LTR  integration form</t>
  </si>
  <si>
    <t>84c</t>
  </si>
  <si>
    <t>B1 or higher set as standard. OR no standards, based on administrative discretion. (please specify which)</t>
  </si>
  <si>
    <t>A1 or less set as standard</t>
  </si>
  <si>
    <t>Level of language requirement 
Note: Can be test, interview, completion of course, or other for country of assessments.</t>
  </si>
  <si>
    <t>b. LTR language level</t>
  </si>
  <si>
    <t>84b</t>
  </si>
  <si>
    <t>Requirement includes language test/assessment</t>
  </si>
  <si>
    <t>Requirement to take a language course</t>
  </si>
  <si>
    <t>Form of language requirement  (if no requirement, skip to question 84c
Note: Can be test, interview, completion of course, or other for country of assessments.</t>
  </si>
  <si>
    <t>a. LTR language form</t>
  </si>
  <si>
    <t>84a</t>
  </si>
  <si>
    <t>LTR Language requirement (average)</t>
  </si>
  <si>
    <t>Do applicants for long-term residence have to fulfil the same basic conditions in society (e.g. like EU nationals)?</t>
  </si>
  <si>
    <t xml:space="preserve">CONDITIONS FOR ACQUISITION OF STATUS </t>
  </si>
  <si>
    <t>Option 2 applies to EC residence permits. Regular permanent permits allow longer periods of absence (= Option 1).</t>
  </si>
  <si>
    <t>Shorter periods</t>
  </si>
  <si>
    <t>Up to 10 non-consecutive months and/or 6 consecutive months</t>
  </si>
  <si>
    <t>Periods of absence allowed previous to granting of status</t>
  </si>
  <si>
    <t>Aliens Act, section 54: Students that have obtained a Finnish diploma have a right to a temporary residence permit of 6 months for searching employment that includes a right to work after which he/she will have to re-apply for another temporary residence permit.</t>
  </si>
  <si>
    <t>Yes, with some conditions (limited number of years or type of study)</t>
  </si>
  <si>
    <t>Yes, all</t>
  </si>
  <si>
    <t>Is time of residence as a pupil/student counted?</t>
  </si>
  <si>
    <t>Time counted as pupil/student</t>
  </si>
  <si>
    <t>Additional temporary 
residence permits 
excluded</t>
  </si>
  <si>
    <t>Seasonal workers, au pairs 
and posted workers excluded</t>
  </si>
  <si>
    <t xml:space="preserve">Any residence permit </t>
  </si>
  <si>
    <t>Documents taken into account to be eligible for permanent residence</t>
  </si>
  <si>
    <t xml:space="preserve">Permits considered </t>
  </si>
  <si>
    <t>Under the Aliens Act, long term residence requries a "permanent residence permit" (pysyvä oleskelulupa). This permit can only be obtained after having lived in Finland for AT LEAST  four years on so-called "continuing permit" (jatkuva oleskelulupa). An EC-residence permit can be granted only after five years residence on a "continuing permit."</t>
  </si>
  <si>
    <t>Required time of habitual residence</t>
  </si>
  <si>
    <t xml:space="preserve">Residence period </t>
  </si>
  <si>
    <t>Can all temporary legal residents apply for a long-term residence permit (e.g. EU nationals?</t>
  </si>
  <si>
    <t xml:space="preserve"> ELIGIBILITY</t>
  </si>
  <si>
    <t>Do temporary legal residents have facilitated access to a long-term residence permit (e.g. like EU nationals)?</t>
  </si>
  <si>
    <t>PERMANENT RESIDENCE</t>
  </si>
  <si>
    <t>no support or funding</t>
  </si>
  <si>
    <t>funding or support (in kind) dependent on criteria set by the state (beyond being a partner in consultation and different than for non-immigrant groups)</t>
  </si>
  <si>
    <t>funding or support (in kind) for immigrant organisations involved in consultation and advice at local level without further conditions than being a partner in talks (or similar conditions as for non-immigrant organisations)</t>
  </si>
  <si>
    <t>Public funding or support of immigrant organisations on national level in city (other than capital) with largest proportion of foreign residents</t>
  </si>
  <si>
    <t>Public funding/support for immigrant bodies in other city with largest migrant population</t>
  </si>
  <si>
    <t>Public funding or support of immigrant organisations on local level in capital city</t>
  </si>
  <si>
    <t>Public funding/support for immigrant bodies at local level in capital city</t>
  </si>
  <si>
    <t>funding or support (in kind) dependent on criteria set by the state (beyond being a partner in consultation and different than for non-immigrant groups) or not in all regions</t>
  </si>
  <si>
    <t>funding or support (in kind) for immigrant organisations involved in consultation and advice at regional level without further conditions than being a partner in talks (or similar conditions as for non-immigrant organisations)</t>
  </si>
  <si>
    <t>Public funding or support of immigrant organisations on regional level</t>
  </si>
  <si>
    <t xml:space="preserve">Public funding/support for regional immigrant bodies </t>
  </si>
  <si>
    <t xml:space="preserve">funding or support (in kind) dependent on criteria set by the state (beyond being a partner in consultation and different than for non-immigrant groups) </t>
  </si>
  <si>
    <t>funding or support (in kind) for immigrant organisations involved in consultation and advice at national level without further conditions than being a partner in talks (or similar conditions as for non-immigrant organisations)</t>
  </si>
  <si>
    <t>Public funding or support of immigrant organisations on national level</t>
  </si>
  <si>
    <t xml:space="preserve">Public funding/support for national immigrant bodies </t>
  </si>
  <si>
    <t>No active policy of information in the last year</t>
  </si>
  <si>
    <t>Policy of information on general basis  (through individual campaigns in certain regions, brochures, websites updated on a regular basis)</t>
  </si>
  <si>
    <t>Policy of information  by state targeted at migrant workers and/or employers on individual basis (through individualised meeting or one-stop-shop)</t>
  </si>
  <si>
    <t>Active policy of information by national level (or regional in federal states)</t>
  </si>
  <si>
    <t xml:space="preserve">Active information policy </t>
  </si>
  <si>
    <t>Do campaigns and funds encourage immigrants and their associations to participate in political life?</t>
  </si>
  <si>
    <t>IMPLEMENTATION POLICIES</t>
  </si>
  <si>
    <t>No criteria in law/statutes</t>
  </si>
  <si>
    <t>One required in law/statutes (please specify)</t>
  </si>
  <si>
    <t>Both required in law/statutes (please specify, also for any additional criteria)</t>
  </si>
  <si>
    <t>Representativeness
Existence of selection criteria to ensure representativeness. Participants or organisations must include: 
a. Both genders
b. Diversity of nationalities/ethnic groups</t>
  </si>
  <si>
    <t>e. Consultation representativeness</t>
  </si>
  <si>
    <t>74e</t>
  </si>
  <si>
    <t>None guaranteed in law/statutes</t>
  </si>
  <si>
    <t>One guaranteed in law/statutes (please specify)</t>
  </si>
  <si>
    <t>Both guaranteed in law/statutes</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</si>
  <si>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the its advice or recommendations.  
</t>
  </si>
  <si>
    <t>d. Consultation powers</t>
  </si>
  <si>
    <t>74d</t>
  </si>
  <si>
    <t>Chaired by national authority</t>
  </si>
  <si>
    <t>Co-chaired by participant and national authority</t>
  </si>
  <si>
    <t>Chaired by participant (foreign resident or association)</t>
  </si>
  <si>
    <t xml:space="preserve">Leadership of consultative body </t>
  </si>
  <si>
    <t>c. Consultation leadership</t>
  </si>
  <si>
    <t>74c</t>
  </si>
  <si>
    <t>Members of consultation body are selected and appointed by the state only</t>
  </si>
  <si>
    <t>Members elected by foreign residents or members appointed by associations of foreign residents but with special state intervention</t>
  </si>
  <si>
    <t>Members elected by foreign residents or members appointed by associations of foreign residents without special state intervention</t>
  </si>
  <si>
    <t>Composition of consultative body of foreign residents on local level in city (other than capital) with  largest  proportion of foreign residents</t>
  </si>
  <si>
    <t>b. Consultation composition</t>
  </si>
  <si>
    <t>74b</t>
  </si>
  <si>
    <t>No consultation (go to 75)</t>
  </si>
  <si>
    <t>Ad hoc consultation  (go to question 74b)</t>
  </si>
  <si>
    <t>Structural consultation (go to question 74b)</t>
  </si>
  <si>
    <t>Consultation of foreign residents on local level in city (other than capital) with largest proportion of foreign residents</t>
  </si>
  <si>
    <t>a. Regular consultation</t>
  </si>
  <si>
    <t>74a</t>
  </si>
  <si>
    <t>Strength of major cities' consultative bodies (average)</t>
  </si>
  <si>
    <t>Strength of other local consultative body (average)</t>
  </si>
  <si>
    <t>In Espoo the representatives are chosen by the municipal authorities on party political basis and the current Multicultural Program for 2009-2012 does not state such requirements.</t>
  </si>
  <si>
    <t>73e</t>
  </si>
  <si>
    <t>Based on city council decision on Multicultural program for the city of Espoo</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</si>
  <si>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its advice or recommendations.  
</t>
  </si>
  <si>
    <t>73d</t>
  </si>
  <si>
    <t>73c</t>
  </si>
  <si>
    <t>Members of consultation body must be directly selected/appointed/or approved by the state</t>
  </si>
  <si>
    <t xml:space="preserve">Members elected by foreign residents or members appointed by associations of foreign residents but with special state intervention </t>
  </si>
  <si>
    <t>Composition of consultative body of foreign residents on local level in capital city</t>
  </si>
  <si>
    <t>73b</t>
  </si>
  <si>
    <t>Helsinki does not have a body called ETNO but has a similar one under another name. This is the case in all cities in the capital area. There are three major cities there: Helsinki, Espoo and Vantaa. About one fifth of the country's population lives in this area.</t>
  </si>
  <si>
    <t>No consultation (skip to question 74a )</t>
  </si>
  <si>
    <t>Ad hoc consultation  (go to question 73b)</t>
  </si>
  <si>
    <t>Structural consultation (go to question 73b)</t>
  </si>
  <si>
    <t xml:space="preserve">Consultation of foreign residents on local level in capital city </t>
  </si>
  <si>
    <t>73a</t>
  </si>
  <si>
    <t>Strength of capital city consultative body (average)</t>
  </si>
  <si>
    <t>Strength of capital consultative body (average)</t>
  </si>
  <si>
    <t>There is a special Advisory Board for Ethnic Relations where all major ethnic groups are represented: . All Its legal status is determined in the decree 358/2000 and this decree has not changed since 2007, aaccording to an e-mail from the ETNO's secretary (received on 25 May 2010). According to the same e-mail, the only official change in policy were that some boundaries of the five regional ETNO's were changed.</t>
  </si>
  <si>
    <t>72e</t>
  </si>
  <si>
    <t>72d</t>
  </si>
  <si>
    <t xml:space="preserve">Option 3 for the ETNO main body, option 1 for the working division (työjaosto, structurally under the ETNO main body) as it is o be vicechaired by an immigrant or a member of an ethnic minority group according to the statute 352/2008 section 4.1. Option 1 for the regional body according to section 5.3 it is to be chaired or vice-chaired by an immigrant or a member of an ethnic-minority. The statute can be found in Finnish on the internet at: http://www.finlex.fi/fi/laki/alkup/2008/20080352 </t>
  </si>
  <si>
    <t>Leadership of consultative body</t>
  </si>
  <si>
    <t>72c</t>
  </si>
  <si>
    <t xml:space="preserve">Structural consultation </t>
  </si>
  <si>
    <t xml:space="preserve">Composition of consultative body of foreign residents on regional level </t>
  </si>
  <si>
    <t>72b</t>
  </si>
  <si>
    <t>no consultation (skip to question 73a )</t>
  </si>
  <si>
    <t>ad hoc consultation or structural consultation only present in some regional entities (go to 72b)</t>
  </si>
  <si>
    <t xml:space="preserve">structural consultation (go to 72b) </t>
  </si>
  <si>
    <t>Consultation of foreign residents on regional level (if no regional level exists in the country, skip to question 74a )</t>
  </si>
  <si>
    <t>72a</t>
  </si>
  <si>
    <t>Strength of Regional Consultative Bodies (average)</t>
  </si>
  <si>
    <t>Strength of regional consultative body (average)</t>
  </si>
  <si>
    <t xml:space="preserve">In the statute on ETNO it is stated that one of the vice chairs and minimum of 10 members of the 30 members in the national level ETNO should represent migrant communities or ethnic minorities (criteria b.).  Criteria a: in the law on equality between genders it is stated that all national Advisory Boards has to have both genders minimum of 40% of the members. In the official request letters to nominate representatives to ETNO, member organisations were asked to nominate both genders and to give priority to those representatives with migrant/ethnic backgrounds. The number of the statute is 352/2008. It can be found in Finnish on the internet at: http://www.finlex.fi/fi/laki/alkup/2008/20080352 </t>
  </si>
  <si>
    <t>71e</t>
  </si>
  <si>
    <t xml:space="preserve">The statute on the Advisory Board for Ethnic Relations. ETNO has the right of initiative (a.) stated in the statute. In practice ETNO has also the right to a response by national authorities (b.). This right is not stated literally in the statute, but the spirit of the statute includes this right: The most essential authorities are represented in ETNO and it is a question of two-way integration and dialogue between all member organisations in ETNO.  The number of the statute is 352/2008. It can be found in Finnish on the internet at: http://www.finlex.fi/fi/laki/alkup/2008/20080352 
</t>
  </si>
  <si>
    <t>71d</t>
  </si>
  <si>
    <t xml:space="preserve">The Advisory Board is chaired by the Secretary of the Ministry of the Interior. The Vice Chairpersons are the Secretary of the Ministry of employment and the economy, and a representative for ethnic minorities and immigrant communities. The working division of the Board is chaired by the representative of the Ministry of Interior and co-chaired with the Vice Chair, a representative for ethnic minorities and immigrant communities.
</t>
  </si>
  <si>
    <t>71c</t>
  </si>
  <si>
    <t xml:space="preserve">Migrants and ethnic minorities are represented in ETNO through NGOs. These member NGOs representing migrant communities and ethnic or religious minorities are re-elected every three years through an open call. The State Council appoints the NGOs, after which these elected NGOs appoint their representatives in ETNO without any special state intervention.
</t>
  </si>
  <si>
    <t>Members elected by foreign residents or members appointed by associations of foreign residents but with special state intervention, e.g. endorsement of candidates needed by the state or some members are directly selected and appointed by the state</t>
  </si>
  <si>
    <t>Composition of consultative body of foreign residents on national level</t>
  </si>
  <si>
    <t>71b</t>
  </si>
  <si>
    <t xml:space="preserve">The Advisory Board for Ethnic Relations (ETNO) consists of the national level ETNO and the four regional level ETNOs. The national Advisory Board for Ethnic Relations (ETNO) is appointed by the State Council every three years, is funded by the Ministry of the Interior and the secretariat operates within the Ministry of the Interior. Its legal status is determined in the decree 352/2008 and this decree has not changed since 2007. According to an e-mail from the ETNO's secretary (25 May 2010) the only change in official policy has been that the four geographical areas of esponsibility have been changed. The number of the statute is 352/2008. It can be found in Finnish on the internet at: http://www.finlex.fi/fi/laki/alkup/2008/20080352 </t>
  </si>
  <si>
    <t>No consultation on national level (skip to question 72a)</t>
  </si>
  <si>
    <t>Ad hoc consultation  (go to question 71b)                               Note: Consultation of immigrant population or immigrant associations exists but is not structurally organised</t>
  </si>
  <si>
    <t>Structural consultation (go to question 71b)                          Note: Consultation of immigrant population or of immigrant associations is structurally organised for policies which are relevant for foreign residents</t>
  </si>
  <si>
    <t xml:space="preserve">Consultation of foreign residents on national level                                                                                                  </t>
  </si>
  <si>
    <t>71a</t>
  </si>
  <si>
    <t>Strength of national consultative body (average)</t>
  </si>
  <si>
    <t>Are there strong and independent advisory bodies composed of migrant representatives or associations?</t>
  </si>
  <si>
    <t>CONSULTATIVE BODIES</t>
  </si>
  <si>
    <t xml:space="preserve">Other official/legal restrictions apply </t>
  </si>
  <si>
    <t>Restricted access to internal elected positions</t>
  </si>
  <si>
    <t>Equal access with nationals (no restrictions imposed by government)</t>
  </si>
  <si>
    <t>Membership of and participation to political parties</t>
  </si>
  <si>
    <t>Membership in political parties</t>
  </si>
  <si>
    <t>No right</t>
  </si>
  <si>
    <t>A minimal number of national citizens should be on board, other restrictions apply (i.e. with regard to creation of political organisations or parties)</t>
  </si>
  <si>
    <t>No restrictions on creation of associations by foreigners, no restrictions regarding the composition of the board of such associations</t>
  </si>
  <si>
    <t>Right to association                                                                                                                        Note: Any kind of association, including political and civic associations.</t>
  </si>
  <si>
    <t>Right to association</t>
  </si>
  <si>
    <t>Do foreign citizens have the same rights as nationals to join and form political parties and associations?</t>
  </si>
  <si>
    <t>POLITICAL LIBERTIES</t>
  </si>
  <si>
    <t>No right / other restrictions apply</t>
  </si>
  <si>
    <t>Restricted to certain posts, reciprocity or special requirements</t>
  </si>
  <si>
    <t xml:space="preserve">Unrestricted </t>
  </si>
  <si>
    <t>Right to stand for elections at local level</t>
  </si>
  <si>
    <t>Right to stand in local elections</t>
  </si>
  <si>
    <t>Requirement of more than five years of residence, reciprocity, other special conditions or special registration procedure, or only in certain municipalities</t>
  </si>
  <si>
    <t>Equal rights as nationals or requirement of less than or equal to five years of residence</t>
  </si>
  <si>
    <t>Right to vote in local elections</t>
  </si>
  <si>
    <t xml:space="preserve">Right to vote in local elections </t>
  </si>
  <si>
    <t>Requirement of more than five years of residence, reciprocity, other special conditions or special registration procedure or only in certain regions</t>
  </si>
  <si>
    <r>
      <t>Right to vote in regio</t>
    </r>
    <r>
      <rPr>
        <sz val="11"/>
        <rFont val="Calibri"/>
        <family val="2"/>
      </rPr>
      <t>nal elections (if no regional level exists in the country, skip to question 68)</t>
    </r>
  </si>
  <si>
    <t>Right to vote in regional elections</t>
  </si>
  <si>
    <t>Reciprocity or other special conditions for certain nationalities</t>
  </si>
  <si>
    <t>Equal rights as nationals after certain period of residence</t>
  </si>
  <si>
    <t>Right to vote in national elections</t>
  </si>
  <si>
    <t xml:space="preserve">Can legally resident foreign citizens vote and stand as candidates in elections (e.g. like EU nationals)?      </t>
  </si>
  <si>
    <t>ELECTORAL RIGHTS</t>
  </si>
  <si>
    <t>Do legally resident foreign citizens have comparable opportunities as nationals to participate in political life (e.g. like EU nationals)?</t>
  </si>
  <si>
    <t>POLITICAL PARTICIPATION</t>
  </si>
  <si>
    <t>b: In-service professional training is arranged by the National Board of Education and the municipalities and other education providers.</t>
  </si>
  <si>
    <t>A or B only on ad hoc / project basis</t>
  </si>
  <si>
    <t>A or B offered extensively to teachers</t>
  </si>
  <si>
    <t>A or B required</t>
  </si>
  <si>
    <t>Teacher training and professional development programmes require intercultural education and the appreciation of cultural diversity for all teachers:
a. Topic required in pre-service training  in order to qualify as a teacher;
b. Topic required  in obligatory in-service professional development training.</t>
  </si>
  <si>
    <t xml:space="preserve">Teacher training to reflect diversity </t>
  </si>
  <si>
    <t xml:space="preserve">Note: Law doesn't say anything explicit about cultural adaptation, nor that it woud be illegal. However, concerning instruction the national policy guidelines say that cultural instruction for immigrants will be taken into account. In addition, in basic education and general upper secondary education, the pupil has the right to instruction in his/her own religion if there are at least three pupils belonging to this denomination and if the parents ask for teaching to be arranged. There are core curriculums for instruction in several religions available. Pupils' special dietary requirements are taken into consideration. Otherwise, decisions on cultural and religious adaptations are made on the local level. </t>
  </si>
  <si>
    <t>No specific adaptation foreseen in law.</t>
  </si>
  <si>
    <t>Law allows for local or school-level discretion (please specify which adaptations).</t>
  </si>
  <si>
    <t>State regulations or guidelines concerning local adaptation (please specify which adaptations).</t>
  </si>
  <si>
    <t>Daily life at school can be adapted based on cultural or religious needs in order to avoid exclusion of pupils. Such adaptations might include one or a few of the following: Changes to the existing school timetable and religious holidays; educational activities; dress codes and clothing; school menus.</t>
  </si>
  <si>
    <t xml:space="preserve">Adapting daily school life to reflect diversity </t>
  </si>
  <si>
    <t>Note: modification can be made on an individual level, but not on the school level.</t>
  </si>
  <si>
    <t>None.</t>
  </si>
  <si>
    <t>Only a.</t>
  </si>
  <si>
    <t>Both of these.</t>
  </si>
  <si>
    <t>The school curricula and teaching materials can be modified to reflect changes in the diversity of the school population:
a. State guidance on curricular change to reflect both national and local population variations;
b. Inspection, evaluation and monitoring of implementation of (a).</t>
  </si>
  <si>
    <t xml:space="preserve">Adapting curriculum to reflect diversity </t>
  </si>
  <si>
    <t>Neither.</t>
  </si>
  <si>
    <t>Initiatives part of state budget line for ad hoc funding.</t>
  </si>
  <si>
    <t>Initiatives part of mandate of state-subsidised body (please name).</t>
  </si>
  <si>
    <t>State support for public information initiatives to promote the appreciation of cultural diversity throughout society.</t>
  </si>
  <si>
    <t>State supported information initiatives</t>
  </si>
  <si>
    <t>In the National core curriculum for basic education (2004) there is a thematic whole "Cultural identity and internationalism." One of the objectives is that the pupils will come to understand the roots and diversity of their own cultures; core contents include e.g. other cultures and multiculturalism, human rights and prerequisites for trust, mutual respect and successful cooperation among human groups.</t>
  </si>
  <si>
    <t>Intercultural education not included in curriculum, or intercultural education does not include appreciation of cultural diversity (please specify).</t>
  </si>
  <si>
    <t>One of these (please specify).</t>
  </si>
  <si>
    <t>The official aims of intercultural education include the appreciation of cultural diversity, and is delivered:
a. As a stand-alone curriculum subject;
b. Integrated throughout the curriculum.</t>
  </si>
  <si>
    <t>School curriculum to reflect diversity</t>
  </si>
  <si>
    <t>Are all pupils and teachers supported to learn and work together in a diverse society?</t>
  </si>
  <si>
    <t xml:space="preserve">INTERCULTURAL EDUCATION FOR ALL
</t>
  </si>
  <si>
    <t>b: SPECIMA training arranged by different universities, supported by the National Board of Education; immigrants having a teacher qualification or almost completed studies in qualify as teachers by improving their pedagogical and other qualifications to meet the regulations and expectations of Finnish education system.</t>
  </si>
  <si>
    <t>Measures (e.g. campaigns, incentives, support) to support bringing migrants into the teacher workforce:
a. To encourage more migrants to study and qualify as teachers;
b. To encourage more migrants to enter the teacher workforce.</t>
  </si>
  <si>
    <t>Measures to bring migrants into the teacher workforce</t>
  </si>
  <si>
    <t xml:space="preserve">There exists a requirement under the national curriculum for parental involvement and school-level support as well as measures for encouraging parents' involvement. The curriculum states the requirements thereto and measures thereto are existing. There are no targeted measures (e.g. requirements concerning community outreach workers or school liaison workers . The requirements are expressed on a very abstract level in education policy documents. Municipalities make decisions on implementation. According to National curriculum for basic education (2004) (Chapter 6.4. Immigrants): "The parents or guardians receive an introduction to the Finnish school system, the school's operating idea, the curriculum, assessment, teaching methods, and the pupil´s learning plan". In addition: "In home-school cooperation, attention is given to the family´s cultural background and experiences with the school system in the country of departure." National curriculum for preparatory training for basic education (2009) (Chapter 5.1. Home-school cooperation) says (in addition to the above-mentioned issues that: "Education provider creates prerequisites of home-school cooperation." And that: "The aim is to have a dialogue in order to support the growth and learning of a pupil." And also that: "When planning the transition of a pupil from preparatory training to general basic education the pupil and his/her parents shall have a possibility to get acquainted with the school-to-be in time." However: the National Board of Education has launched a special programme in 2007 in order to promote the realisation of values included in the national core curriculum and develop multicultural competences in school communities. So far, 45 municipalities (in which most of migrants families live) have joined the programme and received state support for their development activities. Within these activities home-school cooperation is stressed. </t>
  </si>
  <si>
    <t>None. Migrant parents and communities are only included in  general categories that apply to all.</t>
  </si>
  <si>
    <t>Two or more of these (please specify).</t>
  </si>
  <si>
    <t>Measures to support migrant parents and communities in the education of their children:
a. Requirement for community-level support for parental involvement in their children's learning (e.g. community outreach workers);
b. Requirement for school-level support to link migrant students and their schools (e.g. school liaison workers);
c. Measures to encourage migrant parents to be involved in school governance.</t>
  </si>
  <si>
    <t>Measures to support migrant parents and communities</t>
  </si>
  <si>
    <t>None. Only general measures (please specify).</t>
  </si>
  <si>
    <t>Measures to promote societal integration:
a. Measures to encourage schools with few migrant pupils to attract more migrant pupils and schools with many to attract more non-migrant pupils;
b. Measures to link schools with few migrant pupils and many migrant pupils (curricular or extra-curricular).</t>
  </si>
  <si>
    <t xml:space="preserve">Measures to counter segregation of migrant pupils and promote integration </t>
  </si>
  <si>
    <t>No delivery in school or funding by state.</t>
  </si>
  <si>
    <t>Option on cultures of origin is delivered:          
a. In the regular school day (may involve missing other subjects);
b. Integrated into the school curriculum, which may be open to all students;
c. Outside school, with some state funding.</t>
  </si>
  <si>
    <t xml:space="preserve">b. Delivery of immigrant cultures </t>
  </si>
  <si>
    <t>56b</t>
  </si>
  <si>
    <t>No provision. Only through private or community initiatives. (skip to question 57)</t>
  </si>
  <si>
    <t>Bilateral agreements or schemes financed by another country (please specify countries).</t>
  </si>
  <si>
    <t>State regulations / recommendations (please specify).</t>
  </si>
  <si>
    <t xml:space="preserve">Provision of option (in or outside school) to learn about migrant pupils' cultures and their / their parents' country of origin </t>
  </si>
  <si>
    <t xml:space="preserve">a. Option to learn immigrant cultures </t>
  </si>
  <si>
    <t>56a</t>
  </si>
  <si>
    <t>Support for teaching immigrant cultures (average)</t>
  </si>
  <si>
    <t>a: The instruction should be arranged during a regular school day, but it cannot be overlapping with compulsory subjects.</t>
  </si>
  <si>
    <t>Option on immigrant languages is delivered:          
a. In the regular school day (may involve missing other subjects);
b. As an adaptation of foreign-language courses in school, which may be open to all students (equal status as other languages);
c. Outside school, with some state funding.</t>
  </si>
  <si>
    <t xml:space="preserve">b. Delivery of immigrant languages </t>
  </si>
  <si>
    <t>55b</t>
  </si>
  <si>
    <t>As possibilities allow, immigrants also receive instruction in their own native tongues. (Finnish National Board of Education: National core curriculum for basic education 2004). This instruction is complementary instruction to basic education. Its arrangement is not obligatory for municipaliities, but if they arrange it they will receive support from the state. The scope of instruction should be minimum of 2 hours per week to a teaching group of at least 4 pupils. The instruction follows the curriculum guidelines for teaching native tongue of immigrants. This instruction may be arranged in pre-primary education and in general upper secondary education as well.</t>
  </si>
  <si>
    <t xml:space="preserve">No provision. Only through private or community initiatives. (skip to question 56a)   </t>
  </si>
  <si>
    <t>Bilateral agreements or schemes financed by another country (please specify countries and languages).</t>
  </si>
  <si>
    <t>Provision of option (in our outside school) to learn immigrant languages</t>
  </si>
  <si>
    <t xml:space="preserve">a. Option to learn immigrant languages </t>
  </si>
  <si>
    <t>55a</t>
  </si>
  <si>
    <t>Support for teaching immigrant languages (average)</t>
  </si>
  <si>
    <t>Do all pupils benefit from the new opportunities that immigration brings to schools like immigrant languages, cultures, diverse classrooms, and parental outreach?</t>
  </si>
  <si>
    <t xml:space="preserve"> NEW OPPORTUNITIES
</t>
  </si>
  <si>
    <t>b: In-service professional development training is arranged by the National Board of Education, the municipalities and other education providers.</t>
  </si>
  <si>
    <t>Teacher training and professional development programmes require courses that address migrant pupils' learning needs, teachers' expectations of migrant pupils, and specific teaching strategies to address this:
a. Topic required in pre-service training  in order to qualify as a teacher;
b. Topic required in obligatory in-service professional development training.</t>
  </si>
  <si>
    <t>Teacher training  to reflect migrants’ learning needs</t>
  </si>
  <si>
    <t xml:space="preserve">None. Migrants only benefit from general support. If there is targeted support for migrants, it is only through voluntary initiatives. </t>
  </si>
  <si>
    <t>Targeted policies to address educational situation of migrant groups: 
a. Systematic provision of guidance  (e.g. teaching assistance, homework support);
b. Systematic provision of financial resources.</t>
  </si>
  <si>
    <t xml:space="preserve">Measures to address educational situation of migrant groups </t>
  </si>
  <si>
    <t xml:space="preserve">Concerning basic education, system disaggregates migrants into a sub-group "foreign-language pupils", and foreign-language pupils by age (statistics that is available in public); concerning upper-secondary education, vocational education, polytechnics and universities, system disaggregates students into subgroups by mother tongue, nationality and country of origin (statistics are public within privacy protection). </t>
  </si>
  <si>
    <t>None. Migrants are only included in  general categories for monitoring that apply to all students.</t>
  </si>
  <si>
    <t>System monitors migrants as a single aggregated group (please specify).</t>
  </si>
  <si>
    <t>System disaggregates migrants into various sub-groups, e.g. gender, country of origin (please specify).</t>
  </si>
  <si>
    <t>Policy on pupil monitoring targets migrants</t>
  </si>
  <si>
    <t>Migrant pupil monitoring</t>
  </si>
  <si>
    <t>Provision includes all the quality measures (a,b,c) mentioned in the question.</t>
  </si>
  <si>
    <t>None of these elements.</t>
  </si>
  <si>
    <t>At least one of these (please specify).</t>
  </si>
  <si>
    <t>Provision includes quality measures:
a. Requirement for courses to use established second-language learning standards;
b. Requirement for teachers to be specialised and certified in these standards;
c. Curriculum standards are monitored by a state body.</t>
  </si>
  <si>
    <t>c. Language instruction standards</t>
  </si>
  <si>
    <t>51c</t>
  </si>
  <si>
    <t>Level/goals not specified or defined.</t>
  </si>
  <si>
    <t>Only one of these (please specify).</t>
  </si>
  <si>
    <t>Provision includes: 
a. Communicative literacy (general fluency in reading, writing, and communicating in the language);
b. Academic literacy (fluency in studying, researching, and communicating in the language in the school academic setting).</t>
  </si>
  <si>
    <t>b. Communicative/academic fluency</t>
  </si>
  <si>
    <t>51b</t>
  </si>
  <si>
    <t>Name of new law/policy: Act on the Promotion of Immigrant Integration (1386/2010): Immigrants over the compulsory education age are provided with courses of Finnish or Swedish and are, if necessary, taught reading and writing skills and provided with other courses that promote access to employment and further training and social, cultural and life management skills as part of integration training. Integration training may also include identification of previously acquired skills.</t>
  </si>
  <si>
    <t>No provision. Only through private or community initiatives. (skip to question 52)</t>
  </si>
  <si>
    <t>Provision of continuous and ongoing education support in language(s) of instruction for migrant pupils:
a. In compulsory education (both primary and secondary);
b. In pre-primary education.
Note: Migrant pupils may be placed in the mainstream classroom or a separate classroom for a transitional phase. This question relates to language support in either case.</t>
  </si>
  <si>
    <t xml:space="preserve">a. Language instruction </t>
  </si>
  <si>
    <t>51a</t>
  </si>
  <si>
    <t>Provision of support to learn language of instruction (average)</t>
  </si>
  <si>
    <t xml:space="preserve">Migrants only benefit from general support. If there is targeted support for migrants, it is only through non-governmental initiatives. </t>
  </si>
  <si>
    <t>One or two of these (please specify).</t>
  </si>
  <si>
    <t>Access to advice and guidance on system and choices at all levels of compulsory and non-compulsory education (pre-primary to higher):
a. Written information on educational system in migrant languages of origin;
b. Provision of resource persons/centres for orientation of migrant pupils;
c. Provision of interpretation services for families of migrant pupils for general educational advice and guidance at all levels.</t>
  </si>
  <si>
    <t>Educational guidance at all levels</t>
  </si>
  <si>
    <t>Are migrant children, parents, and their teachers entitled to have their specific needs addressed in school?</t>
  </si>
  <si>
    <t xml:space="preserve">TARGETING NEEDS
</t>
  </si>
  <si>
    <t>a and b: Finnish/Swedish as a second language studies; foreign-language background can be taken into account while assessing the matriculation examination; preparatory training for polytechnics education; some specific study programmes offered to migrants in polytechnics; Ministry of Education has made recommendations (Internationalisation strategy for higher education 2009: 21) for the following targeted measures (students with immigrant backgrounds and international students): the development of student selection processes, the allocation of sufficient resources for student guidance, increasing and focusing the instruction in Finnish language and culture, and the development of open higher education studies in order to support the access and particpation of immigrant students in higher education. The institutions of higher education may apply for state support (study vouchers) to support Finnish/Swedish language studies of their students.</t>
  </si>
  <si>
    <t>None. Migrants only benefit from general support for all students (and targeted non-governmental initiatives where provided).</t>
  </si>
  <si>
    <t>One of these (please specify content).</t>
  </si>
  <si>
    <t>Both of these (please specify content of a and b).</t>
  </si>
  <si>
    <t xml:space="preserve">Support to access to university education:                  
a. Targeted measures to increase migrant pupils' access to academic routes that lead to higher education.                                                                         b.Targeted measures to increase acceptance and successful participation of migrant pupils, e.g. admission targets, additional targeted language support, mentoring, campaigns, measures to address drop-outs.      </t>
  </si>
  <si>
    <t>Access to higher education</t>
  </si>
  <si>
    <t>a and b: There are state-financed development projects which provide additional guidance and language instruction for immigrants in order to improve their access and participation in apprenticeships training.</t>
  </si>
  <si>
    <t xml:space="preserve">None. Migrants only benefit from general support. If there is targeted support for migrants, it is only through non-governmental initiatives. </t>
  </si>
  <si>
    <t>Support to access and participate in vocational training:
Training through apprenticeships or other work-based learning:
a.  Measures to specifically increase migrant pupil participation in such schemes, e.g. incentives; 
b. Measures to increase employers' supply of such schemes to migrant pupils, e.g. campaigns, support and guidance.</t>
  </si>
  <si>
    <t>Access to vocational training</t>
  </si>
  <si>
    <t>Immigrants may apply for vocational adult education and training. They can participate in competence-based qualifications and thus complete vocational qualifications. Vocational courses are also arranged specifically for immigrants  (2008, by the National Board of Education). These courses usually cover labour policy education and students apply for these through employment offices. Integration training is arranged for adult immigrants who are subject to the Integration Act. Training usually lasts one year and consists of many courses. Most integration training is labour policy education. However, if person is illegally in Finland there is no right to have education, here is more information:
http://www.infopankki.fi/en/living-in-finland/problem-situations/residence-permit-problems/in-finland-without-a-residence-permit</t>
  </si>
  <si>
    <t>Restrictions in law on access for some categories of migrants (please specify).</t>
  </si>
  <si>
    <t>Certain categories of migrants do not have explicit access to certain levels (e.g. vocational training and apprenticeships). Please specify</t>
  </si>
  <si>
    <t>Explicit obligation in law for all categories of migrants to have  same access as nationals.</t>
  </si>
  <si>
    <t>Access to non-compulsory education (e.g. pre-primary, vocational training and university education): Access is a legal right for all categories of migrants in the country, regardless of their residence status (includes undocumented).</t>
  </si>
  <si>
    <t>Access to non-compulsory education</t>
  </si>
  <si>
    <t xml:space="preserve">a: The teaching-learning objectives of the national core curriculum and local curriculums are used as general reference/criteria in the assessment of language qualifications a special test designed for immigrants is used; otherwise the test is the same as the one for those who are Finnish. However, assessment is done in school by the teacher of preparatory training or Finnish as a second language, but there are no specially trained assessment staff for this task. </t>
  </si>
  <si>
    <t>Case-by-case assessment by school staff without standardised criteria or training.</t>
  </si>
  <si>
    <t>The assessment in compulsory education of migrants' prior learning and language qualifications obtained abroad:
a. Assessment with standardised quality criteria and tools;
b. Requirement to use trained staff.</t>
  </si>
  <si>
    <t>Assessment of prior learning</t>
  </si>
  <si>
    <t>Basic Education Act (628/1998): "Children permanently residing in Finland are subject to compulsory education. Compulsory education starts in the year when the child turns seven. Compulsory education ends upon completion of the comprehensive school syllabus of 10 years after the beginning of compulsory education." (25 §) - The Constitution of Finland (731/1999): Equality principle: "People are equal in before of the law. No one shall, without an acceptable reason, be treated differently from other persons on the ground of sex, age, origin, language, religion, conviction, opinion, heatlh, disability or other reason that concerns his or her person (6 §). - Educational rights: "Everyone has the right to basic education free of charge. Compulsory education is prescibed with a law." (16 §). - The Constitution acknowledges and confirms the right to maintain and develop one's language and culture not only to the Sámi and Romani people but to other ethnic groups as well (17 §). However, if person is illegally in Finland there is no right to have education.</t>
  </si>
  <si>
    <t xml:space="preserve">Restrictions in law on access for some categories of migrants (please specify).
</t>
  </si>
  <si>
    <t xml:space="preserve">Implicit obligation for all children (No impediment to equal access in law. e.g. No link between compulsory education and residence, or no category of migrant excluded. Please specify). 
</t>
  </si>
  <si>
    <t>Access to compulsory education:
Access is a legal right for all compulsory-age children in the country, regardless of their residence status (includes undocumented).
Note: Use definition of compulsory in your country (please specify)</t>
  </si>
  <si>
    <t xml:space="preserve">Compulsory education as a legal right </t>
  </si>
  <si>
    <t>The backgrounds of immigrant children are taken into account even if the instruction follows the general objectives of education and learning. Targeted objectives include (within the local resources and arrangements) supporting the learning of Finnish/Swedish and if possible the native/mother tongue of a pupil and his/her possibility to grow into two cultures. The objective of the instruction is that the child will become a bi-lingual, bi-cultural adult who is integrated into the society.  Participation in pre-primary education is voluntary but the municipality is obliged to provide pre-primary education. Sources: Finnish National Board of Education: Immigrant education in Finland; National core curriculum for pre-primary education 2000; Basic Education Act (628/1998); http://www.oph.fi/english/education/pre-primary_education. According to the Act on the Promotion of Immigrant Integration, immigrants over the compulsory education age are provided with courses of Finnish or Swedish and are, if necessary, taught reading and writing skills and provided with other courses that promote access to employment and further training and social, cultural and life management skills as part of integration training. Integration training may also include identification of previously acquired skills.</t>
  </si>
  <si>
    <t>Support to access pre-primary education and compulsory education:                                    
a. State-supported targeted measures (e.g. financial support, campaigns and other means) to increase participation of migrant pupils                                                                        b. Targeted measures to increase migrant pupils' successful completion of compulsory education (e.g. early school leaving/second chance programs);
Note: Use definition of pre-primary/compulsory in your country (please specify).</t>
  </si>
  <si>
    <t xml:space="preserve">Access to pre-primary education and compulsory education </t>
  </si>
  <si>
    <t>Do all children, with or without a legal status, have equal access to all levels of education?</t>
  </si>
  <si>
    <t xml:space="preserve"> ACCESS</t>
  </si>
  <si>
    <t>Are all the children of immigrants encouraged to achieve and develop in school like the children of nationals?</t>
  </si>
  <si>
    <t>EDUCATION</t>
  </si>
  <si>
    <t xml:space="preserve">Other conditions apply (please specify) </t>
  </si>
  <si>
    <t>In the same way as the sponsor</t>
  </si>
  <si>
    <t>Access to  housing</t>
  </si>
  <si>
    <t xml:space="preserve">Access to social benefits </t>
  </si>
  <si>
    <t>Access to employment and self-employment</t>
  </si>
  <si>
    <t>Access to education and training for adult family members</t>
  </si>
  <si>
    <t>Access  to education and training</t>
  </si>
  <si>
    <t>Yes but only on limited grounds or under certain conditions (e.g. after five years of residence or more)</t>
  </si>
  <si>
    <t>Yes automatically</t>
  </si>
  <si>
    <t>Right to autonomous residence permit in case of widowhood, divorce, separation, death, or physical or emotional violence</t>
  </si>
  <si>
    <t>Right to autonomous residence permit in case of widowhood, divorce, separation, death or violence</t>
  </si>
  <si>
    <t>Autonomous permit may be granted if solid ties to Finland have been developed in accordance with s 54(6) even if partners are no longer in a relationship.</t>
  </si>
  <si>
    <t>After &gt; 5 years, upon certain conditions or no right (e.g. normal procedure for permanent residence)</t>
  </si>
  <si>
    <t>After &gt; 3 ≤ 5 years</t>
  </si>
  <si>
    <t>After ≤ 3 years</t>
  </si>
  <si>
    <r>
      <t xml:space="preserve">Right to autonomous residence permit  for partners and children at age of majority </t>
    </r>
    <r>
      <rPr>
        <sz val="11"/>
        <rFont val="Calibri"/>
        <family val="2"/>
      </rPr>
      <t>(permit is renewable and independent of sponsor)</t>
    </r>
  </si>
  <si>
    <t>Right to autonomous residence permit for partners and children</t>
  </si>
  <si>
    <t>Do family members have the same residence and socio-economic rights as their sponsor?</t>
  </si>
  <si>
    <t>RIGHTS ASSOCIATED WITH STATUS</t>
  </si>
  <si>
    <t>Legal guarantees and redress in case of refusal or withdrawal
a. reasoned decision
b. right to appeal
c. representation before an independent administrative authority and/or a court</t>
  </si>
  <si>
    <t>If the question is to be interpreted narrowly, then ground d is not included in the Aliens Act Section 66a (380/2006): Consideration in connection with an application made on the basis of family ties “If a residence permit has been applied for on the basis of family ties, account must be taken of the nature and closeness of the alien’s family ties, the duration of his or her residence in the country and the cultural and social ties of his or her family to the home country when considering the refusal of the permit." The same applies to consideration when deciding on the cancellation of a residence permit issued on the basis of family ties or on the removal from the country of the sponsor or his or her family member.</t>
  </si>
  <si>
    <t>No elements</t>
  </si>
  <si>
    <t>Elements include any of these (or other) but not all</t>
  </si>
  <si>
    <t>All elements</t>
  </si>
  <si>
    <t>Before refusal or withdrawal, due account is taken of (regulated by law) :                                                                                                               a. Solidity of sponsor’s family relationship
b. Duration of sponsor’s residence in country
c. Existing links with country of origin
d. Physical or emotional violence</t>
  </si>
  <si>
    <t>Personal circumstances considered</t>
  </si>
  <si>
    <t>Grounds include c, but break-up does not automatically lead to refusal or withdrawal of the permit if the person concerned has developed other solid ties to Finland (section 54(6) of Aliens Act).</t>
  </si>
  <si>
    <t>Ground d is included in the Aliens Act, section 54, sub-section 1, which stipulates that ”A new fixed-term residence permit is issued if the requirements under which the alien was issued with his or her previous fixed-term residence permit are still met.” Section 56 on cancelling residence permits also includes a similar condition under sebsection 5.</t>
  </si>
  <si>
    <t>2011: Identity requirements tightened in response to allegations of fraud</t>
  </si>
  <si>
    <t xml:space="preserve">Aliens Act 30.4.2004/301, amendments; date of adoption &amp; date of entry into force:  1.8.2010
Section 36
A residence permit by reason of family ties may be refused if there are reasonable grounds for suspecting that the sponsor has received a residence permit by circumventing the provisions on entry or residence by providing false information on his or her identity or family relations. </t>
  </si>
  <si>
    <t>Includes others like d (please specify)</t>
  </si>
  <si>
    <t>Grounds include a, b and c</t>
  </si>
  <si>
    <t xml:space="preserve">No other than a-b </t>
  </si>
  <si>
    <t>Grounds for rejecting, withdrawing or refusing to renew status:                      
a. Actual and serious threat to public policy or national security, 
b. Proven fraud in the acquisition of permit (inexistent relationship or misleading information).
c. Break-up of family relationship (before three years)
d. Original conditions are no longer satisfied (e.g. unemployment or economic resources)</t>
  </si>
  <si>
    <t>&lt; 1 year renewable permit or new application necessary</t>
  </si>
  <si>
    <t>Not equal to sponsor’s but ≥ 1 year renewable permit</t>
  </si>
  <si>
    <t>Equal to sponsor’s residence permit and renewable</t>
  </si>
  <si>
    <t>Maximum of nine months can be extended in exceptional circumstances (Aliens Act, section 69a). Legislative history mentions as exceptional circumstances exceptionally difficult cases, dfficulties of organzing a hearing abroad and acquiring additional information or statements. The average processing time in 2006 according to the Directorate of Immigration webpages was 18 months for refugees and 4.4 months for migrants other than refugees.</t>
  </si>
  <si>
    <t xml:space="preserve">Maximum of nine months can be extended in exceptional circumstances (Aliens Act, section 69a). Legislative history mentions as exceptional circumstances exceptionally difficult cases, dfficulties of organzing a hearing abroad and acquiring additional information or statements. </t>
  </si>
  <si>
    <t>455 euros (EMN)</t>
  </si>
  <si>
    <t xml:space="preserve">
Same as regular administrative fees and duties in the country (please specify amounts for each)</t>
  </si>
  <si>
    <t>Cost of application</t>
  </si>
  <si>
    <t>2011: Income requirement imposed on refugees in cases of family formation</t>
  </si>
  <si>
    <t>Subsistence as defined in social assistance law. Increases with number of family members, but proportional to rates in law: http://www.migri.fi/moving_to_finland_to_be_with_a_family_member/income_requirement</t>
  </si>
  <si>
    <t>Further requirements (please specify)</t>
  </si>
  <si>
    <t>Appropriate accommodation meeting the general health and safety standards</t>
  </si>
  <si>
    <t>Accommodation requirement</t>
  </si>
  <si>
    <t>Accommodation</t>
  </si>
  <si>
    <t>g. In-country courses</t>
  </si>
  <si>
    <t>29g</t>
  </si>
  <si>
    <t>f. In-country support</t>
  </si>
  <si>
    <t>29f</t>
  </si>
  <si>
    <t>e. In-country cost</t>
  </si>
  <si>
    <t>29e</t>
  </si>
  <si>
    <t>d. In-country exemption</t>
  </si>
  <si>
    <t>29d</t>
  </si>
  <si>
    <t>Form of integration requirement for sponsor and/or family member after arrival on territory e.g. not language but social/cultural (if no requirement, skip to question 30)</t>
  </si>
  <si>
    <t>c. In-country integration form</t>
  </si>
  <si>
    <t>29c</t>
  </si>
  <si>
    <t>b. In-country language level</t>
  </si>
  <si>
    <t>29b</t>
  </si>
  <si>
    <t>Form of language requirement for sponsor and/or family member after arrival on territory  (if no requirement, skip to question 29c)
Note: Can be test, interview, completion of course, or other for country of assessments.</t>
  </si>
  <si>
    <t>a. In-country language form</t>
  </si>
  <si>
    <t>29a</t>
  </si>
  <si>
    <t>Post-entry integration requirement (average)</t>
  </si>
  <si>
    <t>f. Pre-entry courses</t>
  </si>
  <si>
    <t>28f</t>
  </si>
  <si>
    <r>
      <t>Support to pass pre-departure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</si>
  <si>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e. Pre-entry support</t>
  </si>
  <si>
    <t>28e</t>
  </si>
  <si>
    <t>d. Pre-entry cost</t>
  </si>
  <si>
    <t>28d</t>
  </si>
  <si>
    <t>Pre-departure requirement exemptions 
a. Takes into account individual abilities e.g. educational qualifications
b. Exemptions for vulnerable groups e.g. age, illiteracy, mental/physical disability</t>
  </si>
  <si>
    <t>c. Pre-entry exemption</t>
  </si>
  <si>
    <t>28c</t>
  </si>
  <si>
    <t>None OR voluntary information/course (please specify)</t>
  </si>
  <si>
    <t>Form of pre-departure integration measure for family member abroad, e.g. not language, but social/cultural (if no requirement, skip to question 29a)</t>
  </si>
  <si>
    <t>b. Pre-entry integration form</t>
  </si>
  <si>
    <t>28b</t>
  </si>
  <si>
    <t>Form of pre-departure language measure for family member abroad (if no requirement, skip to question 28c)</t>
  </si>
  <si>
    <t>a. Pre-entry language form</t>
  </si>
  <si>
    <t>28a</t>
  </si>
  <si>
    <t>Pre-entry integration requirement (average)</t>
  </si>
  <si>
    <t>Do foreign citizen applicants for family reunion have to fulfil the same basic conditions in society (e.g. like EU nationals)?</t>
  </si>
  <si>
    <t>CONDITIONS FOR ACQUISITION OF STATUS</t>
  </si>
  <si>
    <t>Members of the alien’s extended family or if there is another special reason related to establishing the family’s situation, and a residence permit granted for humanitarian reasons.</t>
  </si>
  <si>
    <t>Not allowed or by discretion/exception</t>
  </si>
  <si>
    <t>Restrictive definition of dependency (e.g. only one ground e.g. poor health or income or no access to social benefits)</t>
  </si>
  <si>
    <t>Allowed for all dependent adult children</t>
  </si>
  <si>
    <t>Eligibility for dependent adult children</t>
  </si>
  <si>
    <t>Dependent adult children</t>
  </si>
  <si>
    <t>An opinion may be asked from the wellfare or healtcare authorities of the sponsor's domicile or place of residence in case "the applicant is a member of the alien’s extended family or if there is another special reason related to establishing the family’s situation" and a residence permit granted for humanitarian reasons.</t>
  </si>
  <si>
    <t>The legislation gives room for interpretation for the Directorate of Immigration</t>
  </si>
  <si>
    <t>Allowed for all dependent ascendants</t>
  </si>
  <si>
    <t xml:space="preserve">Eligibility for dependent relatives in the ascending line </t>
  </si>
  <si>
    <t>Dependent parents/grandparents</t>
  </si>
  <si>
    <t xml:space="preserve"> Aliens Act 30.4.2004/301, amendments (Section 38 (549/2010)): Requirement for a child to be minor: Issuing a residence permit on the basis of family ties to an unmarried minor child requires that the child is a minor on the date when the child’s residence permit application is decided. Issuing a residence permit to a family member of a minor sponsor requires that the sponsor is a minor on the date when the sponsor’s residence permit application is decided. A further requirement for the issue of a residence permit is that the sponsor had a residence permit on the date the matter was initiated.</t>
  </si>
  <si>
    <t>Limitations on A or B limitations e.g. age limits &lt;18 years (please specify)</t>
  </si>
  <si>
    <t>Only a and b</t>
  </si>
  <si>
    <t>Eligibility for minor children (&lt;18 years)
a. Minor children
b. Adopted children
c. Children for whom custody is shared</t>
  </si>
  <si>
    <t>Minor children</t>
  </si>
  <si>
    <t>≥  21 years  (please specify age)</t>
  </si>
  <si>
    <t>18 years&lt;  , &lt; 21 years  (please specify age)</t>
  </si>
  <si>
    <t>≤ Age of majority in country (18 years)</t>
  </si>
  <si>
    <t>Age limits for sponsors and spouses</t>
  </si>
  <si>
    <t>b. Age limits</t>
  </si>
  <si>
    <t>24b</t>
  </si>
  <si>
    <t xml:space="preserve"> Aliens Act 30.4.2004/301, amendments Section 37 (549/2010): Persons living continuously in a marriage-like relationship within the same household regardless of their sex are comparable to a married couple. The requirement is that they have lived together for at least two years. This is not required if the persons have a child in their joint custody or if there is some other weighty reason for it.</t>
  </si>
  <si>
    <t>Neither. Only spouses.</t>
  </si>
  <si>
    <t>Only one or certain groups of B (i.e. not all types of couples legally recognised in national family law)</t>
  </si>
  <si>
    <t>Both</t>
  </si>
  <si>
    <t>Eligibility for partners other than spouses: 
a. Stable long-term relationship
b. Registered partnership or same-sex couples (as legally recognised in national family law)</t>
  </si>
  <si>
    <t>a. Partners</t>
  </si>
  <si>
    <t>24a</t>
  </si>
  <si>
    <t>Eligibility for spouses and partners (average)</t>
  </si>
  <si>
    <t>Permanent residence 
permit, explicit 'prospects for permanent residence' required or discretion in eligibility</t>
  </si>
  <si>
    <t>Certain short-term residence permits 
excluded</t>
  </si>
  <si>
    <t>Any residence permit</t>
  </si>
  <si>
    <t>Documents taken into account to be eligible for family reunion</t>
  </si>
  <si>
    <t>Permit for &gt; 1 year (please specify)</t>
  </si>
  <si>
    <t>Permit for 1 year (please specify)</t>
  </si>
  <si>
    <t>Residence permit for &lt;1 year (please specify)</t>
  </si>
  <si>
    <t>Permit duration required (sponsor)</t>
  </si>
  <si>
    <t>Permit duration required</t>
  </si>
  <si>
    <t xml:space="preserve">17(b) Aliens Act excludes two residence permits: section 51 (Issuing residence permits in cases where aliens cannot be removed from the country), Section 52 a (Issuing a residence permit for a victim of human trafficking. </t>
  </si>
  <si>
    <t>&gt;1 year</t>
  </si>
  <si>
    <t>≤  1 year</t>
  </si>
  <si>
    <t xml:space="preserve">No residence requirement </t>
  </si>
  <si>
    <t>Residence requirement for ordinary legal residents (sponsor)</t>
  </si>
  <si>
    <t>Can all legally resident foreign citizens apply to sponsor their whole family (e.g. like EU nationals)?</t>
  </si>
  <si>
    <t>ELIGIBILITY</t>
  </si>
  <si>
    <r>
      <t xml:space="preserve">Do </t>
    </r>
    <r>
      <rPr>
        <sz val="11"/>
        <rFont val="Calibri"/>
        <family val="2"/>
      </rPr>
      <t>legally resident foreign citizens</t>
    </r>
    <r>
      <rPr>
        <sz val="11"/>
        <rFont val="Calibri"/>
        <family val="2"/>
        <scheme val="minor"/>
      </rPr>
      <t xml:space="preserve"> have a facilitated right to reunite in their families (e.g. like nationals or EU citizens who move from one Member State to another)?</t>
    </r>
  </si>
  <si>
    <t>FAMILY REUNION FOR FOREIGN CITIZENS</t>
  </si>
  <si>
    <t>No equal treatment in more than one area (please specify)</t>
  </si>
  <si>
    <t>No equal treatment in at least one area (please specify)</t>
  </si>
  <si>
    <t>Equal treatment with nationals in all areas</t>
  </si>
  <si>
    <t>Equal working conditions:
Do TCNs have guaranteed equal working conditions? (safe and healthy working conditions, treatment in case of job termination or dismissal, payment/wages, taxation)</t>
  </si>
  <si>
    <t>Working conditions</t>
  </si>
  <si>
    <t>Only A or None</t>
  </si>
  <si>
    <t>A and (C or certain categories of B)</t>
  </si>
  <si>
    <t>All of them</t>
  </si>
  <si>
    <r>
      <t xml:space="preserve">What categories of TCNs have equal access to housing </t>
    </r>
    <r>
      <rPr>
        <sz val="11"/>
        <rFont val="Calibri"/>
        <family val="2"/>
      </rPr>
      <t xml:space="preserve">benefits? (e.g., </t>
    </r>
    <r>
      <rPr>
        <sz val="11"/>
        <rFont val="Calibri"/>
        <family val="2"/>
        <scheme val="minor"/>
      </rPr>
      <t xml:space="preserve">public/social housing, participation in housing financing schemes)                                                                                             a. Long-term residents
b. Residents on temporary work permits (excluding seasonal)
c. Residents on family reunion permits (same as sponsor)
</t>
    </r>
  </si>
  <si>
    <t xml:space="preserve">What categories of TCNs have equal access to social security? (unemployment benefits, old age pension, invalidity benefits, maternity leave, family benefits, social assistance)
a. Long-term residents
b. Residents on temporary work permits (excluding seasonal)
c. Residents on family reunion permits (same as sponsor)
</t>
  </si>
  <si>
    <t>Access to social security</t>
  </si>
  <si>
    <t>Other restrictions apply</t>
  </si>
  <si>
    <t>Restricted access to elected positions</t>
  </si>
  <si>
    <t xml:space="preserve">Membership of and participation in trade unions associations and work-related negotiation bodies </t>
  </si>
  <si>
    <t xml:space="preserve">Membership in trade unions </t>
  </si>
  <si>
    <t xml:space="preserve">Do legal migrants have the same work and social security rights like EU nationals/nationals?
</t>
  </si>
  <si>
    <t>WORKERS' RIGHTS</t>
  </si>
  <si>
    <t>http://www.mol.fi/mol/en/02_working/05_foreigners/index.jsp (May 4, 2010). All the necessary basic information is in Finnish, Swedish English, Estonian and Russian. Probably also some "personal" information is about everyday issues such as when a certain integration education course starts.</t>
  </si>
  <si>
    <t xml:space="preserve">Provided on individual basis through integration plans
</t>
  </si>
  <si>
    <t>Active policy of information on rights of migrant workers at national level (or regional in federal states)</t>
  </si>
  <si>
    <t>Active information policy</t>
  </si>
  <si>
    <t>Act on the Promotion of Immigrant Integration (1386/2010)Municipalities, employment and economic development offices and other authorities shall provide immigrants with appropriate guidance and advice concerning measures and services promoting integration and working life. The initial assessment is the preliminary assessment of the immigrant’s preparedness concerning employment, study and other aspects of integration and the need for language training and other measures and services promoting integration. Using the initial assessment as a basis, the municipality or the employment and economic development office initiates the drawing up of an integration plan. Integration training is usually implemented as labour market adult education.</t>
  </si>
  <si>
    <t>None. Only ad hoc (mainly trough projects implemented by NGOs)</t>
  </si>
  <si>
    <t>One (please specify)</t>
  </si>
  <si>
    <t>Both (please specify)</t>
  </si>
  <si>
    <t>Support to access public employment services
a) Right to resource person, mentor, coach linked to public employment service is part of integration policy for newcomers
b) Training required of public employment service staff on specific needs of migrants</t>
  </si>
  <si>
    <t>Support to access public employment services</t>
  </si>
  <si>
    <t>Chapter 9 of the Act on the Promotion of Immigrant Integration “Participative Integration in Finland” pilot scheme is in force temporarily 1.1.2011-31.12.2013. The new sections 67 and 68, which were altered on the basis of 1251/2011, took effect on 1.1.2012. The measures of the “Participative Integration in Finland” pilot scheme are planned and arranged for the following groups as customer-oriented training entities:
1) immigrants entering the labour market and immigrants on the labour market (integration path 1);
2) immigrants in need of special support (integration path 2); and
3) immigrant children and young immigrants (integration path 3).</t>
  </si>
  <si>
    <t>Only ad hoc (mainly through projects implemented by NGOs)</t>
  </si>
  <si>
    <t>One of these (please specify content)</t>
  </si>
  <si>
    <t>Both (please specify content)</t>
  </si>
  <si>
    <t>Targeted measures to further the integration of TCNs into the labour market
a. National programmes to address labour market situation of migrant youth
b. National programmes  to address labour market situation of migrant women</t>
  </si>
  <si>
    <t xml:space="preserve">Economic integration measures of youth and women </t>
  </si>
  <si>
    <t>A and B available, now currently under integration plans</t>
  </si>
  <si>
    <t>A or b (please specify content)</t>
  </si>
  <si>
    <t>A and b (please specify content)</t>
  </si>
  <si>
    <t xml:space="preserve">Do all TCNs have access to: 
a. Targeted training for TCNs other than generic language training (e.g. bridging courses, job specific language training, etc.)
b. Programmes to encourage hiring of TCNs (e.g. employer incentives, work placements, public sector commitments, etc.)
</t>
  </si>
  <si>
    <t xml:space="preserve">Economic integration measures of TCNs </t>
  </si>
  <si>
    <t>A: FNBE</t>
  </si>
  <si>
    <t>Only one</t>
  </si>
  <si>
    <t xml:space="preserve">State facilitation of recognition of qualifications obtained abroad:
a) existence of one-stop-shop for TCN applicants to submit application for recognition of qualifications
b) national guidelines on fair procedures, timelines and fees for assessments by professional, governmental, and non-governmental organisations
</t>
  </si>
  <si>
    <t xml:space="preserve">State facilitation of recognition of qualifications </t>
  </si>
  <si>
    <t>Can legal migrants have their specific needs addressed as workers born and trained abroad?</t>
  </si>
  <si>
    <t>TARGETED SUPPORT</t>
  </si>
  <si>
    <t>Right to Competence Based Qualifications (CBQs). The system has been in place since 1994 and was further strengthened in 2007 by the Decree on Individualisation.  The main target groups for CBQs are the unemployed, people at risk of unemployment and immigrants.</t>
  </si>
  <si>
    <t>Ad hoc/No procedure for validation of skills for certain TCN residents or certain professional fields</t>
  </si>
  <si>
    <t>Different procedure than for nationals (e.g. more documents and/or higher fees are required)</t>
  </si>
  <si>
    <t xml:space="preserve">Single procedure and fees for foreigners and for nationals </t>
  </si>
  <si>
    <t>Single procedure for validation of skills/competences acquired abroad</t>
  </si>
  <si>
    <t xml:space="preserve">Validation of skills </t>
  </si>
  <si>
    <t xml:space="preserve">The recognition of qualifications taken outside the EU/EEA countries is governed by the law (531/1986) and decree (519/1997) on the competence for civil service posts conferred by higher education studies taken abroad.According to the legislation, only degrees of higher education may be recognised. For qualifications of other levels, the National Board of Education may provide advisory statements. </t>
  </si>
  <si>
    <t>Ad hoc/No procedure for recognition of titles for certain TCN residents or certain fields of study (e.g. recognition depending on mutual recognition agreements)</t>
  </si>
  <si>
    <t xml:space="preserve">Same procedures and fees as for nationals </t>
  </si>
  <si>
    <t xml:space="preserve">Recognition of professional qualifications in regulated professions acquired abroad (e.g. law, medicine, architecture)                                          </t>
  </si>
  <si>
    <t xml:space="preserve">Recognition of professional qualifications </t>
  </si>
  <si>
    <t xml:space="preserve">The recognition of qualifications taken outside the EU/EEA countries is governed by the law (531/1986) and decree (519/1997) on the competence for civil service posts conferred by higher education studies taken abroad. According to the legislation, only degrees of higher education may be recognised. For qualifications of other levels, the National Board of Education may provide advisory statements. </t>
  </si>
  <si>
    <t>Recognition of academic qualifications acquired abroad</t>
  </si>
  <si>
    <t xml:space="preserve">Recognition of academic qualifications </t>
  </si>
  <si>
    <t>Only if TCN is issued with continuing or permanent residence permit, there is a right for study grants, but not for the TCNs with the temporary residence permit.</t>
  </si>
  <si>
    <t>Equality of access to study grants:
What categories of TCNs have equal access?
a. Long-term residents
b. Residents on temporary work permits (excluding seasonal)
c. Residents on family reunion permits (same as sponsor)</t>
  </si>
  <si>
    <t>Study grants</t>
  </si>
  <si>
    <t>Equality of access to higher education and vocational training:
What categories of foreign resident adults have equal access?
a. Permanent residents
b. Residents on temporary work permits (excluding seasonal)
c. Residents on family reunion permits (same as sponsor)</t>
  </si>
  <si>
    <t xml:space="preserve">Education and vocational training </t>
  </si>
  <si>
    <t>Access to public employment services:
What categories of foreign residents have equal access?
a. Permanent residents
b. Residents on temporary work permits (excluding seasonal)
c. Residents on family reunion permits (same as sponsor)</t>
  </si>
  <si>
    <t>Public employment services</t>
  </si>
  <si>
    <t>Can legal migrant workers and their families improve their skills and qualifications like nationals?</t>
  </si>
  <si>
    <t>ACCESS TO GENERAL SUPPORT</t>
  </si>
  <si>
    <t>Criteria to be evaluated by the T&amp;E Centre authority includes business profitability which is based on various reports and documents readily available, such as business plans, binding pre-agreements and sources of finance.</t>
  </si>
  <si>
    <t>Certain sectors and activities solely for nationals (please specify)</t>
  </si>
  <si>
    <t>Other limiting conditions that apply to foreign residents, e.g. linguistic testing (please specify)</t>
  </si>
  <si>
    <t>Yes. There are no additional restrictions than those based on type of permit mentioned in 14</t>
  </si>
  <si>
    <t>Access to self-employment
Are foreign residents able to take up self-employed activity under equal conditions as nationals?</t>
  </si>
  <si>
    <t>Access to self employment</t>
  </si>
  <si>
    <t>Immediate access to self-employment: 
What categories of foreign residents have equal access to self-employment as nationals?
a. Permanent residents
b. Residents on temporary work permits (excluding seasonal) within period of ≤ 1 year
c. Residents on family reunion permits (same as sponsor)</t>
  </si>
  <si>
    <t>Immediate access to self employment</t>
  </si>
  <si>
    <t>Language skill requirements in many public sector employment positions BUT these concern everyone, also natives and EU/EEA citizens. There are separate laws for i.e. teachers, social workers, the police, etc. The overall requirement for language skills in public sector jobs is stated in the Constitution (11.6.1999/731). This requirement overrides the requirement for equal treatment.</t>
  </si>
  <si>
    <t>Only for nationals</t>
  </si>
  <si>
    <t>Other restrictions (please specify)</t>
  </si>
  <si>
    <t>Yes. Only restriction is exercise of public authority and safeguard general state interest</t>
  </si>
  <si>
    <t>Access to public sector (activities serving the needs of the public. Not restricted to certain types of employment or private or public law):
Are foreign residents able to accept any public-sector employment under equal conditions as nationals?                                                   (excluding exercise of public authority e.g. police, defence, heads of units/divisions but not excluding civil servants and permanent staff)</t>
  </si>
  <si>
    <t xml:space="preserve"> Access to public sector </t>
  </si>
  <si>
    <t xml:space="preserve">Yes. There are no additional restrictions than those based on type of permit mentioned in 1 </t>
  </si>
  <si>
    <t>Access to private sector:
Are foreign residents able to accept any private-sector employment under equal conditions as nationals?</t>
  </si>
  <si>
    <t>Access to private sector</t>
  </si>
  <si>
    <t>TCNs are generally issued with temporary residence permits and the right to continuing permit or permanent permit is linked to other requirements such as marriage. There is no time limit. The work permit itself may regulate whether the permit is issued only with respect to a particular job, a particular employer, a particular branch of activity, or is more general in nature (the main rule). In accordance with section 77 of the Aliens Act, “residence permit for an employed person entitles the holder to work in one or several professional fields. For special reasons, a residence permit for an employed person may be restricted to work for a certain employer.</t>
  </si>
  <si>
    <r>
      <t xml:space="preserve">Immediate access to labour market:
What categories of foreign residents have equal access to employment as nationals?
a. Permanent residents
b. Residents on temporary work permits  (excluding seasonal) within period of </t>
    </r>
    <r>
      <rPr>
        <sz val="11"/>
        <rFont val="Calibri"/>
        <family val="2"/>
      </rPr>
      <t>≤ 1 year
c. Residents on family reunion permits (same as sponsor)</t>
    </r>
  </si>
  <si>
    <t>Immediate access to labour market</t>
  </si>
  <si>
    <t>Can legal migrant workers and their families access and change jobs in all sectors like nationals?</t>
  </si>
  <si>
    <t>ACCESS</t>
  </si>
  <si>
    <t xml:space="preserve">Do legally-resident foreign citizens have comparable workers’ rights and opportunities like nationals to access jobs and improve their skills?
</t>
  </si>
  <si>
    <t>LABOUR MARKET MOBILITY</t>
  </si>
  <si>
    <t>SCORE 2007-2014 (WITHOUT EDUCATION)</t>
  </si>
  <si>
    <t>OVERALL SCORE (WITH HEALTH)</t>
  </si>
  <si>
    <t>OVERALL SCORE</t>
  </si>
  <si>
    <t xml:space="preserve">2007 MIPEX Comments </t>
  </si>
  <si>
    <t xml:space="preserve">2007 MIPEX Score </t>
  </si>
  <si>
    <t xml:space="preserve">2008 MIPEX Comments </t>
  </si>
  <si>
    <t xml:space="preserve">2008 MIPEX Score </t>
  </si>
  <si>
    <t xml:space="preserve">2009 MIPEX Comments </t>
  </si>
  <si>
    <t xml:space="preserve">2009 MIPEX Score </t>
  </si>
  <si>
    <t xml:space="preserve">2010 MIPEX Comments </t>
  </si>
  <si>
    <t xml:space="preserve">2010 MIPEX Score </t>
  </si>
  <si>
    <t xml:space="preserve">2011 MIPEX Comments </t>
  </si>
  <si>
    <t xml:space="preserve">2011 MIPEX Score </t>
  </si>
  <si>
    <t xml:space="preserve">2012 MIPEX Comments </t>
  </si>
  <si>
    <t xml:space="preserve">2012 MIPEX Score </t>
  </si>
  <si>
    <t xml:space="preserve">2013 MIPEX Comments </t>
  </si>
  <si>
    <t xml:space="preserve">2013 MIPEX Score </t>
  </si>
  <si>
    <t xml:space="preserve">2014 MIPEX Comments </t>
  </si>
  <si>
    <t xml:space="preserve">2014 MIPEX Score </t>
  </si>
  <si>
    <t>Option 3 (0)</t>
  </si>
  <si>
    <t xml:space="preserve">Option 2 (50) </t>
  </si>
  <si>
    <t xml:space="preserve">Option 1 (100) </t>
  </si>
  <si>
    <t>Description</t>
  </si>
  <si>
    <t xml:space="preserve">Sub-indicators - short name </t>
  </si>
  <si>
    <t xml:space="preserve">Indicators - short name </t>
  </si>
  <si>
    <t xml:space="preserve">Policy Dimensions </t>
  </si>
  <si>
    <t xml:space="preserve">Policy Strands </t>
  </si>
  <si>
    <t>Number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</si>
</sst>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
  </numFmts>
  <fonts count="15" x14ac:knownFonts="1">
    <font>
      <sz val="11"/>
      <color theme="1"/>
      <name val="Calibri"/>
      <family val="2"/>
      <scheme val="minor"/>
    </font>
    <font>
      <sz val="11"/>
      <name val="Calibri"/>
      <family val="2"/>
      <scheme val="minor"/>
    </font>
    <font>
      <sz val="10"/>
      <name val="Arial"/>
      <family val="2"/>
    </font>
    <font>
      <sz val="8"/>
      <name val="Calibri"/>
      <family val="2"/>
    </font>
    <font>
      <b/>
      <sz val="13"/>
      <name val="Calibri"/>
      <family val="2"/>
      <scheme val="minor"/>
    </font>
    <font>
      <sz val="13"/>
      <name val="Calibri"/>
      <family val="2"/>
      <scheme val="minor"/>
    </font>
    <font>
      <b/>
      <sz val="11"/>
      <name val="Calibri"/>
      <family val="2"/>
      <scheme val="minor"/>
    </font>
    <font>
      <sz val="9"/>
      <name val="Arial"/>
      <family val="2"/>
    </font>
    <font>
      <strike/>
      <sz val="8"/>
      <name val="Arial"/>
      <family val="2"/>
    </font>
    <font>
      <sz val="8"/>
      <name val="Arial"/>
      <family val="2"/>
    </font>
    <font>
      <sz val="11"/>
      <name val="Calibri"/>
      <family val="2"/>
    </font>
    <font>
      <b/>
      <i/>
      <sz val="8"/>
      <name val="Arial"/>
      <family val="2"/>
    </font>
    <font>
      <sz val="11"/>
      <name val="Arial"/>
      <family val="2"/>
    </font>
    <font>
      <b/>
      <sz val="12"/>
      <name val="Arial"/>
      <family val="2"/>
    </font>
    <font>
      <u/>
      <sz val="11"/>
      <color theme="10"/>
      <name val="Calibri"/>
      <family val="2"/>
      <scheme val="minor"/>
    </font>
  </fonts>
  <fills count="14">
    <fill>
      <patternFill patternType="none"/>
    </fill>
    <fill>
      <patternFill patternType="gray125"/>
    </fill>
    <fill>
      <patternFill patternType="solid">
        <fgColor rgb="FFFF0000"/>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indexed="53"/>
        <bgColor indexed="64"/>
      </patternFill>
    </fill>
    <fill>
      <patternFill patternType="solid">
        <fgColor rgb="FFFFA20D"/>
        <bgColor indexed="64"/>
      </patternFill>
    </fill>
    <fill>
      <patternFill patternType="solid">
        <fgColor rgb="FF7030A0"/>
        <bgColor indexed="64"/>
      </patternFill>
    </fill>
    <fill>
      <patternFill patternType="solid">
        <fgColor indexed="62"/>
        <bgColor indexed="64"/>
      </patternFill>
    </fill>
    <fill>
      <patternFill patternType="solid">
        <fgColor indexed="40"/>
        <bgColor indexed="64"/>
      </patternFill>
    </fill>
    <fill>
      <patternFill patternType="solid">
        <fgColor rgb="FF92D050"/>
        <bgColor indexed="64"/>
      </patternFill>
    </fill>
    <fill>
      <patternFill patternType="solid">
        <fgColor indexed="34"/>
        <bgColor indexed="64"/>
      </patternFill>
    </fill>
    <fill>
      <patternFill patternType="solid">
        <fgColor indexed="1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diagonal/>
    </border>
    <border>
      <left/>
      <right style="thin">
        <color indexed="8"/>
      </right>
      <top/>
      <bottom/>
      <diagonal/>
    </border>
    <border>
      <left style="thin">
        <color indexed="64"/>
      </left>
      <right style="thin">
        <color indexed="64"/>
      </right>
      <top/>
      <bottom style="thin">
        <color indexed="64"/>
      </bottom>
      <diagonal/>
    </border>
    <border>
      <left style="thin">
        <color auto="1"/>
      </left>
      <right/>
      <top style="thin">
        <color auto="1"/>
      </top>
      <bottom style="thin">
        <color auto="1"/>
      </bottom>
      <diagonal/>
    </border>
    <border>
      <left/>
      <right style="thin">
        <color indexed="64"/>
      </right>
      <top style="thin">
        <color indexed="64"/>
      </top>
      <bottom style="thin">
        <color indexed="64"/>
      </bottom>
      <diagonal/>
    </border>
    <border>
      <left style="thin">
        <color auto="1"/>
      </left>
      <right/>
      <top style="thin">
        <color auto="1"/>
      </top>
      <bottom style="thin">
        <color auto="1"/>
      </bottom>
      <diagonal/>
    </border>
  </borders>
  <cellStyleXfs count="99">
    <xf numFmtId="0" fontId="0" fillId="0" borderId="0"/>
    <xf numFmtId="0" fontId="2" fillId="0" borderId="0"/>
    <xf numFmtId="0" fontId="2" fillId="0" borderId="0"/>
    <xf numFmtId="0" fontId="2" fillId="0" borderId="0"/>
    <xf numFmtId="0" fontId="2"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4"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169">
    <xf numFmtId="0" fontId="0" fillId="0" borderId="0" xfId="0"/>
    <xf numFmtId="0" fontId="1" fillId="0" borderId="0" xfId="0" applyFont="1"/>
    <xf numFmtId="0" fontId="1" fillId="0" borderId="0" xfId="0" applyFont="1" applyAlignment="1">
      <alignment wrapText="1"/>
    </xf>
    <xf numFmtId="1" fontId="1" fillId="0" borderId="0" xfId="0" applyNumberFormat="1" applyFont="1"/>
    <xf numFmtId="0" fontId="1" fillId="0" borderId="1" xfId="0" applyFont="1" applyBorder="1" applyAlignment="1">
      <alignment wrapText="1"/>
    </xf>
    <xf numFmtId="0" fontId="1" fillId="0" borderId="1" xfId="0" applyFont="1" applyBorder="1" applyAlignment="1">
      <alignment horizontal="center" vertical="center" wrapText="1"/>
    </xf>
    <xf numFmtId="1" fontId="3" fillId="0" borderId="1" xfId="1" applyNumberFormat="1" applyFont="1" applyFill="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0" fontId="4" fillId="0" borderId="1" xfId="0" applyFont="1" applyBorder="1" applyAlignment="1">
      <alignment vertical="center" wrapText="1" readingOrder="1"/>
    </xf>
    <xf numFmtId="0" fontId="1" fillId="2" borderId="0" xfId="0" applyFont="1" applyFill="1" applyAlignment="1">
      <alignment wrapText="1"/>
    </xf>
    <xf numFmtId="0" fontId="1" fillId="2" borderId="1" xfId="0" applyFont="1" applyFill="1" applyBorder="1" applyAlignment="1">
      <alignment horizontal="center" vertical="center" wrapText="1"/>
    </xf>
    <xf numFmtId="1" fontId="1" fillId="2" borderId="1" xfId="0" applyNumberFormat="1" applyFont="1" applyFill="1" applyBorder="1" applyAlignment="1">
      <alignment horizontal="center" vertical="center" wrapText="1"/>
    </xf>
    <xf numFmtId="0" fontId="1" fillId="2" borderId="1" xfId="0" applyFont="1" applyFill="1" applyBorder="1" applyAlignment="1">
      <alignment horizontal="left" vertical="center" wrapText="1"/>
    </xf>
    <xf numFmtId="0" fontId="5" fillId="2" borderId="1" xfId="0" applyFont="1" applyFill="1" applyBorder="1" applyAlignment="1">
      <alignment vertical="center" wrapText="1" readingOrder="1"/>
    </xf>
    <xf numFmtId="0" fontId="4" fillId="2" borderId="1" xfId="0" applyFont="1" applyFill="1" applyBorder="1" applyAlignment="1">
      <alignment vertical="center" wrapText="1" readingOrder="1"/>
    </xf>
    <xf numFmtId="0" fontId="1" fillId="2" borderId="1" xfId="0" applyFont="1" applyFill="1" applyBorder="1" applyAlignment="1">
      <alignment wrapText="1"/>
    </xf>
    <xf numFmtId="0" fontId="1" fillId="3" borderId="0" xfId="0" applyFont="1" applyFill="1" applyAlignment="1">
      <alignment wrapText="1"/>
    </xf>
    <xf numFmtId="0" fontId="1" fillId="3" borderId="1" xfId="0" applyFont="1" applyFill="1" applyBorder="1" applyAlignment="1">
      <alignment horizontal="center" vertical="center" wrapText="1"/>
    </xf>
    <xf numFmtId="1" fontId="1" fillId="3" borderId="1" xfId="0" applyNumberFormat="1" applyFont="1" applyFill="1" applyBorder="1" applyAlignment="1">
      <alignment horizontal="center" vertical="center" wrapText="1"/>
    </xf>
    <xf numFmtId="0" fontId="1" fillId="3" borderId="1" xfId="0" applyFont="1" applyFill="1" applyBorder="1" applyAlignment="1">
      <alignment wrapText="1"/>
    </xf>
    <xf numFmtId="0" fontId="4" fillId="3" borderId="1" xfId="0" applyFont="1" applyFill="1" applyBorder="1" applyAlignment="1">
      <alignment vertical="center" wrapText="1" readingOrder="1"/>
    </xf>
    <xf numFmtId="0" fontId="1" fillId="2" borderId="2" xfId="0" applyFont="1" applyFill="1" applyBorder="1" applyAlignment="1">
      <alignment horizontal="left" vertical="center" wrapText="1"/>
    </xf>
    <xf numFmtId="0" fontId="6" fillId="2" borderId="2" xfId="0" applyFont="1" applyFill="1" applyBorder="1" applyAlignment="1">
      <alignment horizontal="left" vertical="center" wrapText="1"/>
    </xf>
    <xf numFmtId="0" fontId="4" fillId="2" borderId="2" xfId="0" applyFont="1" applyFill="1" applyBorder="1" applyAlignment="1">
      <alignment vertical="center" wrapText="1" readingOrder="1"/>
    </xf>
    <xf numFmtId="0" fontId="1" fillId="4" borderId="1" xfId="0" applyFont="1" applyFill="1" applyBorder="1" applyAlignment="1">
      <alignment horizontal="center" vertical="center" wrapText="1"/>
    </xf>
    <xf numFmtId="1" fontId="1" fillId="4" borderId="1" xfId="0" applyNumberFormat="1" applyFont="1" applyFill="1" applyBorder="1" applyAlignment="1">
      <alignment horizontal="center" vertical="center" wrapText="1"/>
    </xf>
    <xf numFmtId="0" fontId="7" fillId="0" borderId="1" xfId="0" applyFont="1" applyBorder="1" applyAlignment="1">
      <alignment vertical="center" wrapText="1"/>
    </xf>
    <xf numFmtId="0" fontId="1" fillId="0" borderId="3" xfId="0" applyFont="1" applyBorder="1" applyAlignment="1">
      <alignment wrapText="1"/>
    </xf>
    <xf numFmtId="0" fontId="1" fillId="0" borderId="4" xfId="2" applyNumberFormat="1" applyFont="1" applyFill="1" applyBorder="1" applyAlignment="1" applyProtection="1">
      <alignment horizontal="center" vertical="center" wrapText="1"/>
    </xf>
    <xf numFmtId="0" fontId="1" fillId="0" borderId="1" xfId="0" applyFont="1" applyBorder="1" applyAlignment="1">
      <alignment horizontal="center" vertical="center"/>
    </xf>
    <xf numFmtId="0" fontId="1" fillId="0" borderId="1" xfId="1" applyNumberFormat="1" applyFont="1" applyFill="1" applyBorder="1" applyAlignment="1">
      <alignment horizontal="center" vertical="center" wrapText="1"/>
    </xf>
    <xf numFmtId="0" fontId="1" fillId="0" borderId="5" xfId="3" applyNumberFormat="1" applyFont="1" applyFill="1" applyBorder="1" applyAlignment="1" applyProtection="1">
      <alignment horizontal="center" vertical="center" wrapText="1"/>
    </xf>
    <xf numFmtId="0" fontId="4" fillId="0" borderId="1" xfId="0" applyFont="1" applyBorder="1" applyAlignment="1">
      <alignment horizontal="left" vertical="center" wrapText="1" readingOrder="1"/>
    </xf>
    <xf numFmtId="0" fontId="1" fillId="0" borderId="6" xfId="2" applyNumberFormat="1" applyFont="1" applyFill="1" applyBorder="1" applyAlignment="1" applyProtection="1">
      <alignment horizontal="center" vertical="center" wrapText="1"/>
    </xf>
    <xf numFmtId="0" fontId="1" fillId="0" borderId="1" xfId="0" applyFont="1" applyFill="1" applyBorder="1" applyAlignment="1">
      <alignment horizontal="center" vertical="center"/>
    </xf>
    <xf numFmtId="0" fontId="1" fillId="0" borderId="5" xfId="4" applyNumberFormat="1" applyFont="1" applyFill="1" applyBorder="1" applyAlignment="1" applyProtection="1">
      <alignment horizontal="center" vertical="center" wrapText="1"/>
    </xf>
    <xf numFmtId="0" fontId="1" fillId="0" borderId="5" xfId="5" applyNumberFormat="1" applyFont="1" applyFill="1" applyBorder="1" applyAlignment="1" applyProtection="1">
      <alignment horizontal="center" vertical="center" wrapText="1"/>
    </xf>
    <xf numFmtId="0" fontId="1" fillId="0" borderId="5" xfId="3" applyNumberFormat="1" applyFont="1" applyFill="1" applyBorder="1" applyAlignment="1" applyProtection="1">
      <alignment horizontal="left" vertical="top" wrapText="1"/>
    </xf>
    <xf numFmtId="0" fontId="1" fillId="4" borderId="1" xfId="0" applyFont="1" applyFill="1" applyBorder="1" applyAlignment="1">
      <alignment wrapText="1"/>
    </xf>
    <xf numFmtId="0" fontId="1" fillId="4" borderId="0" xfId="0" applyFont="1" applyFill="1"/>
    <xf numFmtId="0" fontId="1" fillId="4" borderId="1" xfId="0" applyFont="1" applyFill="1" applyBorder="1" applyAlignment="1">
      <alignment horizontal="left" vertical="center" wrapText="1"/>
    </xf>
    <xf numFmtId="0" fontId="4" fillId="4" borderId="1" xfId="0" applyFont="1" applyFill="1" applyBorder="1" applyAlignment="1">
      <alignment horizontal="left" vertical="center" wrapText="1" readingOrder="1"/>
    </xf>
    <xf numFmtId="0" fontId="1" fillId="5" borderId="0" xfId="0" applyFont="1" applyFill="1"/>
    <xf numFmtId="0" fontId="1" fillId="5" borderId="1" xfId="0" applyFont="1" applyFill="1" applyBorder="1" applyAlignment="1">
      <alignment horizontal="center" vertical="center" wrapText="1"/>
    </xf>
    <xf numFmtId="1" fontId="1" fillId="5" borderId="1" xfId="0" applyNumberFormat="1" applyFont="1" applyFill="1" applyBorder="1" applyAlignment="1">
      <alignment horizontal="center" vertical="center"/>
    </xf>
    <xf numFmtId="0" fontId="1" fillId="5" borderId="1" xfId="0" applyFont="1" applyFill="1" applyBorder="1" applyAlignment="1">
      <alignment horizontal="center" vertical="center"/>
    </xf>
    <xf numFmtId="0" fontId="1" fillId="5" borderId="1" xfId="1" applyNumberFormat="1" applyFont="1" applyFill="1" applyBorder="1" applyAlignment="1">
      <alignment horizontal="center" vertical="center" wrapText="1"/>
    </xf>
    <xf numFmtId="0" fontId="1" fillId="5" borderId="1" xfId="0" applyFont="1" applyFill="1" applyBorder="1" applyAlignment="1">
      <alignment horizontal="left" vertical="center" wrapText="1"/>
    </xf>
    <xf numFmtId="0" fontId="1" fillId="5" borderId="2" xfId="0" applyFont="1" applyFill="1" applyBorder="1" applyAlignment="1">
      <alignment horizontal="left" vertical="center" wrapText="1"/>
    </xf>
    <xf numFmtId="0" fontId="1" fillId="5" borderId="2" xfId="0" applyFont="1" applyFill="1" applyBorder="1" applyAlignment="1">
      <alignment wrapText="1"/>
    </xf>
    <xf numFmtId="0" fontId="1" fillId="5" borderId="1" xfId="0" applyFont="1" applyFill="1" applyBorder="1" applyAlignment="1">
      <alignment wrapText="1"/>
    </xf>
    <xf numFmtId="0" fontId="4" fillId="5" borderId="1" xfId="0" applyFont="1" applyFill="1" applyBorder="1" applyAlignment="1">
      <alignment vertical="center" wrapText="1" readingOrder="1"/>
    </xf>
    <xf numFmtId="0" fontId="1" fillId="0" borderId="5" xfId="6" applyNumberFormat="1" applyFont="1" applyFill="1" applyBorder="1" applyAlignment="1" applyProtection="1">
      <alignment horizontal="center" vertical="center" wrapText="1"/>
    </xf>
    <xf numFmtId="0" fontId="1" fillId="0" borderId="1" xfId="4" applyNumberFormat="1" applyFont="1" applyFill="1" applyBorder="1" applyAlignment="1" applyProtection="1">
      <alignment horizontal="center" vertical="center" wrapText="1"/>
    </xf>
    <xf numFmtId="0" fontId="1" fillId="0" borderId="5" xfId="7" applyNumberFormat="1" applyFont="1" applyFill="1" applyBorder="1" applyAlignment="1" applyProtection="1">
      <alignment horizontal="center" vertical="center" wrapText="1"/>
    </xf>
    <xf numFmtId="0" fontId="1" fillId="0" borderId="5" xfId="8" applyNumberFormat="1" applyFont="1" applyFill="1" applyBorder="1" applyAlignment="1" applyProtection="1">
      <alignment horizontal="center" vertical="center" wrapText="1"/>
    </xf>
    <xf numFmtId="1" fontId="1" fillId="0" borderId="1" xfId="0" applyNumberFormat="1" applyFont="1" applyBorder="1" applyAlignment="1">
      <alignment horizontal="center" vertical="center"/>
    </xf>
    <xf numFmtId="0" fontId="1" fillId="3" borderId="0" xfId="0" applyFont="1" applyFill="1"/>
    <xf numFmtId="0" fontId="1" fillId="3" borderId="1" xfId="0" applyFont="1" applyFill="1" applyBorder="1" applyAlignment="1">
      <alignment horizontal="center" vertical="center"/>
    </xf>
    <xf numFmtId="1" fontId="1" fillId="3" borderId="1" xfId="0" applyNumberFormat="1" applyFont="1" applyFill="1" applyBorder="1" applyAlignment="1">
      <alignment horizontal="center" vertical="center"/>
    </xf>
    <xf numFmtId="0" fontId="1" fillId="3" borderId="1" xfId="0" applyFont="1" applyFill="1" applyBorder="1" applyAlignment="1">
      <alignment horizontal="left" vertical="center" wrapText="1"/>
    </xf>
    <xf numFmtId="0" fontId="1" fillId="3" borderId="2" xfId="0" applyFont="1" applyFill="1" applyBorder="1" applyAlignment="1">
      <alignment horizontal="left" vertical="center" wrapText="1"/>
    </xf>
    <xf numFmtId="0" fontId="1" fillId="3" borderId="2" xfId="0" applyFont="1" applyFill="1" applyBorder="1" applyAlignment="1">
      <alignment wrapText="1"/>
    </xf>
    <xf numFmtId="0" fontId="1" fillId="0" borderId="5" xfId="9" applyNumberFormat="1" applyFont="1" applyFill="1" applyBorder="1" applyAlignment="1" applyProtection="1">
      <alignment horizontal="center" vertical="center" wrapText="1"/>
    </xf>
    <xf numFmtId="0" fontId="1" fillId="0" borderId="5" xfId="10" applyNumberFormat="1" applyFont="1" applyFill="1" applyBorder="1" applyAlignment="1" applyProtection="1">
      <alignment horizontal="center" vertical="center" wrapText="1"/>
    </xf>
    <xf numFmtId="0" fontId="1" fillId="0" borderId="1" xfId="0" applyFont="1" applyFill="1" applyBorder="1" applyAlignment="1">
      <alignment horizontal="center" vertical="center" wrapText="1"/>
    </xf>
    <xf numFmtId="0" fontId="1" fillId="0" borderId="1" xfId="0" applyFont="1" applyBorder="1" applyAlignment="1">
      <alignment vertical="center" wrapText="1"/>
    </xf>
    <xf numFmtId="0" fontId="1" fillId="0" borderId="1" xfId="11" applyFont="1" applyFill="1" applyBorder="1" applyAlignment="1">
      <alignment horizontal="center" vertical="center" wrapText="1"/>
    </xf>
    <xf numFmtId="1" fontId="1" fillId="3" borderId="1" xfId="0" applyNumberFormat="1" applyFont="1" applyFill="1" applyBorder="1"/>
    <xf numFmtId="1" fontId="1" fillId="4" borderId="1" xfId="0" applyNumberFormat="1" applyFont="1" applyFill="1" applyBorder="1" applyAlignment="1">
      <alignment horizontal="center" vertical="center"/>
    </xf>
    <xf numFmtId="0" fontId="1" fillId="4" borderId="1" xfId="0" applyFont="1" applyFill="1" applyBorder="1" applyAlignment="1">
      <alignment horizontal="center" vertical="center"/>
    </xf>
    <xf numFmtId="0" fontId="1" fillId="0" borderId="1" xfId="12" applyFont="1" applyFill="1" applyBorder="1" applyAlignment="1">
      <alignment horizontal="center" vertical="center" wrapText="1"/>
    </xf>
    <xf numFmtId="0" fontId="1" fillId="2" borderId="0" xfId="0" applyFont="1" applyFill="1"/>
    <xf numFmtId="0" fontId="1" fillId="2" borderId="1" xfId="0" applyFont="1" applyFill="1" applyBorder="1" applyAlignment="1">
      <alignment horizontal="center" vertical="center"/>
    </xf>
    <xf numFmtId="1" fontId="1" fillId="2" borderId="1" xfId="0" applyNumberFormat="1" applyFont="1" applyFill="1" applyBorder="1" applyAlignment="1">
      <alignment horizontal="center" vertical="center"/>
    </xf>
    <xf numFmtId="0" fontId="4" fillId="2" borderId="2" xfId="0" applyFont="1" applyFill="1" applyBorder="1" applyAlignment="1">
      <alignment horizontal="left" vertical="center" wrapText="1"/>
    </xf>
    <xf numFmtId="0" fontId="4" fillId="0" borderId="1" xfId="0" applyFont="1" applyBorder="1" applyAlignment="1">
      <alignment wrapText="1"/>
    </xf>
    <xf numFmtId="0" fontId="1" fillId="0" borderId="7" xfId="0" applyFont="1" applyBorder="1" applyAlignment="1">
      <alignment horizontal="left" vertical="center" wrapText="1"/>
    </xf>
    <xf numFmtId="0" fontId="1" fillId="2" borderId="7" xfId="0" applyFont="1" applyFill="1" applyBorder="1" applyAlignment="1">
      <alignment horizontal="left" vertical="center" wrapText="1"/>
    </xf>
    <xf numFmtId="0" fontId="4" fillId="2" borderId="1" xfId="0" applyFont="1" applyFill="1" applyBorder="1" applyAlignment="1">
      <alignment horizontal="left" vertical="center" wrapText="1"/>
    </xf>
    <xf numFmtId="1" fontId="1" fillId="0" borderId="1" xfId="0" applyNumberFormat="1" applyFont="1" applyFill="1" applyBorder="1" applyAlignment="1">
      <alignment horizontal="center" vertical="center"/>
    </xf>
    <xf numFmtId="0" fontId="1" fillId="0" borderId="0" xfId="0" applyFont="1" applyFill="1"/>
    <xf numFmtId="0" fontId="1" fillId="0" borderId="1" xfId="13" applyFont="1" applyFill="1" applyBorder="1" applyAlignment="1">
      <alignment horizontal="center" vertical="center" wrapText="1"/>
    </xf>
    <xf numFmtId="0" fontId="1" fillId="0" borderId="1" xfId="0" applyFont="1" applyFill="1" applyBorder="1" applyAlignment="1">
      <alignment horizontal="left" vertical="center" wrapText="1"/>
    </xf>
    <xf numFmtId="0" fontId="4" fillId="0" borderId="1" xfId="0" applyFont="1" applyFill="1" applyBorder="1" applyAlignment="1">
      <alignment vertical="center" wrapText="1" readingOrder="1"/>
    </xf>
    <xf numFmtId="0" fontId="1" fillId="0" borderId="1" xfId="0" applyFont="1" applyFill="1" applyBorder="1" applyAlignment="1">
      <alignment wrapText="1"/>
    </xf>
    <xf numFmtId="0" fontId="1" fillId="0" borderId="5" xfId="14" applyNumberFormat="1" applyFont="1" applyFill="1" applyBorder="1" applyAlignment="1" applyProtection="1">
      <alignment horizontal="center" vertical="center" wrapText="1"/>
    </xf>
    <xf numFmtId="0" fontId="1" fillId="0" borderId="1" xfId="15" applyFont="1" applyFill="1" applyBorder="1" applyAlignment="1">
      <alignment horizontal="center" vertical="center" wrapText="1"/>
    </xf>
    <xf numFmtId="0" fontId="1" fillId="0" borderId="1" xfId="16" applyNumberFormat="1" applyFont="1" applyFill="1" applyBorder="1" applyAlignment="1" applyProtection="1">
      <alignment horizontal="center" vertical="center" wrapText="1"/>
    </xf>
    <xf numFmtId="0" fontId="1" fillId="0" borderId="5" xfId="17" applyNumberFormat="1" applyFont="1" applyFill="1" applyBorder="1" applyAlignment="1" applyProtection="1">
      <alignment horizontal="center" vertical="center" wrapText="1"/>
    </xf>
    <xf numFmtId="1" fontId="1" fillId="0" borderId="1" xfId="0" applyNumberFormat="1" applyFont="1" applyFill="1" applyBorder="1" applyAlignment="1">
      <alignment horizontal="center" vertical="center" wrapText="1"/>
    </xf>
    <xf numFmtId="0" fontId="1" fillId="4" borderId="1" xfId="0" applyNumberFormat="1" applyFont="1" applyFill="1" applyBorder="1" applyAlignment="1">
      <alignment horizontal="center" vertical="center" wrapText="1"/>
    </xf>
    <xf numFmtId="0" fontId="1" fillId="4" borderId="1" xfId="18" applyFont="1" applyFill="1" applyBorder="1" applyAlignment="1">
      <alignment horizontal="center" vertical="center" wrapText="1"/>
    </xf>
    <xf numFmtId="0" fontId="1" fillId="0" borderId="8" xfId="4" applyNumberFormat="1" applyFont="1" applyFill="1" applyBorder="1" applyAlignment="1" applyProtection="1">
      <alignment horizontal="center" vertical="center" wrapText="1"/>
    </xf>
    <xf numFmtId="0" fontId="1" fillId="0" borderId="5" xfId="19" applyNumberFormat="1" applyFont="1" applyFill="1" applyBorder="1" applyAlignment="1" applyProtection="1">
      <alignment horizontal="center" vertical="center" wrapText="1"/>
    </xf>
    <xf numFmtId="0" fontId="1" fillId="0" borderId="1" xfId="20" applyNumberFormat="1" applyFont="1" applyFill="1" applyBorder="1" applyAlignment="1" applyProtection="1">
      <alignment horizontal="center" vertical="center" wrapText="1"/>
    </xf>
    <xf numFmtId="0" fontId="1" fillId="0" borderId="5" xfId="21" applyNumberFormat="1" applyFont="1" applyFill="1" applyBorder="1" applyAlignment="1" applyProtection="1">
      <alignment horizontal="center" vertical="center" wrapText="1"/>
    </xf>
    <xf numFmtId="0" fontId="1" fillId="0" borderId="4" xfId="4" applyNumberFormat="1" applyFont="1" applyFill="1" applyBorder="1" applyAlignment="1" applyProtection="1">
      <alignment horizontal="center" vertical="center" wrapText="1"/>
    </xf>
    <xf numFmtId="0" fontId="1" fillId="0" borderId="1" xfId="22" applyNumberFormat="1" applyFont="1" applyFill="1" applyBorder="1" applyAlignment="1" applyProtection="1">
      <alignment horizontal="center" vertical="center" wrapText="1"/>
    </xf>
    <xf numFmtId="0" fontId="2" fillId="0" borderId="1" xfId="0" applyFont="1" applyFill="1" applyBorder="1" applyAlignment="1">
      <alignment horizontal="center" vertical="center" wrapText="1"/>
    </xf>
    <xf numFmtId="0" fontId="1" fillId="0" borderId="1" xfId="23" applyNumberFormat="1" applyFont="1" applyFill="1" applyBorder="1" applyAlignment="1" applyProtection="1">
      <alignment horizontal="center" vertical="center" wrapText="1"/>
    </xf>
    <xf numFmtId="0" fontId="1" fillId="3" borderId="1" xfId="0" applyNumberFormat="1" applyFont="1" applyFill="1" applyBorder="1" applyAlignment="1">
      <alignment horizontal="center" vertical="center" wrapText="1"/>
    </xf>
    <xf numFmtId="0" fontId="1" fillId="0" borderId="1" xfId="24" applyNumberFormat="1" applyFont="1" applyFill="1" applyBorder="1" applyAlignment="1" applyProtection="1">
      <alignment horizontal="center" vertical="center" wrapText="1"/>
    </xf>
    <xf numFmtId="0" fontId="1" fillId="0" borderId="1" xfId="25" applyNumberFormat="1" applyFont="1" applyFill="1" applyBorder="1" applyAlignment="1" applyProtection="1">
      <alignment horizontal="center" vertical="center" wrapText="1"/>
    </xf>
    <xf numFmtId="0" fontId="1" fillId="0" borderId="5" xfId="26" applyNumberFormat="1" applyFont="1" applyFill="1" applyBorder="1" applyAlignment="1" applyProtection="1">
      <alignment horizontal="center" vertical="center" wrapText="1"/>
    </xf>
    <xf numFmtId="0" fontId="1" fillId="0" borderId="1" xfId="1" applyFont="1" applyFill="1" applyBorder="1" applyAlignment="1">
      <alignment horizontal="center" vertical="center" wrapText="1"/>
    </xf>
    <xf numFmtId="0" fontId="1" fillId="0" borderId="5" xfId="27" applyNumberFormat="1" applyFont="1" applyFill="1" applyBorder="1" applyAlignment="1" applyProtection="1">
      <alignment horizontal="center" vertical="center" wrapText="1"/>
    </xf>
    <xf numFmtId="0" fontId="1" fillId="0" borderId="1" xfId="28" applyFont="1" applyFill="1" applyBorder="1" applyAlignment="1">
      <alignment horizontal="center" vertical="center" wrapText="1"/>
    </xf>
    <xf numFmtId="0" fontId="1" fillId="0" borderId="5" xfId="29" applyNumberFormat="1" applyFont="1" applyFill="1" applyBorder="1" applyAlignment="1" applyProtection="1">
      <alignment horizontal="center" vertical="center" wrapText="1"/>
    </xf>
    <xf numFmtId="0" fontId="1" fillId="0" borderId="5" xfId="30" applyNumberFormat="1" applyFont="1" applyFill="1" applyBorder="1" applyAlignment="1" applyProtection="1">
      <alignment horizontal="center" vertical="center" wrapText="1"/>
    </xf>
    <xf numFmtId="0" fontId="1" fillId="0" borderId="5" xfId="31" applyNumberFormat="1" applyFont="1" applyFill="1" applyBorder="1" applyAlignment="1" applyProtection="1">
      <alignment horizontal="center" vertical="center" wrapText="1"/>
    </xf>
    <xf numFmtId="0" fontId="11" fillId="3" borderId="1" xfId="0" applyNumberFormat="1" applyFont="1" applyFill="1" applyBorder="1" applyAlignment="1">
      <alignment vertical="top" wrapText="1"/>
    </xf>
    <xf numFmtId="0" fontId="12" fillId="3" borderId="1" xfId="0" applyNumberFormat="1" applyFont="1" applyFill="1" applyBorder="1" applyAlignment="1">
      <alignment wrapText="1"/>
    </xf>
    <xf numFmtId="0" fontId="2" fillId="4" borderId="1" xfId="0" applyNumberFormat="1" applyFont="1" applyFill="1" applyBorder="1" applyAlignment="1" applyProtection="1">
      <alignment horizontal="center" vertical="center" wrapText="1"/>
    </xf>
    <xf numFmtId="0" fontId="12" fillId="0" borderId="1" xfId="0" applyNumberFormat="1" applyFont="1" applyFill="1" applyBorder="1" applyAlignment="1" applyProtection="1">
      <alignment horizontal="center" vertical="center" wrapText="1"/>
    </xf>
    <xf numFmtId="0" fontId="1" fillId="4" borderId="1" xfId="0" applyNumberFormat="1" applyFont="1" applyFill="1" applyBorder="1" applyAlignment="1" applyProtection="1">
      <alignment horizontal="center" vertical="center" wrapText="1"/>
    </xf>
    <xf numFmtId="0" fontId="1" fillId="0" borderId="9" xfId="32" applyFont="1" applyFill="1" applyBorder="1" applyAlignment="1">
      <alignment horizontal="center" vertical="center" wrapText="1"/>
    </xf>
    <xf numFmtId="0" fontId="1" fillId="0" borderId="1" xfId="33" applyFont="1" applyFill="1" applyBorder="1" applyAlignment="1">
      <alignment horizontal="center" vertical="center" wrapText="1"/>
    </xf>
    <xf numFmtId="0" fontId="10" fillId="3" borderId="0" xfId="0" applyFont="1" applyFill="1" applyAlignment="1">
      <alignment vertical="center" wrapText="1"/>
    </xf>
    <xf numFmtId="0" fontId="1" fillId="3" borderId="0" xfId="0" applyFont="1" applyFill="1" applyBorder="1" applyAlignment="1">
      <alignment wrapText="1"/>
    </xf>
    <xf numFmtId="164" fontId="1" fillId="0" borderId="10" xfId="34" applyNumberFormat="1" applyFont="1" applyFill="1" applyBorder="1" applyAlignment="1" applyProtection="1">
      <alignment horizontal="center" vertical="center" wrapText="1"/>
    </xf>
    <xf numFmtId="164" fontId="1" fillId="0" borderId="10" xfId="35" applyNumberFormat="1" applyFont="1" applyFill="1" applyBorder="1" applyAlignment="1" applyProtection="1">
      <alignment horizontal="center" vertical="center" wrapText="1"/>
    </xf>
    <xf numFmtId="164" fontId="1" fillId="0" borderId="10" xfId="36" applyNumberFormat="1" applyFont="1" applyFill="1" applyBorder="1" applyAlignment="1" applyProtection="1">
      <alignment horizontal="center" vertical="center" wrapText="1"/>
    </xf>
    <xf numFmtId="164" fontId="1" fillId="0" borderId="10" xfId="37" applyNumberFormat="1" applyFont="1" applyFill="1" applyBorder="1" applyAlignment="1" applyProtection="1">
      <alignment horizontal="center" vertical="center" wrapText="1"/>
    </xf>
    <xf numFmtId="164" fontId="1" fillId="0" borderId="10" xfId="38" applyNumberFormat="1" applyFont="1" applyFill="1" applyBorder="1" applyAlignment="1" applyProtection="1">
      <alignment horizontal="center" vertical="center" wrapText="1"/>
    </xf>
    <xf numFmtId="164" fontId="1" fillId="0" borderId="10" xfId="16" applyNumberFormat="1" applyFont="1" applyFill="1" applyBorder="1" applyAlignment="1" applyProtection="1">
      <alignment horizontal="center" vertical="center" wrapText="1"/>
    </xf>
    <xf numFmtId="164" fontId="1" fillId="0" borderId="10" xfId="39" applyNumberFormat="1" applyFont="1" applyFill="1" applyBorder="1" applyAlignment="1" applyProtection="1">
      <alignment horizontal="center" vertical="center" wrapText="1"/>
    </xf>
    <xf numFmtId="164" fontId="1" fillId="0" borderId="10" xfId="40" applyNumberFormat="1" applyFont="1" applyFill="1" applyBorder="1" applyAlignment="1" applyProtection="1">
      <alignment horizontal="center" vertical="center" wrapText="1"/>
    </xf>
    <xf numFmtId="164" fontId="1" fillId="0" borderId="10" xfId="41" applyNumberFormat="1" applyFont="1" applyFill="1" applyBorder="1" applyAlignment="1" applyProtection="1">
      <alignment horizontal="center" vertical="center" wrapText="1"/>
    </xf>
    <xf numFmtId="164" fontId="1" fillId="0" borderId="10" xfId="20" applyNumberFormat="1" applyFont="1" applyFill="1" applyBorder="1" applyAlignment="1" applyProtection="1">
      <alignment horizontal="center" vertical="center" wrapText="1"/>
    </xf>
    <xf numFmtId="164" fontId="1" fillId="0" borderId="10" xfId="42" applyNumberFormat="1" applyFont="1" applyFill="1" applyBorder="1" applyAlignment="1" applyProtection="1">
      <alignment horizontal="center" vertical="center" wrapText="1"/>
    </xf>
    <xf numFmtId="164" fontId="1" fillId="4" borderId="10" xfId="43" applyNumberFormat="1" applyFont="1" applyFill="1" applyBorder="1" applyAlignment="1" applyProtection="1">
      <alignment horizontal="center" vertical="center" wrapText="1"/>
    </xf>
    <xf numFmtId="164" fontId="1" fillId="0" borderId="10" xfId="4" applyNumberFormat="1" applyFont="1" applyFill="1" applyBorder="1" applyAlignment="1" applyProtection="1">
      <alignment horizontal="center" vertical="center" wrapText="1"/>
    </xf>
    <xf numFmtId="164" fontId="1" fillId="0" borderId="10" xfId="43" applyNumberFormat="1" applyFont="1" applyFill="1" applyBorder="1" applyAlignment="1" applyProtection="1">
      <alignment horizontal="center" vertical="center" wrapText="1"/>
    </xf>
    <xf numFmtId="0" fontId="1" fillId="3" borderId="9" xfId="0" applyFont="1" applyFill="1" applyBorder="1" applyAlignment="1">
      <alignment wrapText="1"/>
    </xf>
    <xf numFmtId="0" fontId="1" fillId="0" borderId="5" xfId="44" applyNumberFormat="1" applyFont="1" applyFill="1" applyBorder="1" applyAlignment="1" applyProtection="1">
      <alignment horizontal="center" vertical="center" wrapText="1"/>
    </xf>
    <xf numFmtId="0" fontId="1" fillId="0" borderId="1" xfId="45" applyFont="1" applyFill="1" applyBorder="1" applyAlignment="1">
      <alignment horizontal="center" vertical="center" wrapText="1"/>
    </xf>
    <xf numFmtId="0" fontId="1" fillId="0" borderId="5" xfId="46" applyNumberFormat="1" applyFont="1" applyFill="1" applyBorder="1" applyAlignment="1" applyProtection="1">
      <alignment horizontal="center" vertical="center" wrapText="1"/>
    </xf>
    <xf numFmtId="0" fontId="1" fillId="0" borderId="5" xfId="47" applyNumberFormat="1" applyFont="1" applyFill="1" applyBorder="1" applyAlignment="1" applyProtection="1">
      <alignment horizontal="center" vertical="center" wrapText="1"/>
    </xf>
    <xf numFmtId="0" fontId="1" fillId="0" borderId="1" xfId="47" applyFont="1" applyFill="1" applyBorder="1" applyAlignment="1">
      <alignment horizontal="center" vertical="center" wrapText="1"/>
    </xf>
    <xf numFmtId="0" fontId="4" fillId="2" borderId="1" xfId="0" applyFont="1" applyFill="1" applyBorder="1" applyAlignment="1">
      <alignment wrapText="1"/>
    </xf>
    <xf numFmtId="0" fontId="1" fillId="0" borderId="5" xfId="48" applyNumberFormat="1" applyFont="1" applyFill="1" applyBorder="1" applyAlignment="1" applyProtection="1">
      <alignment horizontal="center" vertical="center" wrapText="1"/>
    </xf>
    <xf numFmtId="0" fontId="1" fillId="0" borderId="5" xfId="49" applyNumberFormat="1" applyFont="1" applyFill="1" applyBorder="1" applyAlignment="1" applyProtection="1">
      <alignment horizontal="center" vertical="center" wrapText="1"/>
    </xf>
    <xf numFmtId="0" fontId="1" fillId="0" borderId="5" xfId="24" applyNumberFormat="1" applyFont="1" applyFill="1" applyBorder="1" applyAlignment="1" applyProtection="1">
      <alignment horizontal="center" vertical="center" wrapText="1"/>
    </xf>
    <xf numFmtId="0" fontId="1" fillId="4" borderId="5" xfId="28" applyNumberFormat="1" applyFont="1" applyFill="1" applyBorder="1" applyAlignment="1" applyProtection="1">
      <alignment horizontal="center" vertical="center" wrapText="1"/>
    </xf>
    <xf numFmtId="0" fontId="1" fillId="4" borderId="5" xfId="4" applyNumberFormat="1" applyFont="1" applyFill="1" applyBorder="1" applyAlignment="1" applyProtection="1">
      <alignment horizontal="center" vertical="center" wrapText="1"/>
    </xf>
    <xf numFmtId="0" fontId="1" fillId="4" borderId="5" xfId="50" applyNumberFormat="1" applyFont="1" applyFill="1" applyBorder="1" applyAlignment="1" applyProtection="1">
      <alignment horizontal="center" vertical="center" wrapText="1"/>
    </xf>
    <xf numFmtId="0" fontId="1" fillId="3" borderId="11" xfId="0" applyFont="1" applyFill="1" applyBorder="1" applyAlignment="1">
      <alignment wrapText="1"/>
    </xf>
    <xf numFmtId="0" fontId="1" fillId="0" borderId="11" xfId="0" applyFont="1" applyBorder="1" applyAlignment="1">
      <alignment wrapText="1"/>
    </xf>
    <xf numFmtId="0" fontId="1" fillId="0" borderId="1" xfId="51" applyFont="1" applyFill="1" applyBorder="1" applyAlignment="1">
      <alignment horizontal="center" vertical="center" wrapText="1"/>
    </xf>
    <xf numFmtId="0" fontId="6" fillId="3" borderId="11" xfId="0" applyFont="1" applyFill="1" applyBorder="1" applyAlignment="1">
      <alignment horizontal="center" vertical="center" wrapText="1"/>
    </xf>
    <xf numFmtId="0" fontId="13" fillId="2" borderId="1" xfId="0" applyNumberFormat="1" applyFont="1" applyFill="1" applyBorder="1" applyAlignment="1">
      <alignment horizontal="center" vertical="center" wrapText="1"/>
    </xf>
    <xf numFmtId="1" fontId="13" fillId="2" borderId="1" xfId="0" applyNumberFormat="1" applyFont="1" applyFill="1" applyBorder="1" applyAlignment="1">
      <alignment horizontal="center" vertical="center" wrapText="1"/>
    </xf>
    <xf numFmtId="0" fontId="6" fillId="2" borderId="1" xfId="0" applyFont="1" applyFill="1" applyBorder="1" applyAlignment="1">
      <alignment wrapText="1"/>
    </xf>
    <xf numFmtId="0" fontId="1" fillId="2" borderId="11" xfId="0" applyFont="1" applyFill="1" applyBorder="1" applyAlignment="1">
      <alignment wrapText="1"/>
    </xf>
    <xf numFmtId="0" fontId="6" fillId="2" borderId="11" xfId="0" applyFont="1" applyFill="1" applyBorder="1" applyAlignment="1">
      <alignment wrapText="1"/>
    </xf>
    <xf numFmtId="0" fontId="13" fillId="6" borderId="1" xfId="0" applyNumberFormat="1" applyFont="1" applyFill="1" applyBorder="1" applyAlignment="1">
      <alignment vertical="top" wrapText="1"/>
    </xf>
    <xf numFmtId="0" fontId="13" fillId="7" borderId="1" xfId="0" applyNumberFormat="1" applyFont="1" applyFill="1" applyBorder="1" applyAlignment="1">
      <alignment vertical="top" wrapText="1"/>
    </xf>
    <xf numFmtId="0" fontId="13" fillId="8" borderId="1" xfId="0" applyNumberFormat="1" applyFont="1" applyFill="1" applyBorder="1" applyAlignment="1">
      <alignment vertical="top" wrapText="1"/>
    </xf>
    <xf numFmtId="0" fontId="13" fillId="9" borderId="1" xfId="0" applyNumberFormat="1" applyFont="1" applyFill="1" applyBorder="1" applyAlignment="1">
      <alignment vertical="top" wrapText="1"/>
    </xf>
    <xf numFmtId="0" fontId="13" fillId="10" borderId="1" xfId="0" applyNumberFormat="1" applyFont="1" applyFill="1" applyBorder="1" applyAlignment="1">
      <alignment vertical="top" wrapText="1"/>
    </xf>
    <xf numFmtId="0" fontId="13" fillId="11" borderId="1" xfId="0" applyNumberFormat="1" applyFont="1" applyFill="1" applyBorder="1" applyAlignment="1">
      <alignment vertical="top" wrapText="1"/>
    </xf>
    <xf numFmtId="0" fontId="13" fillId="12" borderId="12" xfId="0" applyNumberFormat="1" applyFont="1" applyFill="1" applyBorder="1" applyAlignment="1">
      <alignment vertical="top" wrapText="1"/>
    </xf>
    <xf numFmtId="0" fontId="13" fillId="12" borderId="1" xfId="0" applyNumberFormat="1" applyFont="1" applyFill="1" applyBorder="1" applyAlignment="1">
      <alignment vertical="top" wrapText="1"/>
    </xf>
    <xf numFmtId="0" fontId="13" fillId="13" borderId="11" xfId="0" applyNumberFormat="1" applyFont="1" applyFill="1" applyBorder="1" applyAlignment="1">
      <alignment vertical="top" wrapText="1"/>
    </xf>
    <xf numFmtId="1" fontId="13" fillId="13" borderId="11" xfId="0" applyNumberFormat="1" applyFont="1" applyFill="1" applyBorder="1" applyAlignment="1">
      <alignment vertical="top" wrapText="1"/>
    </xf>
    <xf numFmtId="0" fontId="6" fillId="0" borderId="1" xfId="0" applyFont="1" applyBorder="1" applyAlignment="1">
      <alignment wrapText="1"/>
    </xf>
    <xf numFmtId="0" fontId="6" fillId="0" borderId="11" xfId="0" applyFont="1" applyBorder="1" applyAlignment="1">
      <alignment wrapText="1"/>
    </xf>
  </cellXfs>
  <cellStyles count="99">
    <cellStyle name="Hyperlink 2" xfId="52"/>
    <cellStyle name="Normal" xfId="0" builtinId="0"/>
    <cellStyle name="Normal 10" xfId="46"/>
    <cellStyle name="Normal 11" xfId="44"/>
    <cellStyle name="Normal 12" xfId="31"/>
    <cellStyle name="Normal 13" xfId="30"/>
    <cellStyle name="Normal 14" xfId="29"/>
    <cellStyle name="Normal 15" xfId="26"/>
    <cellStyle name="Normal 16" xfId="53"/>
    <cellStyle name="Normal 17" xfId="22"/>
    <cellStyle name="Normal 18" xfId="54"/>
    <cellStyle name="Normal 19" xfId="21"/>
    <cellStyle name="Normal 2" xfId="4"/>
    <cellStyle name="Normal 20" xfId="19"/>
    <cellStyle name="Normal 21" xfId="17"/>
    <cellStyle name="Normal 22" xfId="14"/>
    <cellStyle name="Normal 23" xfId="10"/>
    <cellStyle name="Normal 24" xfId="9"/>
    <cellStyle name="Normal 25" xfId="55"/>
    <cellStyle name="Normal 26" xfId="8"/>
    <cellStyle name="Normal 27" xfId="7"/>
    <cellStyle name="Normal 28" xfId="56"/>
    <cellStyle name="Normal 29" xfId="57"/>
    <cellStyle name="Normal 3" xfId="1"/>
    <cellStyle name="Normal 30" xfId="5"/>
    <cellStyle name="Normal 31" xfId="2"/>
    <cellStyle name="Normal 32" xfId="51"/>
    <cellStyle name="Normal 33" xfId="58"/>
    <cellStyle name="Normal 34" xfId="59"/>
    <cellStyle name="Normal 35" xfId="60"/>
    <cellStyle name="Normal 36" xfId="28"/>
    <cellStyle name="Normal 37" xfId="25"/>
    <cellStyle name="Normal 38" xfId="24"/>
    <cellStyle name="Normal 39" xfId="49"/>
    <cellStyle name="Normal 4" xfId="61"/>
    <cellStyle name="Normal 40" xfId="47"/>
    <cellStyle name="Normal 41" xfId="45"/>
    <cellStyle name="Normal 42" xfId="43"/>
    <cellStyle name="Normal 43" xfId="20"/>
    <cellStyle name="Normal 44" xfId="41"/>
    <cellStyle name="Normal 45" xfId="16"/>
    <cellStyle name="Normal 46" xfId="37"/>
    <cellStyle name="Normal 47" xfId="36"/>
    <cellStyle name="Normal 48" xfId="35"/>
    <cellStyle name="Normal 49" xfId="38"/>
    <cellStyle name="Normal 5" xfId="62"/>
    <cellStyle name="Normal 50" xfId="34"/>
    <cellStyle name="Normal 51" xfId="63"/>
    <cellStyle name="Normal 52" xfId="64"/>
    <cellStyle name="Normal 53" xfId="27"/>
    <cellStyle name="Normal 54" xfId="65"/>
    <cellStyle name="Normal 55" xfId="66"/>
    <cellStyle name="Normal 56" xfId="23"/>
    <cellStyle name="Normal 57" xfId="67"/>
    <cellStyle name="Normal 58" xfId="68"/>
    <cellStyle name="Normal 59" xfId="15"/>
    <cellStyle name="Normal 6" xfId="50"/>
    <cellStyle name="Normal 60" xfId="13"/>
    <cellStyle name="Normal 61" xfId="12"/>
    <cellStyle name="Normal 62" xfId="11"/>
    <cellStyle name="Normal 63" xfId="69"/>
    <cellStyle name="Normal 64" xfId="70"/>
    <cellStyle name="Normal 65" xfId="71"/>
    <cellStyle name="Normal 66" xfId="72"/>
    <cellStyle name="Normal 67" xfId="6"/>
    <cellStyle name="Normal 68" xfId="3"/>
    <cellStyle name="Normal 69" xfId="42"/>
    <cellStyle name="Normal 7" xfId="73"/>
    <cellStyle name="Normal 70" xfId="40"/>
    <cellStyle name="Normal 71" xfId="39"/>
    <cellStyle name="Normal 72" xfId="74"/>
    <cellStyle name="Normal 73" xfId="33"/>
    <cellStyle name="Normal 74" xfId="75"/>
    <cellStyle name="Normal 75" xfId="32"/>
    <cellStyle name="Normal 76" xfId="76"/>
    <cellStyle name="Normal 77" xfId="77"/>
    <cellStyle name="Normal 78" xfId="18"/>
    <cellStyle name="Normal 79" xfId="78"/>
    <cellStyle name="Normal 8" xfId="48"/>
    <cellStyle name="Normal 80" xfId="79"/>
    <cellStyle name="Normal 81" xfId="80"/>
    <cellStyle name="Normal 82" xfId="81"/>
    <cellStyle name="Normal 83" xfId="82"/>
    <cellStyle name="Normal 84" xfId="83"/>
    <cellStyle name="Normal 85" xfId="84"/>
    <cellStyle name="Normal 86" xfId="85"/>
    <cellStyle name="Normal 87" xfId="86"/>
    <cellStyle name="Normal 88" xfId="87"/>
    <cellStyle name="Normal 89" xfId="88"/>
    <cellStyle name="Normal 9" xfId="89"/>
    <cellStyle name="Normal 90" xfId="90"/>
    <cellStyle name="Normal 91" xfId="91"/>
    <cellStyle name="Normal 92" xfId="92"/>
    <cellStyle name="Normal 93" xfId="93"/>
    <cellStyle name="Normal 95" xfId="94"/>
    <cellStyle name="Normal 96" xfId="95"/>
    <cellStyle name="Normal 97" xfId="96"/>
    <cellStyle name="Normal 98" xfId="97"/>
    <cellStyle name="Normal 99" xfId="9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02"/>
  <sheetViews>
    <sheetView tabSelected="1" zoomScale="50" zoomScaleNormal="50" workbookViewId="0"/>
  </sheetViews>
  <sheetFormatPr baseColWidth="10" defaultColWidth="9.140625" defaultRowHeight="15" x14ac:dyDescent="0.25"/>
  <cols>
    <col min="1" max="1" width="8.5703125" style="4" customWidth="1"/>
    <col min="2" max="2" width="27.7109375" style="2" customWidth="1"/>
    <col min="3" max="5" width="21.42578125" style="2" customWidth="1"/>
    <col min="6" max="6" width="35.7109375" style="2" customWidth="1"/>
    <col min="7" max="9" width="21.42578125" style="2" customWidth="1"/>
    <col min="10" max="10" width="16.140625" style="3" customWidth="1"/>
    <col min="11" max="11" width="39.7109375" style="1" customWidth="1"/>
    <col min="12" max="12" width="11.5703125" style="1" customWidth="1"/>
    <col min="13" max="13" width="21.7109375" style="1" customWidth="1"/>
    <col min="14" max="14" width="13" style="1" customWidth="1"/>
    <col min="15" max="15" width="21.7109375" style="1" customWidth="1"/>
    <col min="16" max="16" width="13.85546875" style="1" customWidth="1"/>
    <col min="17" max="17" width="21.7109375" style="1" customWidth="1"/>
    <col min="18" max="18" width="15.28515625" style="1" customWidth="1"/>
    <col min="19" max="19" width="21.7109375" style="1" customWidth="1"/>
    <col min="20" max="20" width="15.28515625" style="1" customWidth="1"/>
    <col min="21" max="21" width="21.7109375" style="1" customWidth="1"/>
    <col min="22" max="22" width="18.85546875" style="1" customWidth="1"/>
    <col min="23" max="23" width="21.7109375" style="2" customWidth="1"/>
    <col min="24" max="24" width="18.85546875" style="1" customWidth="1"/>
    <col min="25" max="25" width="21.7109375" style="1" customWidth="1"/>
    <col min="26" max="16384" width="9.140625" style="1"/>
  </cols>
  <sheetData>
    <row r="1" spans="1:25" ht="66.75" customHeight="1" x14ac:dyDescent="0.25">
      <c r="A1" s="168" t="s">
        <v>1146</v>
      </c>
      <c r="B1" s="168" t="s">
        <v>1145</v>
      </c>
      <c r="C1" s="167" t="s">
        <v>1144</v>
      </c>
      <c r="D1" s="167" t="s">
        <v>1143</v>
      </c>
      <c r="E1" s="167" t="s">
        <v>1142</v>
      </c>
      <c r="F1" s="167" t="s">
        <v>1141</v>
      </c>
      <c r="G1" s="167" t="s">
        <v>1140</v>
      </c>
      <c r="H1" s="167" t="s">
        <v>1139</v>
      </c>
      <c r="I1" s="167" t="s">
        <v>1138</v>
      </c>
      <c r="J1" s="166" t="s">
        <v>1137</v>
      </c>
      <c r="K1" s="165" t="s">
        <v>1136</v>
      </c>
      <c r="L1" s="164" t="s">
        <v>1135</v>
      </c>
      <c r="M1" s="163" t="s">
        <v>1134</v>
      </c>
      <c r="N1" s="162" t="s">
        <v>1133</v>
      </c>
      <c r="O1" s="162" t="s">
        <v>1132</v>
      </c>
      <c r="P1" s="161" t="s">
        <v>1131</v>
      </c>
      <c r="Q1" s="161" t="s">
        <v>1130</v>
      </c>
      <c r="R1" s="160" t="s">
        <v>1129</v>
      </c>
      <c r="S1" s="160" t="s">
        <v>1128</v>
      </c>
      <c r="T1" s="159" t="s">
        <v>1127</v>
      </c>
      <c r="U1" s="159" t="s">
        <v>1126</v>
      </c>
      <c r="V1" s="158" t="s">
        <v>1125</v>
      </c>
      <c r="W1" s="158" t="s">
        <v>1124</v>
      </c>
      <c r="X1" s="157" t="s">
        <v>1123</v>
      </c>
      <c r="Y1" s="157" t="s">
        <v>1122</v>
      </c>
    </row>
    <row r="2" spans="1:25" s="73" customFormat="1" ht="66.75" customHeight="1" x14ac:dyDescent="0.25">
      <c r="A2" s="156"/>
      <c r="B2" s="156" t="s">
        <v>1121</v>
      </c>
      <c r="C2" s="154"/>
      <c r="D2" s="154"/>
      <c r="E2" s="154"/>
      <c r="F2" s="154"/>
      <c r="G2" s="154"/>
      <c r="H2" s="154"/>
      <c r="I2" s="154"/>
      <c r="J2" s="153">
        <f>AVERAGE(J5,J30,J73,J106,J146,J176,J217)</f>
        <v>71.083475056689352</v>
      </c>
      <c r="K2" s="152"/>
      <c r="L2" s="153">
        <f>AVERAGE(L5,L30,L73,L106,L146,L176,L217)</f>
        <v>70.68664965986396</v>
      </c>
      <c r="M2" s="152"/>
      <c r="N2" s="153">
        <f>AVERAGE(N5,N30,N73,N106,N146,N176,N217)</f>
        <v>70.68664965986396</v>
      </c>
      <c r="O2" s="152"/>
      <c r="P2" s="153">
        <f>AVERAGE(P5,P30,P73,P106,P146,P176,P217)</f>
        <v>70.68664965986396</v>
      </c>
      <c r="Q2" s="152"/>
      <c r="R2" s="153">
        <f>AVERAGE(R5,R30,R73,R106,R146,R176,R217)</f>
        <v>69.31760204081634</v>
      </c>
      <c r="S2" s="152"/>
      <c r="T2" s="153"/>
      <c r="U2" s="152"/>
      <c r="V2" s="153"/>
      <c r="W2" s="152"/>
      <c r="X2" s="153"/>
      <c r="Y2" s="152"/>
    </row>
    <row r="3" spans="1:25" s="10" customFormat="1" ht="66.75" customHeight="1" x14ac:dyDescent="0.25">
      <c r="A3" s="156"/>
      <c r="B3" s="155" t="s">
        <v>1120</v>
      </c>
      <c r="C3" s="154"/>
      <c r="D3" s="154"/>
      <c r="E3" s="154"/>
      <c r="F3" s="154"/>
      <c r="G3" s="154"/>
      <c r="H3" s="154"/>
      <c r="I3" s="154"/>
      <c r="J3" s="153">
        <f>AVERAGE(J5,J30,J73,J106,J146,J176,J217,J250)</f>
        <v>68.829985119047635</v>
      </c>
      <c r="K3" s="152"/>
      <c r="L3" s="153"/>
      <c r="M3" s="152"/>
      <c r="N3" s="153"/>
      <c r="O3" s="152"/>
      <c r="P3" s="153"/>
      <c r="Q3" s="152"/>
      <c r="R3" s="153"/>
      <c r="S3" s="152"/>
      <c r="T3" s="153"/>
      <c r="U3" s="152"/>
      <c r="V3" s="153"/>
      <c r="W3" s="152"/>
      <c r="X3" s="153"/>
      <c r="Y3" s="152"/>
    </row>
    <row r="4" spans="1:25" s="73" customFormat="1" ht="66.75" customHeight="1" x14ac:dyDescent="0.25">
      <c r="A4" s="156"/>
      <c r="B4" s="155" t="s">
        <v>1119</v>
      </c>
      <c r="C4" s="154"/>
      <c r="D4" s="16"/>
      <c r="E4" s="16"/>
      <c r="F4" s="154"/>
      <c r="G4" s="154"/>
      <c r="H4" s="154"/>
      <c r="I4" s="154"/>
      <c r="J4" s="153">
        <f>AVERAGE(J5,J30,J106,J146,J176,J217)</f>
        <v>72.86127645502647</v>
      </c>
      <c r="K4" s="152"/>
      <c r="L4" s="153">
        <f>AVERAGE(L5,L30,L106,L146,L176,L217)</f>
        <v>72.398313492063508</v>
      </c>
      <c r="M4" s="152"/>
      <c r="N4" s="153">
        <f>AVERAGE(N5,N30,N106,N146,N176,N217)</f>
        <v>72.398313492063508</v>
      </c>
      <c r="O4" s="152"/>
      <c r="P4" s="153">
        <f>AVERAGE(P5,P30,P106,P146,P176,P217)</f>
        <v>72.398313492063508</v>
      </c>
      <c r="Q4" s="152"/>
      <c r="R4" s="153">
        <f>AVERAGE(R5,R30,R106,R146,R176,R217)</f>
        <v>70.80109126984128</v>
      </c>
      <c r="S4" s="152"/>
      <c r="T4" s="153">
        <f>AVERAGE(T5,T30,T106,T146,T176,T217)</f>
        <v>70.106646825396837</v>
      </c>
      <c r="U4" s="152"/>
      <c r="V4" s="153">
        <f>AVERAGE(V5,V30,V106,V146,V176,V217)</f>
        <v>70.106646825396837</v>
      </c>
      <c r="W4" s="152"/>
      <c r="X4" s="153">
        <f>AVERAGE(X5,X30,X106,X146,X176,X217)</f>
        <v>70.106646825396837</v>
      </c>
      <c r="Y4" s="152"/>
    </row>
    <row r="5" spans="1:25" s="58" customFormat="1" ht="104.25" customHeight="1" x14ac:dyDescent="0.25">
      <c r="A5" s="20"/>
      <c r="B5" s="21" t="s">
        <v>1118</v>
      </c>
      <c r="C5" s="20"/>
      <c r="D5" s="20"/>
      <c r="E5" s="20"/>
      <c r="F5" s="61" t="s">
        <v>1117</v>
      </c>
      <c r="G5" s="20"/>
      <c r="H5" s="20"/>
      <c r="I5" s="20"/>
      <c r="J5" s="60">
        <f>AVERAGE(J6,J12,J19,J25)</f>
        <v>80.416666666666671</v>
      </c>
      <c r="K5" s="59"/>
      <c r="L5" s="60">
        <f>AVERAGE(L6,L12,L19,L25)</f>
        <v>80.416666666666671</v>
      </c>
      <c r="M5" s="59"/>
      <c r="N5" s="60">
        <f>AVERAGE(N6,N12,N19,N25)</f>
        <v>80.416666666666671</v>
      </c>
      <c r="O5" s="59"/>
      <c r="P5" s="60">
        <f>AVERAGE(P6,P12,P19,P25)</f>
        <v>80.416666666666671</v>
      </c>
      <c r="Q5" s="59"/>
      <c r="R5" s="60">
        <f>AVERAGE(R6,R12,R19,R25)</f>
        <v>72.916666666666671</v>
      </c>
      <c r="S5" s="59"/>
      <c r="T5" s="60">
        <f>AVERAGE(T6,T12,T19,T25)</f>
        <v>72.916666666666671</v>
      </c>
      <c r="U5" s="59"/>
      <c r="V5" s="60">
        <f>AVERAGE(V6,V12,V19,V25)</f>
        <v>72.916666666666671</v>
      </c>
      <c r="W5" s="18"/>
      <c r="X5" s="60">
        <f>AVERAGE(X6,X12,X19,X25)</f>
        <v>72.916666666666671</v>
      </c>
      <c r="Y5" s="59"/>
    </row>
    <row r="6" spans="1:25" s="58" customFormat="1" ht="104.25" customHeight="1" x14ac:dyDescent="0.25">
      <c r="A6" s="20"/>
      <c r="B6" s="151"/>
      <c r="C6" s="21" t="s">
        <v>1116</v>
      </c>
      <c r="D6" s="20"/>
      <c r="E6" s="20"/>
      <c r="F6" s="61" t="s">
        <v>1115</v>
      </c>
      <c r="G6" s="20"/>
      <c r="H6" s="20"/>
      <c r="I6" s="20"/>
      <c r="J6" s="60">
        <f>AVERAGE(J7:J11)</f>
        <v>100</v>
      </c>
      <c r="K6" s="59"/>
      <c r="L6" s="59">
        <f>AVERAGE(L7:L11)</f>
        <v>100</v>
      </c>
      <c r="M6" s="59"/>
      <c r="N6" s="59">
        <f>AVERAGE(N7:N11)</f>
        <v>100</v>
      </c>
      <c r="O6" s="59"/>
      <c r="P6" s="59">
        <f>AVERAGE(P7:P11)</f>
        <v>100</v>
      </c>
      <c r="Q6" s="59"/>
      <c r="R6" s="59">
        <f>AVERAGE(R7:R11)</f>
        <v>100</v>
      </c>
      <c r="S6" s="59"/>
      <c r="T6" s="59">
        <f>AVERAGE(T7:T11)</f>
        <v>100</v>
      </c>
      <c r="U6" s="59"/>
      <c r="V6" s="59">
        <f>AVERAGE(V7:V11)</f>
        <v>100</v>
      </c>
      <c r="W6" s="18"/>
      <c r="X6" s="59">
        <f>AVERAGE(X7:X11)</f>
        <v>100</v>
      </c>
      <c r="Y6" s="59"/>
    </row>
    <row r="7" spans="1:25" ht="284.25" customHeight="1" x14ac:dyDescent="0.25">
      <c r="A7" s="4">
        <v>1</v>
      </c>
      <c r="B7" s="149"/>
      <c r="C7" s="4"/>
      <c r="D7" s="9" t="s">
        <v>1114</v>
      </c>
      <c r="E7" s="9"/>
      <c r="F7" s="8" t="s">
        <v>1113</v>
      </c>
      <c r="G7" s="8" t="s">
        <v>1035</v>
      </c>
      <c r="H7" s="8" t="s">
        <v>1034</v>
      </c>
      <c r="I7" s="8" t="s">
        <v>1033</v>
      </c>
      <c r="J7" s="57">
        <v>100</v>
      </c>
      <c r="K7" s="66" t="s">
        <v>1112</v>
      </c>
      <c r="L7" s="57">
        <v>100</v>
      </c>
      <c r="M7" s="5"/>
      <c r="N7" s="57">
        <v>100</v>
      </c>
      <c r="O7" s="5"/>
      <c r="P7" s="57">
        <v>100</v>
      </c>
      <c r="Q7" s="5"/>
      <c r="R7" s="57">
        <v>100</v>
      </c>
      <c r="S7" s="5"/>
      <c r="T7" s="57">
        <v>100</v>
      </c>
      <c r="U7" s="5"/>
      <c r="V7" s="57">
        <v>100</v>
      </c>
      <c r="W7" s="5"/>
      <c r="X7" s="57">
        <v>100</v>
      </c>
      <c r="Y7" s="5"/>
    </row>
    <row r="8" spans="1:25" ht="75" x14ac:dyDescent="0.25">
      <c r="A8" s="4">
        <v>2</v>
      </c>
      <c r="B8" s="149"/>
      <c r="C8" s="4"/>
      <c r="D8" s="9" t="s">
        <v>1111</v>
      </c>
      <c r="E8" s="9"/>
      <c r="F8" s="8" t="s">
        <v>1110</v>
      </c>
      <c r="G8" s="8" t="s">
        <v>1109</v>
      </c>
      <c r="H8" s="8" t="s">
        <v>1097</v>
      </c>
      <c r="I8" s="8" t="s">
        <v>1096</v>
      </c>
      <c r="J8" s="70">
        <v>100</v>
      </c>
      <c r="K8" s="25"/>
      <c r="L8" s="70">
        <v>100</v>
      </c>
      <c r="M8" s="25"/>
      <c r="N8" s="70">
        <v>100</v>
      </c>
      <c r="O8" s="25"/>
      <c r="P8" s="70">
        <v>100</v>
      </c>
      <c r="Q8" s="25"/>
      <c r="R8" s="70">
        <v>100</v>
      </c>
      <c r="S8" s="25"/>
      <c r="T8" s="70">
        <v>100</v>
      </c>
      <c r="U8" s="25"/>
      <c r="V8" s="70">
        <v>100</v>
      </c>
      <c r="W8" s="25"/>
      <c r="X8" s="70">
        <v>100</v>
      </c>
      <c r="Y8" s="25"/>
    </row>
    <row r="9" spans="1:25" ht="180" x14ac:dyDescent="0.25">
      <c r="A9" s="4">
        <v>3</v>
      </c>
      <c r="B9" s="149"/>
      <c r="C9" s="4"/>
      <c r="D9" s="9" t="s">
        <v>1108</v>
      </c>
      <c r="E9" s="9"/>
      <c r="F9" s="8" t="s">
        <v>1107</v>
      </c>
      <c r="G9" s="8" t="s">
        <v>1106</v>
      </c>
      <c r="H9" s="8" t="s">
        <v>1105</v>
      </c>
      <c r="I9" s="8" t="s">
        <v>1104</v>
      </c>
      <c r="J9" s="70">
        <v>100</v>
      </c>
      <c r="K9" s="150" t="s">
        <v>1103</v>
      </c>
      <c r="L9" s="70">
        <v>100</v>
      </c>
      <c r="M9" s="25"/>
      <c r="N9" s="70">
        <v>100</v>
      </c>
      <c r="O9" s="25"/>
      <c r="P9" s="70">
        <v>100</v>
      </c>
      <c r="Q9" s="25"/>
      <c r="R9" s="70">
        <v>100</v>
      </c>
      <c r="S9" s="25"/>
      <c r="T9" s="70">
        <v>100</v>
      </c>
      <c r="U9" s="25"/>
      <c r="V9" s="70">
        <v>100</v>
      </c>
      <c r="W9" s="5"/>
      <c r="X9" s="70">
        <v>100</v>
      </c>
      <c r="Y9" s="25"/>
    </row>
    <row r="10" spans="1:25" ht="165" x14ac:dyDescent="0.25">
      <c r="A10" s="4">
        <v>4</v>
      </c>
      <c r="B10" s="149"/>
      <c r="C10" s="4"/>
      <c r="D10" s="9" t="s">
        <v>1102</v>
      </c>
      <c r="E10" s="9"/>
      <c r="F10" s="8" t="s">
        <v>1101</v>
      </c>
      <c r="G10" s="8" t="s">
        <v>1035</v>
      </c>
      <c r="H10" s="8" t="s">
        <v>1034</v>
      </c>
      <c r="I10" s="8" t="s">
        <v>1033</v>
      </c>
      <c r="J10" s="70">
        <v>100</v>
      </c>
      <c r="K10" s="25"/>
      <c r="L10" s="70">
        <v>100</v>
      </c>
      <c r="M10" s="25"/>
      <c r="N10" s="70">
        <v>100</v>
      </c>
      <c r="O10" s="25"/>
      <c r="P10" s="70">
        <v>100</v>
      </c>
      <c r="Q10" s="25"/>
      <c r="R10" s="70">
        <v>100</v>
      </c>
      <c r="S10" s="25"/>
      <c r="T10" s="70">
        <v>100</v>
      </c>
      <c r="U10" s="25"/>
      <c r="V10" s="70">
        <v>100</v>
      </c>
      <c r="W10" s="5"/>
      <c r="X10" s="70">
        <v>100</v>
      </c>
      <c r="Y10" s="25"/>
    </row>
    <row r="11" spans="1:25" ht="90" x14ac:dyDescent="0.25">
      <c r="A11" s="4">
        <v>5</v>
      </c>
      <c r="B11" s="149"/>
      <c r="C11" s="4"/>
      <c r="D11" s="9" t="s">
        <v>1100</v>
      </c>
      <c r="E11" s="9"/>
      <c r="F11" s="8" t="s">
        <v>1099</v>
      </c>
      <c r="G11" s="8" t="s">
        <v>1098</v>
      </c>
      <c r="H11" s="8" t="s">
        <v>1097</v>
      </c>
      <c r="I11" s="8" t="s">
        <v>1096</v>
      </c>
      <c r="J11" s="70">
        <v>100</v>
      </c>
      <c r="K11" s="36" t="s">
        <v>1095</v>
      </c>
      <c r="L11" s="70">
        <v>100</v>
      </c>
      <c r="M11" s="25"/>
      <c r="N11" s="70">
        <v>100</v>
      </c>
      <c r="O11" s="25"/>
      <c r="P11" s="70">
        <v>100</v>
      </c>
      <c r="Q11" s="25"/>
      <c r="R11" s="70">
        <v>100</v>
      </c>
      <c r="S11" s="25"/>
      <c r="T11" s="70">
        <v>100</v>
      </c>
      <c r="U11" s="25"/>
      <c r="V11" s="70">
        <v>100</v>
      </c>
      <c r="W11" s="5"/>
      <c r="X11" s="70">
        <v>100</v>
      </c>
      <c r="Y11" s="66"/>
    </row>
    <row r="12" spans="1:25" s="58" customFormat="1" ht="45" x14ac:dyDescent="0.25">
      <c r="A12" s="20"/>
      <c r="B12" s="148"/>
      <c r="C12" s="21" t="s">
        <v>1094</v>
      </c>
      <c r="D12" s="21"/>
      <c r="E12" s="21"/>
      <c r="F12" s="61" t="s">
        <v>1093</v>
      </c>
      <c r="G12" s="61"/>
      <c r="H12" s="61"/>
      <c r="I12" s="61"/>
      <c r="J12" s="60">
        <f>AVERAGE(J13:J18)</f>
        <v>66.666666666666671</v>
      </c>
      <c r="K12" s="59"/>
      <c r="L12" s="60">
        <f>AVERAGE(L13:L18)</f>
        <v>66.666666666666671</v>
      </c>
      <c r="M12" s="59"/>
      <c r="N12" s="60">
        <f>AVERAGE(N13:N18)</f>
        <v>66.666666666666671</v>
      </c>
      <c r="O12" s="59"/>
      <c r="P12" s="60">
        <f>AVERAGE(P13:P18)</f>
        <v>66.666666666666671</v>
      </c>
      <c r="Q12" s="59"/>
      <c r="R12" s="60">
        <f>AVERAGE(R13:R18)</f>
        <v>66.666666666666671</v>
      </c>
      <c r="S12" s="59"/>
      <c r="T12" s="60">
        <f>AVERAGE(T13:T18)</f>
        <v>66.666666666666671</v>
      </c>
      <c r="U12" s="59"/>
      <c r="V12" s="60">
        <f>AVERAGE(V13:V18)</f>
        <v>66.666666666666671</v>
      </c>
      <c r="W12" s="18"/>
      <c r="X12" s="60">
        <f>AVERAGE(X13:X18)</f>
        <v>66.666666666666671</v>
      </c>
      <c r="Y12" s="59"/>
    </row>
    <row r="13" spans="1:25" ht="120" x14ac:dyDescent="0.25">
      <c r="A13" s="4">
        <v>6</v>
      </c>
      <c r="B13" s="4"/>
      <c r="C13" s="4"/>
      <c r="D13" s="9" t="s">
        <v>1092</v>
      </c>
      <c r="E13" s="9"/>
      <c r="F13" s="8" t="s">
        <v>1091</v>
      </c>
      <c r="G13" s="8" t="s">
        <v>1035</v>
      </c>
      <c r="H13" s="8" t="s">
        <v>1034</v>
      </c>
      <c r="I13" s="8" t="s">
        <v>1033</v>
      </c>
      <c r="J13" s="70">
        <v>100</v>
      </c>
      <c r="K13" s="25"/>
      <c r="L13" s="70">
        <v>100</v>
      </c>
      <c r="M13" s="25"/>
      <c r="N13" s="70">
        <v>100</v>
      </c>
      <c r="O13" s="25"/>
      <c r="P13" s="70">
        <v>100</v>
      </c>
      <c r="Q13" s="25"/>
      <c r="R13" s="70">
        <v>100</v>
      </c>
      <c r="S13" s="25"/>
      <c r="T13" s="70">
        <v>100</v>
      </c>
      <c r="U13" s="25"/>
      <c r="V13" s="70">
        <v>100</v>
      </c>
      <c r="W13" s="66"/>
      <c r="X13" s="70">
        <v>100</v>
      </c>
      <c r="Y13" s="25"/>
    </row>
    <row r="14" spans="1:25" ht="135" x14ac:dyDescent="0.25">
      <c r="A14" s="4">
        <v>7</v>
      </c>
      <c r="B14" s="4"/>
      <c r="C14" s="4"/>
      <c r="D14" s="9" t="s">
        <v>1090</v>
      </c>
      <c r="E14" s="9"/>
      <c r="F14" s="8" t="s">
        <v>1089</v>
      </c>
      <c r="G14" s="8" t="s">
        <v>1035</v>
      </c>
      <c r="H14" s="8" t="s">
        <v>1034</v>
      </c>
      <c r="I14" s="8" t="s">
        <v>1033</v>
      </c>
      <c r="J14" s="70">
        <v>50</v>
      </c>
      <c r="K14" s="5"/>
      <c r="L14" s="70">
        <v>50</v>
      </c>
      <c r="M14" s="5"/>
      <c r="N14" s="70">
        <v>50</v>
      </c>
      <c r="O14" s="5"/>
      <c r="P14" s="70">
        <v>50</v>
      </c>
      <c r="Q14" s="5"/>
      <c r="R14" s="70">
        <v>50</v>
      </c>
      <c r="S14" s="5"/>
      <c r="T14" s="70">
        <v>50</v>
      </c>
      <c r="U14" s="5"/>
      <c r="V14" s="70">
        <v>50</v>
      </c>
      <c r="W14" s="25"/>
      <c r="X14" s="70">
        <v>50</v>
      </c>
      <c r="Y14" s="5"/>
    </row>
    <row r="15" spans="1:25" ht="120" x14ac:dyDescent="0.25">
      <c r="A15" s="4">
        <v>8</v>
      </c>
      <c r="B15" s="4"/>
      <c r="C15" s="4"/>
      <c r="D15" s="9" t="s">
        <v>1088</v>
      </c>
      <c r="E15" s="9"/>
      <c r="F15" s="8" t="s">
        <v>1087</v>
      </c>
      <c r="G15" s="8" t="s">
        <v>1035</v>
      </c>
      <c r="H15" s="8" t="s">
        <v>1034</v>
      </c>
      <c r="I15" s="8" t="s">
        <v>1033</v>
      </c>
      <c r="J15" s="70">
        <v>50</v>
      </c>
      <c r="K15" s="36" t="s">
        <v>1086</v>
      </c>
      <c r="L15" s="70">
        <v>50</v>
      </c>
      <c r="M15" s="5"/>
      <c r="N15" s="70">
        <v>50</v>
      </c>
      <c r="O15" s="5"/>
      <c r="P15" s="70">
        <v>50</v>
      </c>
      <c r="Q15" s="5"/>
      <c r="R15" s="70">
        <v>50</v>
      </c>
      <c r="S15" s="5"/>
      <c r="T15" s="70">
        <v>50</v>
      </c>
      <c r="U15" s="5"/>
      <c r="V15" s="70">
        <v>50</v>
      </c>
      <c r="W15" s="25"/>
      <c r="X15" s="70">
        <v>50</v>
      </c>
      <c r="Y15" s="5"/>
    </row>
    <row r="16" spans="1:25" ht="165" x14ac:dyDescent="0.25">
      <c r="A16" s="4">
        <v>9</v>
      </c>
      <c r="B16" s="4"/>
      <c r="C16" s="4"/>
      <c r="D16" s="9" t="s">
        <v>1085</v>
      </c>
      <c r="E16" s="9"/>
      <c r="F16" s="8" t="s">
        <v>1084</v>
      </c>
      <c r="G16" s="8" t="s">
        <v>1080</v>
      </c>
      <c r="H16" s="8" t="s">
        <v>1074</v>
      </c>
      <c r="I16" s="8" t="s">
        <v>1079</v>
      </c>
      <c r="J16" s="70">
        <v>50</v>
      </c>
      <c r="K16" s="147" t="s">
        <v>1083</v>
      </c>
      <c r="L16" s="70">
        <v>50</v>
      </c>
      <c r="M16" s="5"/>
      <c r="N16" s="70">
        <v>50</v>
      </c>
      <c r="O16" s="5"/>
      <c r="P16" s="70">
        <v>50</v>
      </c>
      <c r="Q16" s="5"/>
      <c r="R16" s="70">
        <v>50</v>
      </c>
      <c r="S16" s="5"/>
      <c r="T16" s="70">
        <v>50</v>
      </c>
      <c r="U16" s="5"/>
      <c r="V16" s="70">
        <v>50</v>
      </c>
      <c r="W16" s="25"/>
      <c r="X16" s="70">
        <v>50</v>
      </c>
      <c r="Y16" s="5"/>
    </row>
    <row r="17" spans="1:25" ht="165" x14ac:dyDescent="0.25">
      <c r="A17" s="4">
        <v>10</v>
      </c>
      <c r="B17" s="4"/>
      <c r="C17" s="4"/>
      <c r="D17" s="9" t="s">
        <v>1082</v>
      </c>
      <c r="E17" s="9"/>
      <c r="F17" s="8" t="s">
        <v>1081</v>
      </c>
      <c r="G17" s="8" t="s">
        <v>1080</v>
      </c>
      <c r="H17" s="8" t="s">
        <v>1074</v>
      </c>
      <c r="I17" s="8" t="s">
        <v>1079</v>
      </c>
      <c r="J17" s="70">
        <v>50</v>
      </c>
      <c r="K17" s="146" t="s">
        <v>1078</v>
      </c>
      <c r="L17" s="70">
        <v>50</v>
      </c>
      <c r="M17" s="5"/>
      <c r="N17" s="70">
        <v>50</v>
      </c>
      <c r="O17" s="5"/>
      <c r="P17" s="70">
        <v>50</v>
      </c>
      <c r="Q17" s="5"/>
      <c r="R17" s="70">
        <v>50</v>
      </c>
      <c r="S17" s="5"/>
      <c r="T17" s="70">
        <v>50</v>
      </c>
      <c r="U17" s="5"/>
      <c r="V17" s="70">
        <v>50</v>
      </c>
      <c r="W17" s="25"/>
      <c r="X17" s="70">
        <v>50</v>
      </c>
      <c r="Y17" s="5"/>
    </row>
    <row r="18" spans="1:25" ht="105" x14ac:dyDescent="0.25">
      <c r="A18" s="4">
        <v>11</v>
      </c>
      <c r="B18" s="4"/>
      <c r="C18" s="4"/>
      <c r="D18" s="9" t="s">
        <v>1077</v>
      </c>
      <c r="E18" s="9"/>
      <c r="F18" s="8" t="s">
        <v>1076</v>
      </c>
      <c r="G18" s="8" t="s">
        <v>1075</v>
      </c>
      <c r="H18" s="8" t="s">
        <v>1074</v>
      </c>
      <c r="I18" s="8" t="s">
        <v>1073</v>
      </c>
      <c r="J18" s="70">
        <v>100</v>
      </c>
      <c r="K18" s="25" t="s">
        <v>1072</v>
      </c>
      <c r="L18" s="70">
        <v>100</v>
      </c>
      <c r="M18" s="25"/>
      <c r="N18" s="70">
        <v>100</v>
      </c>
      <c r="O18" s="25"/>
      <c r="P18" s="70">
        <v>100</v>
      </c>
      <c r="Q18" s="25"/>
      <c r="R18" s="70">
        <v>100</v>
      </c>
      <c r="S18" s="25"/>
      <c r="T18" s="70">
        <v>100</v>
      </c>
      <c r="U18" s="25"/>
      <c r="V18" s="70">
        <v>100</v>
      </c>
      <c r="W18" s="25"/>
      <c r="X18" s="70">
        <v>100</v>
      </c>
      <c r="Y18" s="25"/>
    </row>
    <row r="19" spans="1:25" s="58" customFormat="1" ht="87" customHeight="1" x14ac:dyDescent="0.25">
      <c r="A19" s="20"/>
      <c r="B19" s="20"/>
      <c r="C19" s="21" t="s">
        <v>1071</v>
      </c>
      <c r="D19" s="21"/>
      <c r="E19" s="21"/>
      <c r="F19" s="61" t="s">
        <v>1070</v>
      </c>
      <c r="G19" s="61"/>
      <c r="H19" s="61"/>
      <c r="I19" s="61"/>
      <c r="J19" s="60">
        <f>AVERAGE(J20:J24)</f>
        <v>80</v>
      </c>
      <c r="K19" s="59"/>
      <c r="L19" s="60">
        <f>AVERAGE(L20:L24)</f>
        <v>80</v>
      </c>
      <c r="M19" s="59"/>
      <c r="N19" s="60">
        <f>AVERAGE(N20:N24)</f>
        <v>80</v>
      </c>
      <c r="O19" s="59"/>
      <c r="P19" s="60">
        <f>AVERAGE(P20:P24)</f>
        <v>80</v>
      </c>
      <c r="Q19" s="59"/>
      <c r="R19" s="60">
        <f>AVERAGE(R20:R24)</f>
        <v>50</v>
      </c>
      <c r="S19" s="59"/>
      <c r="T19" s="60">
        <f>AVERAGE(T20:T24)</f>
        <v>50</v>
      </c>
      <c r="U19" s="59"/>
      <c r="V19" s="59">
        <f>AVERAGE(V20:V24)</f>
        <v>50</v>
      </c>
      <c r="W19" s="18"/>
      <c r="X19" s="59">
        <f>AVERAGE(X20:X24)</f>
        <v>50</v>
      </c>
      <c r="Y19" s="59"/>
    </row>
    <row r="20" spans="1:25" ht="165" x14ac:dyDescent="0.25">
      <c r="A20" s="4">
        <v>12</v>
      </c>
      <c r="B20" s="4"/>
      <c r="D20" s="9" t="s">
        <v>1069</v>
      </c>
      <c r="E20" s="9"/>
      <c r="F20" s="8" t="s">
        <v>1068</v>
      </c>
      <c r="G20" s="8" t="s">
        <v>230</v>
      </c>
      <c r="H20" s="8" t="s">
        <v>1067</v>
      </c>
      <c r="I20" s="8" t="s">
        <v>56</v>
      </c>
      <c r="J20" s="26">
        <v>50</v>
      </c>
      <c r="K20" s="145" t="s">
        <v>1066</v>
      </c>
      <c r="L20" s="26">
        <v>50</v>
      </c>
      <c r="M20" s="25"/>
      <c r="N20" s="26">
        <v>50</v>
      </c>
      <c r="O20" s="25"/>
      <c r="P20" s="26">
        <v>50</v>
      </c>
      <c r="Q20" s="25"/>
      <c r="R20" s="26">
        <v>50</v>
      </c>
      <c r="S20" s="25"/>
      <c r="T20" s="26">
        <v>50</v>
      </c>
      <c r="U20" s="25"/>
      <c r="V20" s="26">
        <v>50</v>
      </c>
      <c r="W20" s="25"/>
      <c r="X20" s="26">
        <v>50</v>
      </c>
      <c r="Y20" s="25"/>
    </row>
    <row r="21" spans="1:25" ht="165" x14ac:dyDescent="0.25">
      <c r="A21" s="4">
        <v>13</v>
      </c>
      <c r="B21" s="4"/>
      <c r="C21" s="4"/>
      <c r="D21" s="9" t="s">
        <v>1065</v>
      </c>
      <c r="E21" s="9"/>
      <c r="F21" s="8" t="s">
        <v>1064</v>
      </c>
      <c r="G21" s="8" t="s">
        <v>1063</v>
      </c>
      <c r="H21" s="8" t="s">
        <v>1062</v>
      </c>
      <c r="I21" s="8" t="s">
        <v>1056</v>
      </c>
      <c r="J21" s="26">
        <v>100</v>
      </c>
      <c r="K21" s="25" t="s">
        <v>1061</v>
      </c>
      <c r="L21" s="26">
        <v>100</v>
      </c>
      <c r="M21" s="25"/>
      <c r="N21" s="26">
        <v>100</v>
      </c>
      <c r="O21" s="25"/>
      <c r="P21" s="26">
        <v>100</v>
      </c>
      <c r="Q21" s="25"/>
      <c r="R21" s="26">
        <v>100</v>
      </c>
      <c r="S21" s="25"/>
      <c r="T21" s="26">
        <v>100</v>
      </c>
      <c r="U21" s="25"/>
      <c r="V21" s="26">
        <v>100</v>
      </c>
      <c r="W21" s="25"/>
      <c r="X21" s="26">
        <v>100</v>
      </c>
      <c r="Y21" s="25"/>
    </row>
    <row r="22" spans="1:25" ht="409.5" x14ac:dyDescent="0.25">
      <c r="A22" s="4">
        <v>14</v>
      </c>
      <c r="B22" s="4"/>
      <c r="C22" s="4"/>
      <c r="D22" s="9" t="s">
        <v>1060</v>
      </c>
      <c r="E22" s="9"/>
      <c r="F22" s="8" t="s">
        <v>1059</v>
      </c>
      <c r="G22" s="8" t="s">
        <v>1058</v>
      </c>
      <c r="H22" s="8" t="s">
        <v>1057</v>
      </c>
      <c r="I22" s="8" t="s">
        <v>1056</v>
      </c>
      <c r="J22" s="81">
        <v>100</v>
      </c>
      <c r="K22" s="66" t="s">
        <v>1055</v>
      </c>
      <c r="L22" s="35">
        <v>100</v>
      </c>
      <c r="M22" s="35"/>
      <c r="N22" s="35">
        <v>100</v>
      </c>
      <c r="O22" s="35"/>
      <c r="P22" s="35">
        <v>100</v>
      </c>
      <c r="Q22" s="66" t="s">
        <v>1055</v>
      </c>
      <c r="R22" s="35">
        <v>50</v>
      </c>
      <c r="S22" s="66"/>
      <c r="T22" s="35">
        <v>50</v>
      </c>
      <c r="U22" s="71"/>
      <c r="V22" s="71">
        <v>50</v>
      </c>
      <c r="W22" s="25"/>
      <c r="X22" s="71">
        <v>50</v>
      </c>
      <c r="Y22" s="71"/>
    </row>
    <row r="23" spans="1:25" ht="409.5" x14ac:dyDescent="0.25">
      <c r="A23" s="4">
        <v>15</v>
      </c>
      <c r="B23" s="4"/>
      <c r="C23" s="4"/>
      <c r="D23" s="9" t="s">
        <v>1054</v>
      </c>
      <c r="E23" s="9"/>
      <c r="F23" s="8" t="s">
        <v>1053</v>
      </c>
      <c r="G23" s="8" t="s">
        <v>1052</v>
      </c>
      <c r="H23" s="8" t="s">
        <v>1051</v>
      </c>
      <c r="I23" s="8" t="s">
        <v>1050</v>
      </c>
      <c r="J23" s="70">
        <v>50</v>
      </c>
      <c r="K23" s="66" t="s">
        <v>1049</v>
      </c>
      <c r="L23" s="70">
        <v>50</v>
      </c>
      <c r="M23" s="25"/>
      <c r="N23" s="70">
        <v>50</v>
      </c>
      <c r="O23" s="25"/>
      <c r="P23" s="70">
        <v>50</v>
      </c>
      <c r="Q23" s="66" t="s">
        <v>1049</v>
      </c>
      <c r="R23" s="71">
        <v>0</v>
      </c>
      <c r="S23" s="71"/>
      <c r="T23" s="71">
        <v>0</v>
      </c>
      <c r="U23" s="71"/>
      <c r="V23" s="71">
        <v>0</v>
      </c>
      <c r="W23" s="25"/>
      <c r="X23" s="71">
        <v>0</v>
      </c>
      <c r="Y23" s="71"/>
    </row>
    <row r="24" spans="1:25" ht="225" x14ac:dyDescent="0.25">
      <c r="A24" s="4">
        <v>16</v>
      </c>
      <c r="B24" s="4"/>
      <c r="C24" s="4"/>
      <c r="D24" s="9" t="s">
        <v>1048</v>
      </c>
      <c r="E24" s="9"/>
      <c r="F24" s="8" t="s">
        <v>1047</v>
      </c>
      <c r="G24" s="8" t="s">
        <v>642</v>
      </c>
      <c r="H24" s="8" t="s">
        <v>641</v>
      </c>
      <c r="I24" s="8" t="s">
        <v>640</v>
      </c>
      <c r="J24" s="81">
        <v>100</v>
      </c>
      <c r="K24" s="66" t="s">
        <v>1046</v>
      </c>
      <c r="L24" s="81">
        <v>100</v>
      </c>
      <c r="M24" s="35"/>
      <c r="N24" s="81">
        <v>100</v>
      </c>
      <c r="O24" s="35"/>
      <c r="P24" s="81">
        <v>100</v>
      </c>
      <c r="Q24" s="66" t="s">
        <v>1046</v>
      </c>
      <c r="R24" s="70">
        <v>50</v>
      </c>
      <c r="S24" s="2" t="s">
        <v>1045</v>
      </c>
      <c r="T24" s="70">
        <v>50</v>
      </c>
      <c r="U24" s="25"/>
      <c r="V24" s="70">
        <v>50</v>
      </c>
      <c r="W24" s="25"/>
      <c r="X24" s="70">
        <v>50</v>
      </c>
      <c r="Y24" s="25"/>
    </row>
    <row r="25" spans="1:25" s="58" customFormat="1" ht="60" x14ac:dyDescent="0.25">
      <c r="A25" s="20"/>
      <c r="B25" s="20"/>
      <c r="C25" s="21" t="s">
        <v>1044</v>
      </c>
      <c r="D25" s="21"/>
      <c r="E25" s="21"/>
      <c r="F25" s="61" t="s">
        <v>1043</v>
      </c>
      <c r="G25" s="61"/>
      <c r="H25" s="61"/>
      <c r="I25" s="61"/>
      <c r="J25" s="60">
        <f>AVERAGE(J26:J29)</f>
        <v>75</v>
      </c>
      <c r="K25" s="59"/>
      <c r="L25" s="60">
        <f>AVERAGE(L26:L29)</f>
        <v>75</v>
      </c>
      <c r="M25" s="59"/>
      <c r="N25" s="60">
        <f>AVERAGE(N26:N29)</f>
        <v>75</v>
      </c>
      <c r="O25" s="59"/>
      <c r="P25" s="60">
        <f>AVERAGE(P26:P29)</f>
        <v>75</v>
      </c>
      <c r="Q25" s="59"/>
      <c r="R25" s="60">
        <f>AVERAGE(R26:R29)</f>
        <v>75</v>
      </c>
      <c r="S25" s="59"/>
      <c r="T25" s="60">
        <f>AVERAGE(T26:T29)</f>
        <v>75</v>
      </c>
      <c r="U25" s="59"/>
      <c r="V25" s="60">
        <f>AVERAGE(V26:V29)</f>
        <v>75</v>
      </c>
      <c r="W25" s="18"/>
      <c r="X25" s="60">
        <f>AVERAGE(X26:X29)</f>
        <v>75</v>
      </c>
      <c r="Y25" s="59"/>
    </row>
    <row r="26" spans="1:25" ht="45" x14ac:dyDescent="0.25">
      <c r="A26" s="4">
        <v>17</v>
      </c>
      <c r="B26" s="4"/>
      <c r="C26" s="4"/>
      <c r="D26" s="9" t="s">
        <v>1042</v>
      </c>
      <c r="E26" s="9"/>
      <c r="F26" s="8" t="s">
        <v>1041</v>
      </c>
      <c r="G26" s="8" t="s">
        <v>517</v>
      </c>
      <c r="H26" s="8" t="s">
        <v>1040</v>
      </c>
      <c r="I26" s="8" t="s">
        <v>1039</v>
      </c>
      <c r="J26" s="70">
        <v>100</v>
      </c>
      <c r="K26" s="25"/>
      <c r="L26" s="70">
        <v>100</v>
      </c>
      <c r="M26" s="25"/>
      <c r="N26" s="70">
        <v>100</v>
      </c>
      <c r="O26" s="25"/>
      <c r="P26" s="70">
        <v>100</v>
      </c>
      <c r="Q26" s="25"/>
      <c r="R26" s="70">
        <v>100</v>
      </c>
      <c r="S26" s="25"/>
      <c r="T26" s="70">
        <v>100</v>
      </c>
      <c r="U26" s="25"/>
      <c r="V26" s="70">
        <v>100</v>
      </c>
      <c r="W26" s="25"/>
      <c r="X26" s="70">
        <v>100</v>
      </c>
      <c r="Y26" s="25"/>
    </row>
    <row r="27" spans="1:25" ht="180" x14ac:dyDescent="0.25">
      <c r="A27" s="4">
        <v>18</v>
      </c>
      <c r="B27" s="4"/>
      <c r="C27" s="4"/>
      <c r="D27" s="9" t="s">
        <v>1038</v>
      </c>
      <c r="E27" s="9"/>
      <c r="F27" s="8" t="s">
        <v>1037</v>
      </c>
      <c r="G27" s="8" t="s">
        <v>1035</v>
      </c>
      <c r="H27" s="8" t="s">
        <v>1034</v>
      </c>
      <c r="I27" s="8" t="s">
        <v>1033</v>
      </c>
      <c r="J27" s="70">
        <v>50</v>
      </c>
      <c r="K27" s="5"/>
      <c r="L27" s="70">
        <v>50</v>
      </c>
      <c r="M27" s="5"/>
      <c r="N27" s="70">
        <v>50</v>
      </c>
      <c r="O27" s="5"/>
      <c r="P27" s="70">
        <v>50</v>
      </c>
      <c r="Q27" s="5"/>
      <c r="R27" s="70">
        <v>50</v>
      </c>
      <c r="S27" s="5"/>
      <c r="T27" s="70">
        <v>50</v>
      </c>
      <c r="U27" s="5"/>
      <c r="V27" s="70">
        <v>50</v>
      </c>
      <c r="W27" s="25"/>
      <c r="X27" s="70">
        <v>50</v>
      </c>
      <c r="Y27" s="5"/>
    </row>
    <row r="28" spans="1:25" ht="150" x14ac:dyDescent="0.25">
      <c r="A28" s="4">
        <v>19</v>
      </c>
      <c r="B28" s="4"/>
      <c r="C28" s="4"/>
      <c r="D28" s="9" t="s">
        <v>519</v>
      </c>
      <c r="E28" s="9"/>
      <c r="F28" s="8" t="s">
        <v>1036</v>
      </c>
      <c r="G28" s="8" t="s">
        <v>1035</v>
      </c>
      <c r="H28" s="8" t="s">
        <v>1034</v>
      </c>
      <c r="I28" s="8" t="s">
        <v>1033</v>
      </c>
      <c r="J28" s="70">
        <v>50</v>
      </c>
      <c r="K28" s="5"/>
      <c r="L28" s="70">
        <v>50</v>
      </c>
      <c r="M28" s="5"/>
      <c r="N28" s="70">
        <v>50</v>
      </c>
      <c r="O28" s="5"/>
      <c r="P28" s="70">
        <v>50</v>
      </c>
      <c r="Q28" s="5"/>
      <c r="R28" s="70">
        <v>50</v>
      </c>
      <c r="S28" s="5"/>
      <c r="T28" s="70">
        <v>50</v>
      </c>
      <c r="U28" s="5"/>
      <c r="V28" s="70">
        <v>50</v>
      </c>
      <c r="W28" s="25"/>
      <c r="X28" s="70">
        <v>50</v>
      </c>
      <c r="Y28" s="5"/>
    </row>
    <row r="29" spans="1:25" ht="105" x14ac:dyDescent="0.25">
      <c r="A29" s="4">
        <v>20</v>
      </c>
      <c r="B29" s="4"/>
      <c r="C29" s="4"/>
      <c r="D29" s="9" t="s">
        <v>1032</v>
      </c>
      <c r="E29" s="9"/>
      <c r="F29" s="8" t="s">
        <v>1031</v>
      </c>
      <c r="G29" s="8" t="s">
        <v>1030</v>
      </c>
      <c r="H29" s="8" t="s">
        <v>1029</v>
      </c>
      <c r="I29" s="8" t="s">
        <v>1028</v>
      </c>
      <c r="J29" s="70">
        <v>100</v>
      </c>
      <c r="K29" s="25"/>
      <c r="L29" s="70">
        <v>100</v>
      </c>
      <c r="M29" s="25"/>
      <c r="N29" s="70">
        <v>100</v>
      </c>
      <c r="O29" s="25"/>
      <c r="P29" s="70">
        <v>100</v>
      </c>
      <c r="Q29" s="25"/>
      <c r="R29" s="70">
        <v>100</v>
      </c>
      <c r="S29" s="25"/>
      <c r="T29" s="70">
        <v>100</v>
      </c>
      <c r="U29" s="25"/>
      <c r="V29" s="70">
        <v>100</v>
      </c>
      <c r="W29" s="25"/>
      <c r="X29" s="70">
        <v>100</v>
      </c>
      <c r="Y29" s="25"/>
    </row>
    <row r="30" spans="1:25" s="58" customFormat="1" ht="108.75" customHeight="1" x14ac:dyDescent="0.25">
      <c r="A30" s="20"/>
      <c r="B30" s="21" t="s">
        <v>1027</v>
      </c>
      <c r="C30" s="20"/>
      <c r="D30" s="20"/>
      <c r="E30" s="20"/>
      <c r="F30" s="20" t="s">
        <v>1026</v>
      </c>
      <c r="G30" s="20"/>
      <c r="H30" s="20"/>
      <c r="I30" s="20"/>
      <c r="J30" s="60">
        <f>AVERAGE(J31,J41,J60,J66)</f>
        <v>68.035714285714278</v>
      </c>
      <c r="K30" s="59"/>
      <c r="L30" s="60">
        <f>AVERAGE(L31,L41,L60,L66)</f>
        <v>68.035714285714278</v>
      </c>
      <c r="M30" s="59"/>
      <c r="N30" s="60">
        <f>AVERAGE(N31,N41,N60,N66)</f>
        <v>68.035714285714278</v>
      </c>
      <c r="O30" s="59"/>
      <c r="P30" s="60">
        <f>AVERAGE(P31,P41,P60,P66)</f>
        <v>68.035714285714278</v>
      </c>
      <c r="Q30" s="59"/>
      <c r="R30" s="60">
        <f>AVERAGE(R31,R41,R60,R66)</f>
        <v>68.035714285714278</v>
      </c>
      <c r="S30" s="59"/>
      <c r="T30" s="60">
        <f>AVERAGE(T31,T41,T60,T66)</f>
        <v>68.035714285714278</v>
      </c>
      <c r="U30" s="59"/>
      <c r="V30" s="60">
        <f>AVERAGE(V31,V41,V60,V66)</f>
        <v>68.035714285714278</v>
      </c>
      <c r="W30" s="18"/>
      <c r="X30" s="60">
        <f>AVERAGE(X31,X41,X60,X66)</f>
        <v>68.035714285714278</v>
      </c>
      <c r="Y30" s="59"/>
    </row>
    <row r="31" spans="1:25" s="58" customFormat="1" ht="97.5" customHeight="1" x14ac:dyDescent="0.25">
      <c r="A31" s="20"/>
      <c r="B31" s="20"/>
      <c r="C31" s="21" t="s">
        <v>1025</v>
      </c>
      <c r="D31" s="20"/>
      <c r="E31" s="20"/>
      <c r="F31" s="20" t="s">
        <v>1024</v>
      </c>
      <c r="G31" s="20"/>
      <c r="H31" s="20"/>
      <c r="I31" s="20"/>
      <c r="J31" s="60">
        <f>AVERAGE(J32:J35,J38:J40)</f>
        <v>57.142857142857146</v>
      </c>
      <c r="K31" s="59"/>
      <c r="L31" s="60">
        <f>AVERAGE(L32:L35,L38:L40)</f>
        <v>57.142857142857146</v>
      </c>
      <c r="M31" s="59"/>
      <c r="N31" s="60">
        <f>AVERAGE(N32:N35,N38:N40)</f>
        <v>57.142857142857146</v>
      </c>
      <c r="O31" s="59"/>
      <c r="P31" s="60">
        <f>AVERAGE(P32:P35,P38:P40)</f>
        <v>57.142857142857146</v>
      </c>
      <c r="Q31" s="59"/>
      <c r="R31" s="60">
        <f>AVERAGE(R32:R35,R38:R40)</f>
        <v>57.142857142857146</v>
      </c>
      <c r="S31" s="59"/>
      <c r="T31" s="60">
        <f>AVERAGE(T32:T35,T38:T40)</f>
        <v>57.142857142857146</v>
      </c>
      <c r="U31" s="59"/>
      <c r="V31" s="60">
        <f>AVERAGE(V32:V35,V38:V40)</f>
        <v>57.142857142857146</v>
      </c>
      <c r="W31" s="18"/>
      <c r="X31" s="60">
        <f>AVERAGE(X32:X35,X38:X40)</f>
        <v>57.142857142857146</v>
      </c>
      <c r="Y31" s="59"/>
    </row>
    <row r="32" spans="1:25" ht="117.75" customHeight="1" x14ac:dyDescent="0.25">
      <c r="A32" s="4">
        <v>21</v>
      </c>
      <c r="B32" s="4"/>
      <c r="C32" s="4"/>
      <c r="D32" s="9" t="s">
        <v>510</v>
      </c>
      <c r="E32" s="9"/>
      <c r="F32" s="8" t="s">
        <v>1023</v>
      </c>
      <c r="G32" s="8" t="s">
        <v>1022</v>
      </c>
      <c r="H32" s="8" t="s">
        <v>1021</v>
      </c>
      <c r="I32" s="8" t="s">
        <v>1020</v>
      </c>
      <c r="J32" s="70">
        <v>100</v>
      </c>
      <c r="K32" s="144" t="s">
        <v>1019</v>
      </c>
      <c r="L32" s="70">
        <v>100</v>
      </c>
      <c r="M32" s="25"/>
      <c r="N32" s="70">
        <v>100</v>
      </c>
      <c r="O32" s="25"/>
      <c r="P32" s="70">
        <v>100</v>
      </c>
      <c r="Q32" s="25"/>
      <c r="R32" s="70">
        <v>100</v>
      </c>
      <c r="S32" s="25"/>
      <c r="T32" s="70">
        <v>100</v>
      </c>
      <c r="U32" s="25"/>
      <c r="V32" s="70">
        <v>100</v>
      </c>
      <c r="W32" s="5"/>
      <c r="X32" s="70">
        <v>100</v>
      </c>
      <c r="Y32" s="25"/>
    </row>
    <row r="33" spans="1:25" ht="45" x14ac:dyDescent="0.25">
      <c r="A33" s="4">
        <v>22</v>
      </c>
      <c r="B33" s="4"/>
      <c r="C33" s="4"/>
      <c r="D33" s="9" t="s">
        <v>1018</v>
      </c>
      <c r="E33" s="9"/>
      <c r="F33" s="8" t="s">
        <v>1017</v>
      </c>
      <c r="G33" s="8" t="s">
        <v>1016</v>
      </c>
      <c r="H33" s="8" t="s">
        <v>1015</v>
      </c>
      <c r="I33" s="8" t="s">
        <v>1014</v>
      </c>
      <c r="J33" s="26">
        <v>50</v>
      </c>
      <c r="K33" s="5"/>
      <c r="L33" s="26">
        <v>50</v>
      </c>
      <c r="M33" s="5"/>
      <c r="N33" s="26">
        <v>50</v>
      </c>
      <c r="O33" s="5"/>
      <c r="P33" s="26">
        <v>50</v>
      </c>
      <c r="Q33" s="5"/>
      <c r="R33" s="26">
        <v>50</v>
      </c>
      <c r="S33" s="5"/>
      <c r="T33" s="26">
        <v>50</v>
      </c>
      <c r="U33" s="5"/>
      <c r="V33" s="26">
        <v>50</v>
      </c>
      <c r="W33" s="25"/>
      <c r="X33" s="26">
        <v>50</v>
      </c>
      <c r="Y33" s="5"/>
    </row>
    <row r="34" spans="1:25" ht="90" x14ac:dyDescent="0.25">
      <c r="A34" s="4">
        <v>23</v>
      </c>
      <c r="B34" s="4"/>
      <c r="C34" s="4"/>
      <c r="D34" s="9" t="s">
        <v>502</v>
      </c>
      <c r="E34" s="9"/>
      <c r="F34" s="8" t="s">
        <v>1013</v>
      </c>
      <c r="G34" s="8" t="s">
        <v>1012</v>
      </c>
      <c r="H34" s="8" t="s">
        <v>1011</v>
      </c>
      <c r="I34" s="8" t="s">
        <v>1010</v>
      </c>
      <c r="J34" s="26">
        <v>50</v>
      </c>
      <c r="K34" s="5"/>
      <c r="L34" s="26">
        <v>50</v>
      </c>
      <c r="M34" s="5"/>
      <c r="N34" s="26">
        <v>50</v>
      </c>
      <c r="O34" s="5"/>
      <c r="P34" s="26">
        <v>50</v>
      </c>
      <c r="Q34" s="5"/>
      <c r="R34" s="26">
        <v>50</v>
      </c>
      <c r="S34" s="5"/>
      <c r="T34" s="26">
        <v>50</v>
      </c>
      <c r="U34" s="5"/>
      <c r="V34" s="26">
        <v>50</v>
      </c>
      <c r="W34" s="25"/>
      <c r="X34" s="26">
        <v>50</v>
      </c>
      <c r="Y34" s="5"/>
    </row>
    <row r="35" spans="1:25" s="73" customFormat="1" ht="51.75" x14ac:dyDescent="0.25">
      <c r="A35" s="16">
        <v>24</v>
      </c>
      <c r="B35" s="16"/>
      <c r="C35" s="16"/>
      <c r="D35" s="80" t="s">
        <v>1009</v>
      </c>
      <c r="E35" s="80"/>
      <c r="F35" s="13" t="s">
        <v>1009</v>
      </c>
      <c r="G35" s="13"/>
      <c r="H35" s="13"/>
      <c r="I35" s="13"/>
      <c r="J35" s="75">
        <f>AVERAGE(J36:J37)</f>
        <v>100</v>
      </c>
      <c r="K35" s="11"/>
      <c r="L35" s="75">
        <f>AVERAGE(L36:L37)</f>
        <v>100</v>
      </c>
      <c r="M35" s="74"/>
      <c r="N35" s="75">
        <f>AVERAGE(N36:N37)</f>
        <v>100</v>
      </c>
      <c r="O35" s="74"/>
      <c r="P35" s="75">
        <f>AVERAGE(P36:P37)</f>
        <v>100</v>
      </c>
      <c r="Q35" s="74"/>
      <c r="R35" s="75">
        <f>AVERAGE(R36:R37)</f>
        <v>100</v>
      </c>
      <c r="S35" s="11"/>
      <c r="T35" s="75">
        <f>AVERAGE(T36:T37)</f>
        <v>100</v>
      </c>
      <c r="U35" s="11"/>
      <c r="V35" s="75">
        <f>AVERAGE(V36:V37)</f>
        <v>100</v>
      </c>
      <c r="W35" s="11"/>
      <c r="X35" s="75">
        <f>AVERAGE(X36:X37)</f>
        <v>100</v>
      </c>
      <c r="Y35" s="74"/>
    </row>
    <row r="36" spans="1:25" ht="150" x14ac:dyDescent="0.25">
      <c r="A36" s="4" t="s">
        <v>1008</v>
      </c>
      <c r="B36" s="4"/>
      <c r="C36" s="4"/>
      <c r="D36" s="9"/>
      <c r="E36" s="9" t="s">
        <v>1007</v>
      </c>
      <c r="F36" s="8" t="s">
        <v>1006</v>
      </c>
      <c r="G36" s="8" t="s">
        <v>1005</v>
      </c>
      <c r="H36" s="8" t="s">
        <v>1004</v>
      </c>
      <c r="I36" s="8" t="s">
        <v>1003</v>
      </c>
      <c r="J36" s="70">
        <v>100</v>
      </c>
      <c r="K36" s="5" t="s">
        <v>1002</v>
      </c>
      <c r="L36" s="70">
        <v>100</v>
      </c>
      <c r="M36" s="5"/>
      <c r="N36" s="70">
        <v>100</v>
      </c>
      <c r="O36" s="5"/>
      <c r="P36" s="70">
        <v>100</v>
      </c>
      <c r="Q36" s="5"/>
      <c r="R36" s="70">
        <v>100</v>
      </c>
      <c r="S36" s="5"/>
      <c r="T36" s="70">
        <v>100</v>
      </c>
      <c r="U36" s="5"/>
      <c r="V36" s="70">
        <v>100</v>
      </c>
      <c r="W36" s="25"/>
      <c r="X36" s="70">
        <v>100</v>
      </c>
      <c r="Y36" s="5"/>
    </row>
    <row r="37" spans="1:25" ht="30" x14ac:dyDescent="0.25">
      <c r="A37" s="4" t="s">
        <v>1001</v>
      </c>
      <c r="B37" s="4"/>
      <c r="C37" s="4"/>
      <c r="D37" s="9"/>
      <c r="E37" s="9" t="s">
        <v>1000</v>
      </c>
      <c r="F37" s="8" t="s">
        <v>999</v>
      </c>
      <c r="G37" s="8" t="s">
        <v>998</v>
      </c>
      <c r="H37" s="8" t="s">
        <v>997</v>
      </c>
      <c r="I37" s="8" t="s">
        <v>996</v>
      </c>
      <c r="J37" s="70">
        <v>100</v>
      </c>
      <c r="K37" s="5"/>
      <c r="L37" s="70">
        <v>100</v>
      </c>
      <c r="M37" s="5"/>
      <c r="N37" s="70">
        <v>100</v>
      </c>
      <c r="O37" s="5"/>
      <c r="P37" s="70">
        <v>100</v>
      </c>
      <c r="Q37" s="5"/>
      <c r="R37" s="70">
        <v>100</v>
      </c>
      <c r="S37" s="5"/>
      <c r="T37" s="70">
        <v>100</v>
      </c>
      <c r="U37" s="5"/>
      <c r="V37" s="70">
        <v>100</v>
      </c>
      <c r="W37" s="25"/>
      <c r="X37" s="70">
        <v>100</v>
      </c>
      <c r="Y37" s="5"/>
    </row>
    <row r="38" spans="1:25" ht="240" x14ac:dyDescent="0.25">
      <c r="A38" s="4">
        <v>25</v>
      </c>
      <c r="B38" s="4"/>
      <c r="C38" s="4"/>
      <c r="D38" s="9" t="s">
        <v>995</v>
      </c>
      <c r="E38" s="9"/>
      <c r="F38" s="8" t="s">
        <v>994</v>
      </c>
      <c r="G38" s="8" t="s">
        <v>224</v>
      </c>
      <c r="H38" s="8" t="s">
        <v>993</v>
      </c>
      <c r="I38" s="8" t="s">
        <v>992</v>
      </c>
      <c r="J38" s="70">
        <v>100</v>
      </c>
      <c r="K38" s="5" t="s">
        <v>991</v>
      </c>
      <c r="L38" s="70">
        <v>100</v>
      </c>
      <c r="M38" s="5"/>
      <c r="N38" s="70">
        <v>100</v>
      </c>
      <c r="O38" s="5"/>
      <c r="P38" s="70">
        <v>100</v>
      </c>
      <c r="Q38" s="5"/>
      <c r="R38" s="70">
        <v>100</v>
      </c>
      <c r="S38" s="5"/>
      <c r="T38" s="70">
        <v>100</v>
      </c>
      <c r="U38" s="5"/>
      <c r="V38" s="70">
        <v>100</v>
      </c>
      <c r="W38" s="25"/>
      <c r="X38" s="70">
        <v>100</v>
      </c>
      <c r="Y38" s="5"/>
    </row>
    <row r="39" spans="1:25" ht="240" x14ac:dyDescent="0.25">
      <c r="A39" s="4">
        <v>26</v>
      </c>
      <c r="B39" s="4"/>
      <c r="C39" s="4"/>
      <c r="D39" s="9" t="s">
        <v>990</v>
      </c>
      <c r="E39" s="9"/>
      <c r="F39" s="8" t="s">
        <v>989</v>
      </c>
      <c r="G39" s="8" t="s">
        <v>988</v>
      </c>
      <c r="H39" s="8" t="s">
        <v>982</v>
      </c>
      <c r="I39" s="8" t="s">
        <v>981</v>
      </c>
      <c r="J39" s="70">
        <v>0</v>
      </c>
      <c r="K39" s="143" t="s">
        <v>987</v>
      </c>
      <c r="L39" s="70">
        <v>0</v>
      </c>
      <c r="M39" s="5"/>
      <c r="N39" s="70">
        <v>0</v>
      </c>
      <c r="O39" s="5"/>
      <c r="P39" s="70">
        <v>0</v>
      </c>
      <c r="Q39" s="5"/>
      <c r="R39" s="70">
        <v>0</v>
      </c>
      <c r="S39" s="142" t="s">
        <v>986</v>
      </c>
      <c r="T39" s="70">
        <v>0</v>
      </c>
      <c r="U39" s="5"/>
      <c r="V39" s="70">
        <v>0</v>
      </c>
      <c r="W39" s="25"/>
      <c r="X39" s="70">
        <v>0</v>
      </c>
      <c r="Y39" s="5"/>
    </row>
    <row r="40" spans="1:25" ht="90" x14ac:dyDescent="0.25">
      <c r="A40" s="4">
        <v>27</v>
      </c>
      <c r="B40" s="4"/>
      <c r="C40" s="4"/>
      <c r="D40" s="9" t="s">
        <v>985</v>
      </c>
      <c r="E40" s="9"/>
      <c r="F40" s="8" t="s">
        <v>984</v>
      </c>
      <c r="G40" s="8" t="s">
        <v>983</v>
      </c>
      <c r="H40" s="8" t="s">
        <v>982</v>
      </c>
      <c r="I40" s="8" t="s">
        <v>981</v>
      </c>
      <c r="J40" s="70">
        <v>0</v>
      </c>
      <c r="K40" s="36" t="s">
        <v>980</v>
      </c>
      <c r="L40" s="70">
        <v>0</v>
      </c>
      <c r="M40" s="5"/>
      <c r="N40" s="70">
        <v>0</v>
      </c>
      <c r="O40" s="5"/>
      <c r="P40" s="70">
        <v>0</v>
      </c>
      <c r="Q40" s="5"/>
      <c r="R40" s="70">
        <v>0</v>
      </c>
      <c r="S40" s="5"/>
      <c r="T40" s="70">
        <v>0</v>
      </c>
      <c r="U40" s="5"/>
      <c r="V40" s="70">
        <v>0</v>
      </c>
      <c r="W40" s="25"/>
      <c r="X40" s="70">
        <v>0</v>
      </c>
      <c r="Y40" s="5"/>
    </row>
    <row r="41" spans="1:25" s="58" customFormat="1" ht="148.5" customHeight="1" x14ac:dyDescent="0.25">
      <c r="A41" s="20"/>
      <c r="B41" s="20"/>
      <c r="C41" s="21" t="s">
        <v>979</v>
      </c>
      <c r="D41" s="20"/>
      <c r="E41" s="20"/>
      <c r="F41" s="20" t="s">
        <v>978</v>
      </c>
      <c r="G41" s="20"/>
      <c r="H41" s="20"/>
      <c r="I41" s="20"/>
      <c r="J41" s="60">
        <f>AVERAGE(J42,J49,J57:J59)</f>
        <v>80</v>
      </c>
      <c r="K41" s="18"/>
      <c r="L41" s="60">
        <f>AVERAGE(L42,L49,L57:L59)</f>
        <v>80</v>
      </c>
      <c r="M41" s="59"/>
      <c r="N41" s="60">
        <f>AVERAGE(N42,N49,N57:N59)</f>
        <v>80</v>
      </c>
      <c r="O41" s="59"/>
      <c r="P41" s="60">
        <f>AVERAGE(P42,P49,P57:P59)</f>
        <v>80</v>
      </c>
      <c r="Q41" s="59"/>
      <c r="R41" s="60">
        <f>AVERAGE(R42,R49,R57:R59)</f>
        <v>80</v>
      </c>
      <c r="S41" s="59"/>
      <c r="T41" s="60">
        <f>AVERAGE(T42,T49,T57:T59)</f>
        <v>80</v>
      </c>
      <c r="U41" s="59"/>
      <c r="V41" s="60">
        <f>AVERAGE(V42,V49,V57:V59)</f>
        <v>80</v>
      </c>
      <c r="W41" s="18"/>
      <c r="X41" s="60">
        <f>AVERAGE(X42,X49,X57:X59)</f>
        <v>80</v>
      </c>
      <c r="Y41" s="59"/>
    </row>
    <row r="42" spans="1:25" s="73" customFormat="1" ht="148.5" customHeight="1" x14ac:dyDescent="0.3">
      <c r="A42" s="16">
        <v>28</v>
      </c>
      <c r="B42" s="16"/>
      <c r="C42" s="15"/>
      <c r="D42" s="141" t="s">
        <v>977</v>
      </c>
      <c r="E42" s="141"/>
      <c r="F42" s="16" t="s">
        <v>977</v>
      </c>
      <c r="G42" s="16"/>
      <c r="H42" s="16"/>
      <c r="I42" s="16"/>
      <c r="J42" s="75">
        <f>AVERAGE(J43:J48)</f>
        <v>100</v>
      </c>
      <c r="K42" s="11"/>
      <c r="L42" s="75">
        <f>AVERAGE(L43:L48)</f>
        <v>100</v>
      </c>
      <c r="M42" s="74"/>
      <c r="N42" s="75">
        <f>AVERAGE(N43:N48)</f>
        <v>100</v>
      </c>
      <c r="O42" s="74"/>
      <c r="P42" s="75">
        <f>AVERAGE(P43:P48)</f>
        <v>100</v>
      </c>
      <c r="Q42" s="74"/>
      <c r="R42" s="75">
        <f>AVERAGE(R43:R48)</f>
        <v>100</v>
      </c>
      <c r="S42" s="74"/>
      <c r="T42" s="75">
        <f>AVERAGE(T43:T48)</f>
        <v>100</v>
      </c>
      <c r="U42" s="74"/>
      <c r="V42" s="75">
        <f>AVERAGE(V43:V48)</f>
        <v>100</v>
      </c>
      <c r="W42" s="11"/>
      <c r="X42" s="75">
        <f>AVERAGE(X43:X48)</f>
        <v>100</v>
      </c>
      <c r="Y42" s="74"/>
    </row>
    <row r="43" spans="1:25" ht="60" x14ac:dyDescent="0.25">
      <c r="A43" s="4" t="s">
        <v>976</v>
      </c>
      <c r="B43" s="4"/>
      <c r="C43" s="4"/>
      <c r="D43" s="4"/>
      <c r="E43" s="9" t="s">
        <v>975</v>
      </c>
      <c r="F43" s="8" t="s">
        <v>974</v>
      </c>
      <c r="G43" s="8" t="s">
        <v>587</v>
      </c>
      <c r="H43" s="8" t="s">
        <v>597</v>
      </c>
      <c r="I43" s="8" t="s">
        <v>596</v>
      </c>
      <c r="J43" s="70">
        <v>100</v>
      </c>
      <c r="K43" s="5"/>
      <c r="L43" s="70">
        <v>100</v>
      </c>
      <c r="M43" s="5"/>
      <c r="N43" s="70">
        <v>100</v>
      </c>
      <c r="O43" s="5"/>
      <c r="P43" s="70">
        <v>100</v>
      </c>
      <c r="Q43" s="5"/>
      <c r="R43" s="70">
        <v>100</v>
      </c>
      <c r="S43" s="5"/>
      <c r="T43" s="70">
        <v>100</v>
      </c>
      <c r="U43" s="5"/>
      <c r="V43" s="70">
        <v>100</v>
      </c>
      <c r="W43" s="25"/>
      <c r="X43" s="70">
        <v>100</v>
      </c>
      <c r="Y43" s="5"/>
    </row>
    <row r="44" spans="1:25" ht="75" x14ac:dyDescent="0.25">
      <c r="A44" s="4" t="s">
        <v>973</v>
      </c>
      <c r="B44" s="4"/>
      <c r="C44" s="4"/>
      <c r="D44" s="4"/>
      <c r="E44" s="9" t="s">
        <v>972</v>
      </c>
      <c r="F44" s="8" t="s">
        <v>971</v>
      </c>
      <c r="G44" s="8" t="s">
        <v>970</v>
      </c>
      <c r="H44" s="8" t="s">
        <v>586</v>
      </c>
      <c r="I44" s="8" t="s">
        <v>436</v>
      </c>
      <c r="J44" s="5"/>
      <c r="K44" s="5"/>
      <c r="L44" s="71"/>
      <c r="M44" s="71"/>
      <c r="N44" s="71"/>
      <c r="O44" s="71"/>
      <c r="P44" s="71"/>
      <c r="Q44" s="71"/>
      <c r="R44" s="71"/>
      <c r="S44" s="71"/>
      <c r="T44" s="71"/>
      <c r="U44" s="71"/>
      <c r="V44" s="71"/>
      <c r="W44" s="25"/>
      <c r="X44" s="71"/>
      <c r="Y44" s="71"/>
    </row>
    <row r="45" spans="1:25" ht="120" x14ac:dyDescent="0.25">
      <c r="A45" s="4" t="s">
        <v>969</v>
      </c>
      <c r="B45" s="4"/>
      <c r="C45" s="4"/>
      <c r="D45" s="4"/>
      <c r="E45" s="9" t="s">
        <v>968</v>
      </c>
      <c r="F45" s="8" t="s">
        <v>967</v>
      </c>
      <c r="G45" s="8" t="s">
        <v>432</v>
      </c>
      <c r="H45" s="8" t="s">
        <v>431</v>
      </c>
      <c r="I45" s="8" t="s">
        <v>217</v>
      </c>
      <c r="J45" s="70"/>
      <c r="K45" s="25"/>
      <c r="L45" s="71"/>
      <c r="M45" s="71"/>
      <c r="N45" s="71"/>
      <c r="O45" s="71"/>
      <c r="P45" s="71"/>
      <c r="Q45" s="71"/>
      <c r="R45" s="71"/>
      <c r="S45" s="71"/>
      <c r="T45" s="71"/>
      <c r="U45" s="71"/>
      <c r="V45" s="71"/>
      <c r="W45" s="25"/>
      <c r="X45" s="71"/>
      <c r="Y45" s="71"/>
    </row>
    <row r="46" spans="1:25" ht="75" x14ac:dyDescent="0.25">
      <c r="A46" s="4" t="s">
        <v>966</v>
      </c>
      <c r="B46" s="4"/>
      <c r="C46" s="4"/>
      <c r="D46" s="4"/>
      <c r="E46" s="9" t="s">
        <v>965</v>
      </c>
      <c r="F46" s="8" t="s">
        <v>428</v>
      </c>
      <c r="G46" s="8" t="s">
        <v>427</v>
      </c>
      <c r="H46" s="8" t="s">
        <v>426</v>
      </c>
      <c r="I46" s="8" t="s">
        <v>425</v>
      </c>
      <c r="J46" s="70"/>
      <c r="K46" s="25"/>
      <c r="L46" s="71"/>
      <c r="M46" s="71"/>
      <c r="N46" s="71"/>
      <c r="O46" s="71"/>
      <c r="P46" s="71"/>
      <c r="Q46" s="71"/>
      <c r="R46" s="71"/>
      <c r="S46" s="71"/>
      <c r="T46" s="71"/>
      <c r="U46" s="71"/>
      <c r="V46" s="71"/>
      <c r="W46" s="5"/>
      <c r="X46" s="71"/>
      <c r="Y46" s="71"/>
    </row>
    <row r="47" spans="1:25" ht="90" x14ac:dyDescent="0.25">
      <c r="A47" s="4" t="s">
        <v>964</v>
      </c>
      <c r="B47" s="4"/>
      <c r="C47" s="4"/>
      <c r="D47" s="4"/>
      <c r="E47" s="9" t="s">
        <v>963</v>
      </c>
      <c r="F47" s="8" t="s">
        <v>962</v>
      </c>
      <c r="G47" s="8" t="s">
        <v>230</v>
      </c>
      <c r="H47" s="8" t="s">
        <v>263</v>
      </c>
      <c r="I47" s="8" t="s">
        <v>421</v>
      </c>
      <c r="J47" s="70"/>
      <c r="K47" s="25"/>
      <c r="L47" s="71"/>
      <c r="M47" s="71"/>
      <c r="N47" s="71"/>
      <c r="O47" s="71"/>
      <c r="P47" s="71"/>
      <c r="Q47" s="71"/>
      <c r="R47" s="71"/>
      <c r="S47" s="71"/>
      <c r="T47" s="71"/>
      <c r="U47" s="71"/>
      <c r="V47" s="71"/>
      <c r="W47" s="25"/>
      <c r="X47" s="71"/>
      <c r="Y47" s="71"/>
    </row>
    <row r="48" spans="1:25" ht="45" x14ac:dyDescent="0.25">
      <c r="A48" s="4" t="s">
        <v>961</v>
      </c>
      <c r="B48" s="4"/>
      <c r="C48" s="4"/>
      <c r="D48" s="4"/>
      <c r="E48" s="9" t="s">
        <v>960</v>
      </c>
      <c r="F48" s="8" t="s">
        <v>418</v>
      </c>
      <c r="G48" s="8" t="s">
        <v>417</v>
      </c>
      <c r="H48" s="8" t="s">
        <v>416</v>
      </c>
      <c r="I48" s="8" t="s">
        <v>415</v>
      </c>
      <c r="J48" s="70"/>
      <c r="K48" s="25"/>
      <c r="L48" s="71"/>
      <c r="M48" s="71"/>
      <c r="N48" s="71"/>
      <c r="O48" s="71"/>
      <c r="P48" s="71"/>
      <c r="Q48" s="71"/>
      <c r="R48" s="71"/>
      <c r="S48" s="71"/>
      <c r="T48" s="71"/>
      <c r="U48" s="71"/>
      <c r="V48" s="71"/>
      <c r="W48" s="25"/>
      <c r="X48" s="71"/>
      <c r="Y48" s="71"/>
    </row>
    <row r="49" spans="1:25" s="73" customFormat="1" ht="69" x14ac:dyDescent="0.25">
      <c r="A49" s="16"/>
      <c r="B49" s="16"/>
      <c r="C49" s="16"/>
      <c r="D49" s="80" t="s">
        <v>959</v>
      </c>
      <c r="E49" s="80"/>
      <c r="F49" s="13" t="s">
        <v>959</v>
      </c>
      <c r="G49" s="13"/>
      <c r="H49" s="13"/>
      <c r="I49" s="13"/>
      <c r="J49" s="75">
        <f>AVERAGE(J50:J56)</f>
        <v>100</v>
      </c>
      <c r="K49" s="11"/>
      <c r="L49" s="75">
        <f>AVERAGE(L50:L56)</f>
        <v>100</v>
      </c>
      <c r="M49" s="74"/>
      <c r="N49" s="75">
        <f>AVERAGE(N50:N56)</f>
        <v>100</v>
      </c>
      <c r="O49" s="74"/>
      <c r="P49" s="75">
        <f>AVERAGE(P50:P56)</f>
        <v>100</v>
      </c>
      <c r="Q49" s="74"/>
      <c r="R49" s="75">
        <f>AVERAGE(R50:R56)</f>
        <v>100</v>
      </c>
      <c r="S49" s="74"/>
      <c r="T49" s="75">
        <f>AVERAGE(T50:T56)</f>
        <v>100</v>
      </c>
      <c r="U49" s="74"/>
      <c r="V49" s="75">
        <f>AVERAGE(V50:V56)</f>
        <v>100</v>
      </c>
      <c r="W49" s="11"/>
      <c r="X49" s="75">
        <f>AVERAGE(X50:X56)</f>
        <v>100</v>
      </c>
      <c r="Y49" s="74"/>
    </row>
    <row r="50" spans="1:25" ht="120" x14ac:dyDescent="0.25">
      <c r="A50" s="4" t="s">
        <v>958</v>
      </c>
      <c r="B50" s="4"/>
      <c r="C50" s="4"/>
      <c r="D50" s="4"/>
      <c r="E50" s="9" t="s">
        <v>957</v>
      </c>
      <c r="F50" s="8" t="s">
        <v>956</v>
      </c>
      <c r="G50" s="8" t="s">
        <v>587</v>
      </c>
      <c r="H50" s="8" t="s">
        <v>597</v>
      </c>
      <c r="I50" s="8" t="s">
        <v>596</v>
      </c>
      <c r="J50" s="70">
        <v>100</v>
      </c>
      <c r="K50" s="71"/>
      <c r="L50" s="70">
        <v>100</v>
      </c>
      <c r="M50" s="71"/>
      <c r="N50" s="70">
        <v>100</v>
      </c>
      <c r="O50" s="71"/>
      <c r="P50" s="70">
        <v>100</v>
      </c>
      <c r="Q50" s="71"/>
      <c r="R50" s="70">
        <v>100</v>
      </c>
      <c r="S50" s="71"/>
      <c r="T50" s="70">
        <v>100</v>
      </c>
      <c r="U50" s="71"/>
      <c r="V50" s="70">
        <v>100</v>
      </c>
      <c r="W50" s="25"/>
      <c r="X50" s="70">
        <v>100</v>
      </c>
      <c r="Y50" s="71"/>
    </row>
    <row r="51" spans="1:25" ht="90" x14ac:dyDescent="0.25">
      <c r="A51" s="4" t="s">
        <v>955</v>
      </c>
      <c r="B51" s="4"/>
      <c r="C51" s="4"/>
      <c r="D51" s="4"/>
      <c r="E51" s="9" t="s">
        <v>954</v>
      </c>
      <c r="F51" s="8" t="s">
        <v>593</v>
      </c>
      <c r="G51" s="8" t="s">
        <v>592</v>
      </c>
      <c r="H51" s="8" t="s">
        <v>460</v>
      </c>
      <c r="I51" s="8" t="s">
        <v>591</v>
      </c>
      <c r="J51" s="70"/>
      <c r="K51" s="71"/>
      <c r="L51" s="71"/>
      <c r="M51" s="71"/>
      <c r="N51" s="71"/>
      <c r="O51" s="71"/>
      <c r="P51" s="71"/>
      <c r="Q51" s="71"/>
      <c r="R51" s="71"/>
      <c r="S51" s="71"/>
      <c r="T51" s="71"/>
      <c r="U51" s="71"/>
      <c r="V51" s="71"/>
      <c r="W51" s="25"/>
      <c r="X51" s="71"/>
      <c r="Y51" s="71"/>
    </row>
    <row r="52" spans="1:25" ht="75" x14ac:dyDescent="0.25">
      <c r="A52" s="4" t="s">
        <v>953</v>
      </c>
      <c r="B52" s="4"/>
      <c r="C52" s="4"/>
      <c r="D52" s="4"/>
      <c r="E52" s="9" t="s">
        <v>952</v>
      </c>
      <c r="F52" s="8" t="s">
        <v>951</v>
      </c>
      <c r="G52" s="8" t="s">
        <v>587</v>
      </c>
      <c r="H52" s="8" t="s">
        <v>586</v>
      </c>
      <c r="I52" s="8" t="s">
        <v>585</v>
      </c>
      <c r="J52" s="70">
        <v>100</v>
      </c>
      <c r="K52" s="5"/>
      <c r="L52" s="71"/>
      <c r="M52" s="71"/>
      <c r="N52" s="71"/>
      <c r="O52" s="71"/>
      <c r="P52" s="71"/>
      <c r="Q52" s="71"/>
      <c r="R52" s="71"/>
      <c r="S52" s="71"/>
      <c r="T52" s="71"/>
      <c r="U52" s="71"/>
      <c r="V52" s="71"/>
      <c r="W52" s="25"/>
      <c r="X52" s="71"/>
      <c r="Y52" s="71"/>
    </row>
    <row r="53" spans="1:25" ht="120" x14ac:dyDescent="0.25">
      <c r="A53" s="4" t="s">
        <v>950</v>
      </c>
      <c r="B53" s="4"/>
      <c r="C53" s="4"/>
      <c r="D53" s="4"/>
      <c r="E53" s="9" t="s">
        <v>949</v>
      </c>
      <c r="F53" s="8" t="s">
        <v>582</v>
      </c>
      <c r="G53" s="8" t="s">
        <v>432</v>
      </c>
      <c r="H53" s="8" t="s">
        <v>431</v>
      </c>
      <c r="I53" s="8" t="s">
        <v>217</v>
      </c>
      <c r="J53" s="70"/>
      <c r="K53" s="25"/>
      <c r="L53" s="71"/>
      <c r="M53" s="71"/>
      <c r="N53" s="71"/>
      <c r="O53" s="71"/>
      <c r="P53" s="71"/>
      <c r="Q53" s="71"/>
      <c r="R53" s="71"/>
      <c r="S53" s="71"/>
      <c r="T53" s="71"/>
      <c r="U53" s="71"/>
      <c r="V53" s="71"/>
      <c r="W53" s="25"/>
      <c r="X53" s="71"/>
      <c r="Y53" s="71"/>
    </row>
    <row r="54" spans="1:25" ht="75" x14ac:dyDescent="0.25">
      <c r="A54" s="4" t="s">
        <v>948</v>
      </c>
      <c r="B54" s="4"/>
      <c r="C54" s="4"/>
      <c r="D54" s="4"/>
      <c r="E54" s="9" t="s">
        <v>947</v>
      </c>
      <c r="F54" s="8" t="s">
        <v>428</v>
      </c>
      <c r="G54" s="8" t="s">
        <v>427</v>
      </c>
      <c r="H54" s="8" t="s">
        <v>426</v>
      </c>
      <c r="I54" s="8" t="s">
        <v>425</v>
      </c>
      <c r="J54" s="70"/>
      <c r="K54" s="25"/>
      <c r="L54" s="71"/>
      <c r="M54" s="71"/>
      <c r="N54" s="71"/>
      <c r="O54" s="71"/>
      <c r="P54" s="71"/>
      <c r="Q54" s="71"/>
      <c r="R54" s="71"/>
      <c r="S54" s="71"/>
      <c r="T54" s="71"/>
      <c r="U54" s="71"/>
      <c r="V54" s="71"/>
      <c r="W54" s="5"/>
      <c r="X54" s="71"/>
      <c r="Y54" s="71"/>
    </row>
    <row r="55" spans="1:25" ht="90" x14ac:dyDescent="0.25">
      <c r="A55" s="4" t="s">
        <v>946</v>
      </c>
      <c r="B55" s="4"/>
      <c r="C55" s="4"/>
      <c r="D55" s="4"/>
      <c r="E55" s="9" t="s">
        <v>945</v>
      </c>
      <c r="F55" s="8" t="s">
        <v>577</v>
      </c>
      <c r="G55" s="8" t="s">
        <v>230</v>
      </c>
      <c r="H55" s="8" t="s">
        <v>263</v>
      </c>
      <c r="I55" s="8" t="s">
        <v>421</v>
      </c>
      <c r="J55" s="70"/>
      <c r="K55" s="25"/>
      <c r="L55" s="71"/>
      <c r="M55" s="25"/>
      <c r="N55" s="71"/>
      <c r="O55" s="71"/>
      <c r="P55" s="71"/>
      <c r="Q55" s="71"/>
      <c r="R55" s="71"/>
      <c r="S55" s="71"/>
      <c r="T55" s="71"/>
      <c r="U55" s="71"/>
      <c r="V55" s="71"/>
      <c r="W55" s="25"/>
      <c r="X55" s="71"/>
      <c r="Y55" s="71"/>
    </row>
    <row r="56" spans="1:25" ht="45" x14ac:dyDescent="0.25">
      <c r="A56" s="4" t="s">
        <v>944</v>
      </c>
      <c r="B56" s="4"/>
      <c r="C56" s="4"/>
      <c r="D56" s="4"/>
      <c r="E56" s="9" t="s">
        <v>943</v>
      </c>
      <c r="F56" s="8" t="s">
        <v>418</v>
      </c>
      <c r="G56" s="8" t="s">
        <v>417</v>
      </c>
      <c r="H56" s="8" t="s">
        <v>416</v>
      </c>
      <c r="I56" s="8" t="s">
        <v>415</v>
      </c>
      <c r="J56" s="70"/>
      <c r="K56" s="25"/>
      <c r="L56" s="71"/>
      <c r="M56" s="71"/>
      <c r="N56" s="71"/>
      <c r="O56" s="71"/>
      <c r="P56" s="71"/>
      <c r="Q56" s="71"/>
      <c r="R56" s="71"/>
      <c r="S56" s="71"/>
      <c r="T56" s="71"/>
      <c r="U56" s="71"/>
      <c r="V56" s="71"/>
      <c r="W56" s="25"/>
      <c r="X56" s="71"/>
      <c r="Y56" s="71"/>
    </row>
    <row r="57" spans="1:25" ht="75" x14ac:dyDescent="0.25">
      <c r="A57" s="4">
        <v>30</v>
      </c>
      <c r="B57" s="4"/>
      <c r="C57" s="4"/>
      <c r="D57" s="9" t="s">
        <v>942</v>
      </c>
      <c r="E57" s="9"/>
      <c r="F57" s="8" t="s">
        <v>941</v>
      </c>
      <c r="G57" s="8" t="s">
        <v>6</v>
      </c>
      <c r="H57" s="8" t="s">
        <v>940</v>
      </c>
      <c r="I57" s="8" t="s">
        <v>939</v>
      </c>
      <c r="J57" s="70">
        <v>100</v>
      </c>
      <c r="K57" s="25"/>
      <c r="L57" s="70">
        <v>100</v>
      </c>
      <c r="M57" s="25"/>
      <c r="N57" s="70">
        <v>100</v>
      </c>
      <c r="O57" s="25"/>
      <c r="P57" s="70">
        <v>100</v>
      </c>
      <c r="Q57" s="25"/>
      <c r="R57" s="70">
        <v>100</v>
      </c>
      <c r="S57" s="25"/>
      <c r="T57" s="70">
        <v>100</v>
      </c>
      <c r="U57" s="25"/>
      <c r="V57" s="70">
        <v>100</v>
      </c>
      <c r="W57" s="25"/>
      <c r="X57" s="70">
        <v>100</v>
      </c>
      <c r="Y57" s="25"/>
    </row>
    <row r="58" spans="1:25" ht="105" x14ac:dyDescent="0.25">
      <c r="A58" s="4">
        <v>31</v>
      </c>
      <c r="B58" s="4"/>
      <c r="C58" s="4"/>
      <c r="D58" s="9" t="s">
        <v>414</v>
      </c>
      <c r="E58" s="9"/>
      <c r="F58" s="8" t="s">
        <v>573</v>
      </c>
      <c r="G58" s="8" t="s">
        <v>572</v>
      </c>
      <c r="H58" s="8" t="s">
        <v>571</v>
      </c>
      <c r="I58" s="8" t="s">
        <v>570</v>
      </c>
      <c r="J58" s="70">
        <v>100</v>
      </c>
      <c r="K58" s="140" t="s">
        <v>938</v>
      </c>
      <c r="L58" s="70">
        <v>100</v>
      </c>
      <c r="M58" s="25"/>
      <c r="N58" s="70">
        <v>100</v>
      </c>
      <c r="O58" s="25"/>
      <c r="P58" s="70">
        <v>100</v>
      </c>
      <c r="Q58" s="25" t="s">
        <v>937</v>
      </c>
      <c r="R58" s="70">
        <v>100</v>
      </c>
      <c r="S58" s="25"/>
      <c r="T58" s="70">
        <v>100</v>
      </c>
      <c r="U58" s="25"/>
      <c r="V58" s="70">
        <v>100</v>
      </c>
      <c r="W58" s="25"/>
      <c r="X58" s="70">
        <v>100</v>
      </c>
      <c r="Y58" s="25"/>
    </row>
    <row r="59" spans="1:25" ht="105" x14ac:dyDescent="0.25">
      <c r="A59" s="4">
        <v>32</v>
      </c>
      <c r="B59" s="4"/>
      <c r="C59" s="4"/>
      <c r="D59" s="9" t="s">
        <v>936</v>
      </c>
      <c r="E59" s="9"/>
      <c r="F59" s="8" t="s">
        <v>569</v>
      </c>
      <c r="G59" s="8" t="s">
        <v>6</v>
      </c>
      <c r="H59" s="8" t="s">
        <v>935</v>
      </c>
      <c r="I59" s="8" t="s">
        <v>567</v>
      </c>
      <c r="J59" s="70">
        <v>0</v>
      </c>
      <c r="K59" s="139" t="s">
        <v>934</v>
      </c>
      <c r="L59" s="70">
        <v>0</v>
      </c>
      <c r="M59" s="71"/>
      <c r="N59" s="70">
        <v>0</v>
      </c>
      <c r="O59" s="71"/>
      <c r="P59" s="70">
        <v>0</v>
      </c>
      <c r="Q59" s="71"/>
      <c r="R59" s="70">
        <v>0</v>
      </c>
      <c r="S59" s="71"/>
      <c r="T59" s="70">
        <v>0</v>
      </c>
      <c r="U59" s="71"/>
      <c r="V59" s="70">
        <v>0</v>
      </c>
      <c r="W59" s="25"/>
      <c r="X59" s="70">
        <v>0</v>
      </c>
      <c r="Y59" s="71"/>
    </row>
    <row r="60" spans="1:25" s="58" customFormat="1" ht="96" customHeight="1" x14ac:dyDescent="0.25">
      <c r="A60" s="20"/>
      <c r="B60" s="20"/>
      <c r="C60" s="21" t="s">
        <v>565</v>
      </c>
      <c r="D60" s="20"/>
      <c r="E60" s="20"/>
      <c r="F60" s="61" t="s">
        <v>564</v>
      </c>
      <c r="G60" s="61"/>
      <c r="H60" s="61"/>
      <c r="I60" s="61"/>
      <c r="J60" s="60">
        <f>AVERAGE(J61:J65)</f>
        <v>60</v>
      </c>
      <c r="K60" s="59"/>
      <c r="L60" s="60">
        <f>AVERAGE(L61:L65)</f>
        <v>60</v>
      </c>
      <c r="M60" s="59"/>
      <c r="N60" s="60">
        <f>AVERAGE(N61:N65)</f>
        <v>60</v>
      </c>
      <c r="O60" s="59"/>
      <c r="P60" s="60">
        <f>AVERAGE(P61:P65)</f>
        <v>60</v>
      </c>
      <c r="Q60" s="59"/>
      <c r="R60" s="60">
        <f>AVERAGE(R61:R65)</f>
        <v>60</v>
      </c>
      <c r="S60" s="59"/>
      <c r="T60" s="60">
        <f>AVERAGE(T61:T65)</f>
        <v>60</v>
      </c>
      <c r="U60" s="59"/>
      <c r="V60" s="60">
        <f>AVERAGE(V61:V65)</f>
        <v>60</v>
      </c>
      <c r="W60" s="18"/>
      <c r="X60" s="60">
        <f>AVERAGE(X61:X65)</f>
        <v>60</v>
      </c>
      <c r="Y60" s="59"/>
    </row>
    <row r="61" spans="1:25" ht="375" x14ac:dyDescent="0.25">
      <c r="A61" s="4">
        <v>33</v>
      </c>
      <c r="B61" s="4"/>
      <c r="C61" s="4"/>
      <c r="D61" s="9" t="s">
        <v>563</v>
      </c>
      <c r="E61" s="9"/>
      <c r="F61" s="8" t="s">
        <v>388</v>
      </c>
      <c r="G61" s="8" t="s">
        <v>562</v>
      </c>
      <c r="H61" s="8" t="s">
        <v>386</v>
      </c>
      <c r="I61" s="8" t="s">
        <v>385</v>
      </c>
      <c r="J61" s="70">
        <v>50</v>
      </c>
      <c r="K61" s="36" t="s">
        <v>933</v>
      </c>
      <c r="L61" s="70">
        <v>50</v>
      </c>
      <c r="M61" s="71"/>
      <c r="N61" s="70">
        <v>50</v>
      </c>
      <c r="O61" s="71"/>
      <c r="P61" s="70">
        <v>50</v>
      </c>
      <c r="Q61" s="71"/>
      <c r="R61" s="70">
        <v>50</v>
      </c>
      <c r="S61" s="71"/>
      <c r="T61" s="70">
        <v>50</v>
      </c>
      <c r="U61" s="71"/>
      <c r="V61" s="70">
        <v>50</v>
      </c>
      <c r="W61" s="25"/>
      <c r="X61" s="70">
        <v>50</v>
      </c>
      <c r="Y61" s="36" t="s">
        <v>932</v>
      </c>
    </row>
    <row r="62" spans="1:25" ht="45" x14ac:dyDescent="0.25">
      <c r="A62" s="4">
        <v>34</v>
      </c>
      <c r="B62" s="4"/>
      <c r="C62" s="4"/>
      <c r="D62" s="9" t="s">
        <v>560</v>
      </c>
      <c r="E62" s="9"/>
      <c r="F62" s="8" t="s">
        <v>560</v>
      </c>
      <c r="G62" s="8" t="s">
        <v>931</v>
      </c>
      <c r="H62" s="8" t="s">
        <v>930</v>
      </c>
      <c r="I62" s="8" t="s">
        <v>929</v>
      </c>
      <c r="J62" s="30">
        <v>100</v>
      </c>
      <c r="K62" s="5"/>
      <c r="L62" s="30">
        <v>100</v>
      </c>
      <c r="M62" s="5"/>
      <c r="N62" s="30">
        <v>100</v>
      </c>
      <c r="O62" s="5"/>
      <c r="P62" s="30">
        <v>100</v>
      </c>
      <c r="Q62" s="5"/>
      <c r="R62" s="30">
        <v>100</v>
      </c>
      <c r="S62" s="5"/>
      <c r="T62" s="30">
        <v>100</v>
      </c>
      <c r="U62" s="5"/>
      <c r="V62" s="30">
        <v>100</v>
      </c>
      <c r="W62" s="5"/>
      <c r="X62" s="30">
        <v>100</v>
      </c>
      <c r="Y62" s="5"/>
    </row>
    <row r="63" spans="1:25" ht="270" x14ac:dyDescent="0.25">
      <c r="A63" s="4">
        <v>35</v>
      </c>
      <c r="B63" s="4"/>
      <c r="C63" s="4"/>
      <c r="D63" s="9" t="s">
        <v>544</v>
      </c>
      <c r="E63" s="9"/>
      <c r="F63" s="8" t="s">
        <v>928</v>
      </c>
      <c r="G63" s="8" t="s">
        <v>927</v>
      </c>
      <c r="H63" s="8" t="s">
        <v>926</v>
      </c>
      <c r="I63" s="8" t="s">
        <v>925</v>
      </c>
      <c r="J63" s="57">
        <v>0</v>
      </c>
      <c r="K63" s="5" t="s">
        <v>924</v>
      </c>
      <c r="L63" s="57">
        <v>0</v>
      </c>
      <c r="M63" s="30"/>
      <c r="N63" s="57">
        <v>0</v>
      </c>
      <c r="O63" s="30"/>
      <c r="P63" s="57">
        <v>0</v>
      </c>
      <c r="Q63" s="25" t="s">
        <v>923</v>
      </c>
      <c r="R63" s="57">
        <v>0</v>
      </c>
      <c r="S63" s="137" t="s">
        <v>922</v>
      </c>
      <c r="T63" s="57">
        <v>0</v>
      </c>
      <c r="U63" s="30"/>
      <c r="V63" s="57">
        <v>0</v>
      </c>
      <c r="W63" s="5"/>
      <c r="X63" s="57">
        <v>0</v>
      </c>
      <c r="Y63" s="138" t="s">
        <v>921</v>
      </c>
    </row>
    <row r="64" spans="1:25" ht="285" x14ac:dyDescent="0.25">
      <c r="A64" s="4">
        <v>36</v>
      </c>
      <c r="B64" s="4"/>
      <c r="C64" s="4"/>
      <c r="D64" s="9" t="s">
        <v>920</v>
      </c>
      <c r="E64" s="9"/>
      <c r="F64" s="8" t="s">
        <v>919</v>
      </c>
      <c r="G64" s="8" t="s">
        <v>918</v>
      </c>
      <c r="H64" s="8" t="s">
        <v>917</v>
      </c>
      <c r="I64" s="8" t="s">
        <v>916</v>
      </c>
      <c r="J64" s="57">
        <v>50</v>
      </c>
      <c r="K64" s="137" t="s">
        <v>915</v>
      </c>
      <c r="L64" s="57">
        <v>50</v>
      </c>
      <c r="M64" s="5"/>
      <c r="N64" s="57">
        <v>50</v>
      </c>
      <c r="O64" s="5"/>
      <c r="P64" s="57">
        <v>50</v>
      </c>
      <c r="Q64" s="5"/>
      <c r="R64" s="57">
        <v>50</v>
      </c>
      <c r="S64" s="5"/>
      <c r="T64" s="57">
        <v>50</v>
      </c>
      <c r="U64" s="5"/>
      <c r="V64" s="57">
        <v>50</v>
      </c>
      <c r="W64" s="5"/>
      <c r="X64" s="57">
        <v>50</v>
      </c>
      <c r="Y64" s="5"/>
    </row>
    <row r="65" spans="1:25" ht="105" x14ac:dyDescent="0.25">
      <c r="A65" s="4">
        <v>37</v>
      </c>
      <c r="B65" s="4"/>
      <c r="C65" s="4"/>
      <c r="D65" s="9" t="s">
        <v>375</v>
      </c>
      <c r="E65" s="9"/>
      <c r="F65" s="8" t="s">
        <v>914</v>
      </c>
      <c r="G65" s="8" t="s">
        <v>528</v>
      </c>
      <c r="H65" s="8" t="s">
        <v>372</v>
      </c>
      <c r="I65" s="8" t="s">
        <v>371</v>
      </c>
      <c r="J65" s="57">
        <v>100</v>
      </c>
      <c r="K65" s="5"/>
      <c r="L65" s="57">
        <v>100</v>
      </c>
      <c r="M65" s="5"/>
      <c r="N65" s="57">
        <v>100</v>
      </c>
      <c r="O65" s="5"/>
      <c r="P65" s="57">
        <v>100</v>
      </c>
      <c r="Q65" s="5"/>
      <c r="R65" s="57">
        <v>100</v>
      </c>
      <c r="S65" s="5"/>
      <c r="T65" s="57">
        <v>100</v>
      </c>
      <c r="U65" s="5"/>
      <c r="V65" s="57">
        <v>100</v>
      </c>
      <c r="W65" s="5"/>
      <c r="X65" s="57">
        <v>100</v>
      </c>
      <c r="Y65" s="5"/>
    </row>
    <row r="66" spans="1:25" s="58" customFormat="1" ht="102" customHeight="1" x14ac:dyDescent="0.25">
      <c r="A66" s="20"/>
      <c r="B66" s="20"/>
      <c r="C66" s="21" t="s">
        <v>913</v>
      </c>
      <c r="D66" s="20"/>
      <c r="E66" s="20"/>
      <c r="F66" s="20" t="s">
        <v>912</v>
      </c>
      <c r="G66" s="20"/>
      <c r="H66" s="20"/>
      <c r="I66" s="20"/>
      <c r="J66" s="60">
        <f>AVERAGE(J67:J72)</f>
        <v>75</v>
      </c>
      <c r="K66" s="18"/>
      <c r="L66" s="60">
        <f>AVERAGE(L67:L72)</f>
        <v>75</v>
      </c>
      <c r="M66" s="59"/>
      <c r="N66" s="60">
        <f>AVERAGE(N67:N72)</f>
        <v>75</v>
      </c>
      <c r="O66" s="59"/>
      <c r="P66" s="60">
        <f>AVERAGE(P67:P72)</f>
        <v>75</v>
      </c>
      <c r="Q66" s="59"/>
      <c r="R66" s="60">
        <f>AVERAGE(R67:R72)</f>
        <v>75</v>
      </c>
      <c r="S66" s="59"/>
      <c r="T66" s="60">
        <f>AVERAGE(T67:T72)</f>
        <v>75</v>
      </c>
      <c r="U66" s="59"/>
      <c r="V66" s="60">
        <f>AVERAGE(V67:V72)</f>
        <v>75</v>
      </c>
      <c r="W66" s="18"/>
      <c r="X66" s="60">
        <f>AVERAGE(X67:X72)</f>
        <v>75</v>
      </c>
      <c r="Y66" s="59"/>
    </row>
    <row r="67" spans="1:25" ht="86.25" x14ac:dyDescent="0.25">
      <c r="A67" s="4">
        <v>38</v>
      </c>
      <c r="B67" s="4"/>
      <c r="C67" s="4"/>
      <c r="D67" s="9" t="s">
        <v>911</v>
      </c>
      <c r="E67" s="9"/>
      <c r="F67" s="8" t="s">
        <v>910</v>
      </c>
      <c r="G67" s="8" t="s">
        <v>909</v>
      </c>
      <c r="H67" s="8" t="s">
        <v>908</v>
      </c>
      <c r="I67" s="8" t="s">
        <v>907</v>
      </c>
      <c r="J67" s="30">
        <v>0</v>
      </c>
      <c r="K67" s="136" t="s">
        <v>906</v>
      </c>
      <c r="L67" s="30">
        <v>0</v>
      </c>
      <c r="M67" s="30"/>
      <c r="N67" s="30">
        <v>0</v>
      </c>
      <c r="O67" s="30"/>
      <c r="P67" s="30">
        <v>0</v>
      </c>
      <c r="Q67" s="30"/>
      <c r="R67" s="30">
        <v>0</v>
      </c>
      <c r="S67" s="30"/>
      <c r="T67" s="30">
        <v>0</v>
      </c>
      <c r="U67" s="30"/>
      <c r="V67" s="30">
        <v>0</v>
      </c>
      <c r="W67" s="5"/>
      <c r="X67" s="30">
        <v>0</v>
      </c>
      <c r="Y67" s="30"/>
    </row>
    <row r="68" spans="1:25" ht="138" x14ac:dyDescent="0.25">
      <c r="A68" s="4">
        <v>39</v>
      </c>
      <c r="B68" s="4"/>
      <c r="C68" s="4"/>
      <c r="D68" s="9" t="s">
        <v>905</v>
      </c>
      <c r="E68" s="9"/>
      <c r="F68" s="8" t="s">
        <v>904</v>
      </c>
      <c r="G68" s="8" t="s">
        <v>903</v>
      </c>
      <c r="H68" s="8" t="s">
        <v>902</v>
      </c>
      <c r="I68" s="8" t="s">
        <v>6</v>
      </c>
      <c r="J68" s="57">
        <v>50</v>
      </c>
      <c r="K68" s="5"/>
      <c r="L68" s="57">
        <v>50</v>
      </c>
      <c r="M68" s="5"/>
      <c r="N68" s="57">
        <v>50</v>
      </c>
      <c r="O68" s="5"/>
      <c r="P68" s="57">
        <v>50</v>
      </c>
      <c r="Q68" s="5"/>
      <c r="R68" s="57">
        <v>50</v>
      </c>
      <c r="S68" s="5"/>
      <c r="T68" s="57">
        <v>50</v>
      </c>
      <c r="U68" s="5"/>
      <c r="V68" s="57">
        <v>50</v>
      </c>
      <c r="W68" s="5"/>
      <c r="X68" s="57">
        <v>50</v>
      </c>
      <c r="Y68" s="5"/>
    </row>
    <row r="69" spans="1:25" ht="51.75" x14ac:dyDescent="0.25">
      <c r="A69" s="4">
        <v>40</v>
      </c>
      <c r="B69" s="4"/>
      <c r="C69" s="4"/>
      <c r="D69" s="9" t="s">
        <v>901</v>
      </c>
      <c r="E69" s="9"/>
      <c r="F69" s="8" t="s">
        <v>900</v>
      </c>
      <c r="G69" s="8" t="s">
        <v>896</v>
      </c>
      <c r="H69" s="8" t="s">
        <v>895</v>
      </c>
      <c r="I69" s="8" t="s">
        <v>6</v>
      </c>
      <c r="J69" s="30">
        <v>100</v>
      </c>
      <c r="K69" s="5"/>
      <c r="L69" s="30">
        <v>100</v>
      </c>
      <c r="M69" s="5"/>
      <c r="N69" s="30">
        <v>100</v>
      </c>
      <c r="O69" s="5"/>
      <c r="P69" s="30">
        <v>100</v>
      </c>
      <c r="Q69" s="5"/>
      <c r="R69" s="30">
        <v>100</v>
      </c>
      <c r="S69" s="5"/>
      <c r="T69" s="30">
        <v>100</v>
      </c>
      <c r="U69" s="5"/>
      <c r="V69" s="30">
        <v>100</v>
      </c>
      <c r="W69" s="5"/>
      <c r="X69" s="30">
        <v>100</v>
      </c>
      <c r="Y69" s="5"/>
    </row>
    <row r="70" spans="1:25" ht="51.75" x14ac:dyDescent="0.25">
      <c r="A70" s="4">
        <v>41</v>
      </c>
      <c r="B70" s="4"/>
      <c r="C70" s="4"/>
      <c r="D70" s="9" t="s">
        <v>899</v>
      </c>
      <c r="E70" s="9"/>
      <c r="F70" s="8" t="s">
        <v>899</v>
      </c>
      <c r="G70" s="8" t="s">
        <v>896</v>
      </c>
      <c r="H70" s="8" t="s">
        <v>895</v>
      </c>
      <c r="I70" s="8" t="s">
        <v>6</v>
      </c>
      <c r="J70" s="30">
        <v>100</v>
      </c>
      <c r="K70" s="5"/>
      <c r="L70" s="30">
        <v>100</v>
      </c>
      <c r="M70" s="5"/>
      <c r="N70" s="30">
        <v>100</v>
      </c>
      <c r="O70" s="5"/>
      <c r="P70" s="30">
        <v>100</v>
      </c>
      <c r="Q70" s="5"/>
      <c r="R70" s="30">
        <v>100</v>
      </c>
      <c r="S70" s="5"/>
      <c r="T70" s="30">
        <v>100</v>
      </c>
      <c r="U70" s="5"/>
      <c r="V70" s="30">
        <v>100</v>
      </c>
      <c r="W70" s="5"/>
      <c r="X70" s="30">
        <v>100</v>
      </c>
      <c r="Y70" s="5"/>
    </row>
    <row r="71" spans="1:25" ht="75" x14ac:dyDescent="0.25">
      <c r="A71" s="4">
        <v>42</v>
      </c>
      <c r="B71" s="4"/>
      <c r="C71" s="4"/>
      <c r="D71" s="9" t="s">
        <v>898</v>
      </c>
      <c r="E71" s="9"/>
      <c r="F71" s="8" t="s">
        <v>520</v>
      </c>
      <c r="G71" s="8" t="s">
        <v>896</v>
      </c>
      <c r="H71" s="8" t="s">
        <v>895</v>
      </c>
      <c r="I71" s="8" t="s">
        <v>6</v>
      </c>
      <c r="J71" s="30">
        <v>100</v>
      </c>
      <c r="K71" s="5"/>
      <c r="L71" s="30">
        <v>100</v>
      </c>
      <c r="M71" s="5"/>
      <c r="N71" s="30">
        <v>100</v>
      </c>
      <c r="O71" s="5"/>
      <c r="P71" s="30">
        <v>100</v>
      </c>
      <c r="Q71" s="5"/>
      <c r="R71" s="30">
        <v>100</v>
      </c>
      <c r="S71" s="5"/>
      <c r="T71" s="30">
        <v>100</v>
      </c>
      <c r="U71" s="5"/>
      <c r="V71" s="30">
        <v>100</v>
      </c>
      <c r="W71" s="66"/>
      <c r="X71" s="30">
        <v>100</v>
      </c>
      <c r="Y71" s="5"/>
    </row>
    <row r="72" spans="1:25" ht="45" x14ac:dyDescent="0.25">
      <c r="A72" s="4">
        <v>43</v>
      </c>
      <c r="B72" s="4"/>
      <c r="C72" s="4"/>
      <c r="D72" s="9" t="s">
        <v>897</v>
      </c>
      <c r="E72" s="9"/>
      <c r="F72" s="8" t="s">
        <v>518</v>
      </c>
      <c r="G72" s="8" t="s">
        <v>896</v>
      </c>
      <c r="H72" s="8" t="s">
        <v>895</v>
      </c>
      <c r="I72" s="8" t="s">
        <v>6</v>
      </c>
      <c r="J72" s="30">
        <v>100</v>
      </c>
      <c r="K72" s="5"/>
      <c r="L72" s="30">
        <v>100</v>
      </c>
      <c r="M72" s="5"/>
      <c r="N72" s="30">
        <v>100</v>
      </c>
      <c r="O72" s="5"/>
      <c r="P72" s="30">
        <v>100</v>
      </c>
      <c r="Q72" s="5"/>
      <c r="R72" s="30">
        <v>100</v>
      </c>
      <c r="S72" s="5"/>
      <c r="T72" s="30">
        <v>100</v>
      </c>
      <c r="U72" s="5"/>
      <c r="V72" s="30">
        <v>100</v>
      </c>
      <c r="W72" s="25"/>
      <c r="X72" s="30">
        <v>100</v>
      </c>
      <c r="Y72" s="5"/>
    </row>
    <row r="73" spans="1:25" s="58" customFormat="1" ht="60" x14ac:dyDescent="0.25">
      <c r="A73" s="135"/>
      <c r="B73" s="21" t="s">
        <v>894</v>
      </c>
      <c r="C73" s="20"/>
      <c r="D73" s="20"/>
      <c r="E73" s="20"/>
      <c r="F73" s="20" t="s">
        <v>893</v>
      </c>
      <c r="G73" s="20"/>
      <c r="H73" s="20"/>
      <c r="I73" s="20"/>
      <c r="J73" s="60">
        <f>AVERAGE(J74,J81,J90,J100)</f>
        <v>60.416666666666671</v>
      </c>
      <c r="K73" s="59"/>
      <c r="L73" s="60">
        <f>AVERAGE(L74,L81,L90,L100)</f>
        <v>60.416666666666671</v>
      </c>
      <c r="M73" s="59"/>
      <c r="N73" s="60">
        <f>AVERAGE(N74,N81,N90,N100)</f>
        <v>60.416666666666671</v>
      </c>
      <c r="O73" s="59"/>
      <c r="P73" s="60">
        <f>AVERAGE(P74,P81,P90,P100)</f>
        <v>60.416666666666671</v>
      </c>
      <c r="Q73" s="59"/>
      <c r="R73" s="60">
        <f>AVERAGE(R74,R81,R90,R100)</f>
        <v>60.416666666666671</v>
      </c>
      <c r="S73" s="59"/>
      <c r="T73" s="60"/>
      <c r="U73" s="59"/>
      <c r="V73" s="59"/>
      <c r="W73" s="18"/>
      <c r="X73" s="59"/>
      <c r="Y73" s="59"/>
    </row>
    <row r="74" spans="1:25" s="58" customFormat="1" ht="45" x14ac:dyDescent="0.25">
      <c r="A74" s="20"/>
      <c r="B74" s="20"/>
      <c r="C74" s="21" t="s">
        <v>892</v>
      </c>
      <c r="D74" s="20"/>
      <c r="E74" s="20"/>
      <c r="F74" s="20" t="s">
        <v>891</v>
      </c>
      <c r="G74" s="20"/>
      <c r="H74" s="20"/>
      <c r="I74" s="20"/>
      <c r="J74" s="60">
        <f>AVERAGE(J75:J80)</f>
        <v>66.666666666666671</v>
      </c>
      <c r="K74" s="59"/>
      <c r="L74" s="60">
        <f>AVERAGE(L75:L80)</f>
        <v>66.666666666666671</v>
      </c>
      <c r="M74" s="59"/>
      <c r="N74" s="60">
        <f>AVERAGE(N75:N80)</f>
        <v>66.666666666666671</v>
      </c>
      <c r="O74" s="59"/>
      <c r="P74" s="60">
        <f>AVERAGE(P75:P80)</f>
        <v>66.666666666666671</v>
      </c>
      <c r="Q74" s="59"/>
      <c r="R74" s="60">
        <f>AVERAGE(R75:R80)</f>
        <v>66.666666666666671</v>
      </c>
      <c r="S74" s="59"/>
      <c r="T74" s="60"/>
      <c r="U74" s="59"/>
      <c r="V74" s="60"/>
      <c r="W74" s="18"/>
      <c r="X74" s="60"/>
      <c r="Y74" s="59"/>
    </row>
    <row r="75" spans="1:25" ht="409.5" x14ac:dyDescent="0.25">
      <c r="A75" s="4">
        <v>44</v>
      </c>
      <c r="B75" s="4"/>
      <c r="C75" s="4"/>
      <c r="D75" s="9" t="s">
        <v>890</v>
      </c>
      <c r="E75" s="9"/>
      <c r="F75" s="8" t="s">
        <v>889</v>
      </c>
      <c r="G75" s="8" t="s">
        <v>866</v>
      </c>
      <c r="H75" s="8" t="s">
        <v>865</v>
      </c>
      <c r="I75" s="8" t="s">
        <v>864</v>
      </c>
      <c r="J75" s="30">
        <v>100</v>
      </c>
      <c r="K75" s="134" t="s">
        <v>888</v>
      </c>
      <c r="L75" s="30">
        <v>100</v>
      </c>
      <c r="M75" s="5"/>
      <c r="N75" s="30">
        <v>100</v>
      </c>
      <c r="O75" s="5"/>
      <c r="P75" s="30">
        <v>100</v>
      </c>
      <c r="Q75" s="5"/>
      <c r="R75" s="30">
        <v>100</v>
      </c>
      <c r="S75" s="5"/>
      <c r="T75" s="70"/>
      <c r="U75" s="71"/>
      <c r="V75" s="71"/>
      <c r="W75" s="25"/>
      <c r="X75" s="71"/>
      <c r="Y75" s="71"/>
    </row>
    <row r="76" spans="1:25" ht="409.5" x14ac:dyDescent="0.25">
      <c r="A76" s="4">
        <v>45</v>
      </c>
      <c r="B76" s="4"/>
      <c r="C76" s="4"/>
      <c r="D76" s="9" t="s">
        <v>887</v>
      </c>
      <c r="E76" s="9"/>
      <c r="F76" s="8" t="s">
        <v>886</v>
      </c>
      <c r="G76" s="8" t="s">
        <v>876</v>
      </c>
      <c r="H76" s="8" t="s">
        <v>885</v>
      </c>
      <c r="I76" s="8" t="s">
        <v>884</v>
      </c>
      <c r="J76" s="70">
        <v>50</v>
      </c>
      <c r="K76" s="134" t="s">
        <v>883</v>
      </c>
      <c r="L76" s="70">
        <v>50</v>
      </c>
      <c r="M76" s="25"/>
      <c r="N76" s="70">
        <v>50</v>
      </c>
      <c r="O76" s="25"/>
      <c r="P76" s="70">
        <v>50</v>
      </c>
      <c r="Q76" s="25"/>
      <c r="R76" s="70">
        <v>50</v>
      </c>
      <c r="S76" s="25"/>
      <c r="T76" s="70"/>
      <c r="U76" s="25"/>
      <c r="V76" s="71"/>
      <c r="W76" s="25"/>
      <c r="X76" s="71"/>
      <c r="Y76" s="71"/>
    </row>
    <row r="77" spans="1:25" ht="195" x14ac:dyDescent="0.25">
      <c r="A77" s="4">
        <v>46</v>
      </c>
      <c r="B77" s="4"/>
      <c r="C77" s="4"/>
      <c r="D77" s="9" t="s">
        <v>882</v>
      </c>
      <c r="E77" s="9"/>
      <c r="F77" s="8" t="s">
        <v>881</v>
      </c>
      <c r="G77" s="8" t="s">
        <v>778</v>
      </c>
      <c r="H77" s="8" t="s">
        <v>788</v>
      </c>
      <c r="I77" s="8" t="s">
        <v>880</v>
      </c>
      <c r="J77" s="70">
        <v>50</v>
      </c>
      <c r="K77" s="133" t="s">
        <v>879</v>
      </c>
      <c r="L77" s="70">
        <v>50</v>
      </c>
      <c r="M77" s="25"/>
      <c r="N77" s="70">
        <v>50</v>
      </c>
      <c r="O77" s="25"/>
      <c r="P77" s="70">
        <v>50</v>
      </c>
      <c r="Q77" s="25"/>
      <c r="R77" s="70">
        <v>50</v>
      </c>
      <c r="S77" s="25"/>
      <c r="T77" s="70"/>
      <c r="U77" s="25"/>
      <c r="V77" s="71"/>
      <c r="W77" s="25"/>
      <c r="X77" s="71"/>
      <c r="Y77" s="71"/>
    </row>
    <row r="78" spans="1:25" ht="330" x14ac:dyDescent="0.25">
      <c r="A78" s="4">
        <v>47</v>
      </c>
      <c r="B78" s="4"/>
      <c r="C78" s="4"/>
      <c r="D78" s="9" t="s">
        <v>878</v>
      </c>
      <c r="E78" s="9"/>
      <c r="F78" s="8" t="s">
        <v>877</v>
      </c>
      <c r="G78" s="8" t="s">
        <v>876</v>
      </c>
      <c r="H78" s="8" t="s">
        <v>875</v>
      </c>
      <c r="I78" s="8" t="s">
        <v>874</v>
      </c>
      <c r="J78" s="70">
        <v>0</v>
      </c>
      <c r="K78" s="132" t="s">
        <v>873</v>
      </c>
      <c r="L78" s="70">
        <v>0</v>
      </c>
      <c r="M78" s="5"/>
      <c r="N78" s="70">
        <v>0</v>
      </c>
      <c r="O78" s="5"/>
      <c r="P78" s="70">
        <v>0</v>
      </c>
      <c r="Q78" s="5"/>
      <c r="R78" s="70">
        <v>0</v>
      </c>
      <c r="S78" s="5"/>
      <c r="T78" s="70"/>
      <c r="U78" s="25"/>
      <c r="V78" s="71"/>
      <c r="W78" s="25"/>
      <c r="X78" s="71"/>
      <c r="Y78" s="71"/>
    </row>
    <row r="79" spans="1:25" ht="165" x14ac:dyDescent="0.25">
      <c r="A79" s="4">
        <v>48</v>
      </c>
      <c r="B79" s="4"/>
      <c r="C79" s="4"/>
      <c r="D79" s="9" t="s">
        <v>872</v>
      </c>
      <c r="E79" s="9"/>
      <c r="F79" s="8" t="s">
        <v>871</v>
      </c>
      <c r="G79" s="8" t="s">
        <v>230</v>
      </c>
      <c r="H79" s="8" t="s">
        <v>788</v>
      </c>
      <c r="I79" s="8" t="s">
        <v>870</v>
      </c>
      <c r="J79" s="70">
        <v>100</v>
      </c>
      <c r="K79" s="132" t="s">
        <v>869</v>
      </c>
      <c r="L79" s="70">
        <v>100</v>
      </c>
      <c r="M79" s="5"/>
      <c r="N79" s="70">
        <v>100</v>
      </c>
      <c r="O79" s="5"/>
      <c r="P79" s="70">
        <v>100</v>
      </c>
      <c r="Q79" s="5"/>
      <c r="R79" s="70">
        <v>100</v>
      </c>
      <c r="S79" s="5"/>
      <c r="T79" s="71"/>
      <c r="U79" s="71"/>
      <c r="V79" s="71"/>
      <c r="W79" s="25"/>
      <c r="X79" s="71"/>
      <c r="Y79" s="71"/>
    </row>
    <row r="80" spans="1:25" ht="390" x14ac:dyDescent="0.25">
      <c r="A80" s="4">
        <v>49</v>
      </c>
      <c r="B80" s="4"/>
      <c r="C80" s="4"/>
      <c r="D80" s="9" t="s">
        <v>868</v>
      </c>
      <c r="E80" s="9"/>
      <c r="F80" s="8" t="s">
        <v>867</v>
      </c>
      <c r="G80" s="8" t="s">
        <v>866</v>
      </c>
      <c r="H80" s="8" t="s">
        <v>865</v>
      </c>
      <c r="I80" s="8" t="s">
        <v>864</v>
      </c>
      <c r="J80" s="70">
        <v>100</v>
      </c>
      <c r="K80" s="132" t="s">
        <v>863</v>
      </c>
      <c r="L80" s="70">
        <v>100</v>
      </c>
      <c r="M80" s="5"/>
      <c r="N80" s="70">
        <v>100</v>
      </c>
      <c r="O80" s="5"/>
      <c r="P80" s="70">
        <v>100</v>
      </c>
      <c r="Q80" s="5"/>
      <c r="R80" s="70">
        <v>100</v>
      </c>
      <c r="S80" s="5"/>
      <c r="T80" s="71"/>
      <c r="U80" s="25"/>
      <c r="V80" s="71"/>
      <c r="W80" s="25"/>
      <c r="X80" s="71"/>
      <c r="Y80" s="71"/>
    </row>
    <row r="81" spans="1:25" s="58" customFormat="1" ht="123" customHeight="1" x14ac:dyDescent="0.25">
      <c r="A81" s="20"/>
      <c r="B81" s="20"/>
      <c r="C81" s="21" t="s">
        <v>862</v>
      </c>
      <c r="D81" s="61"/>
      <c r="E81" s="61"/>
      <c r="F81" s="61" t="s">
        <v>861</v>
      </c>
      <c r="G81" s="61"/>
      <c r="H81" s="20"/>
      <c r="I81" s="20"/>
      <c r="J81" s="60">
        <f>AVERAGE(J82,J83,J87:J89)</f>
        <v>90</v>
      </c>
      <c r="K81" s="18"/>
      <c r="L81" s="60">
        <f>AVERAGE(L82,L83,L87:L89)</f>
        <v>90</v>
      </c>
      <c r="M81" s="59"/>
      <c r="N81" s="60">
        <f>AVERAGE(N82,N83,N87:N89)</f>
        <v>90</v>
      </c>
      <c r="O81" s="59"/>
      <c r="P81" s="60">
        <f>AVERAGE(P82,P83,P87:P89)</f>
        <v>90</v>
      </c>
      <c r="Q81" s="59"/>
      <c r="R81" s="60">
        <f>AVERAGE(R82,R83,R87:R89)</f>
        <v>90</v>
      </c>
      <c r="S81" s="59"/>
      <c r="T81" s="60" t="e">
        <f>AVERAGE(T82,T83,T87:T89)</f>
        <v>#DIV/0!</v>
      </c>
      <c r="U81" s="59"/>
      <c r="V81" s="59"/>
      <c r="W81" s="18"/>
      <c r="X81" s="59"/>
      <c r="Y81" s="59"/>
    </row>
    <row r="82" spans="1:25" ht="195" x14ac:dyDescent="0.25">
      <c r="A82" s="4">
        <v>50</v>
      </c>
      <c r="B82" s="4"/>
      <c r="C82" s="4"/>
      <c r="D82" s="9" t="s">
        <v>860</v>
      </c>
      <c r="E82" s="9"/>
      <c r="F82" s="8" t="s">
        <v>859</v>
      </c>
      <c r="G82" s="8" t="s">
        <v>45</v>
      </c>
      <c r="H82" s="8" t="s">
        <v>858</v>
      </c>
      <c r="I82" s="8" t="s">
        <v>857</v>
      </c>
      <c r="J82" s="70">
        <v>100</v>
      </c>
      <c r="K82" s="5"/>
      <c r="L82" s="70">
        <v>100</v>
      </c>
      <c r="M82" s="5"/>
      <c r="N82" s="70">
        <v>100</v>
      </c>
      <c r="O82" s="5"/>
      <c r="P82" s="70">
        <v>100</v>
      </c>
      <c r="Q82" s="5"/>
      <c r="R82" s="70">
        <v>100</v>
      </c>
      <c r="S82" s="5"/>
      <c r="T82" s="71"/>
      <c r="U82" s="71"/>
      <c r="V82" s="71"/>
      <c r="W82" s="25"/>
      <c r="X82" s="71"/>
      <c r="Y82" s="71"/>
    </row>
    <row r="83" spans="1:25" s="73" customFormat="1" ht="86.25" x14ac:dyDescent="0.25">
      <c r="A83" s="16">
        <v>51</v>
      </c>
      <c r="B83" s="16"/>
      <c r="C83" s="16"/>
      <c r="D83" s="80" t="s">
        <v>856</v>
      </c>
      <c r="E83" s="80"/>
      <c r="F83" s="13" t="s">
        <v>856</v>
      </c>
      <c r="G83" s="13"/>
      <c r="H83" s="13"/>
      <c r="I83" s="13"/>
      <c r="J83" s="75">
        <f>AVERAGE(J84:J86)</f>
        <v>100</v>
      </c>
      <c r="K83" s="11"/>
      <c r="L83" s="75">
        <f>AVERAGE(L84:L86)</f>
        <v>100</v>
      </c>
      <c r="M83" s="74"/>
      <c r="N83" s="75">
        <f>AVERAGE(N84:N86)</f>
        <v>100</v>
      </c>
      <c r="O83" s="74"/>
      <c r="P83" s="75">
        <f>AVERAGE(P84:P86)</f>
        <v>100</v>
      </c>
      <c r="Q83" s="74"/>
      <c r="R83" s="75">
        <f>AVERAGE(R84:R86)</f>
        <v>100</v>
      </c>
      <c r="S83" s="74"/>
      <c r="T83" s="75" t="e">
        <f>AVERAGE(T84:T86)</f>
        <v>#DIV/0!</v>
      </c>
      <c r="U83" s="74"/>
      <c r="V83" s="74"/>
      <c r="W83" s="11"/>
      <c r="X83" s="74"/>
      <c r="Y83" s="74"/>
    </row>
    <row r="84" spans="1:25" ht="195" x14ac:dyDescent="0.25">
      <c r="A84" s="4" t="s">
        <v>855</v>
      </c>
      <c r="B84" s="4"/>
      <c r="C84" s="4"/>
      <c r="D84" s="4"/>
      <c r="E84" s="9" t="s">
        <v>854</v>
      </c>
      <c r="F84" s="8" t="s">
        <v>853</v>
      </c>
      <c r="G84" s="8" t="s">
        <v>778</v>
      </c>
      <c r="H84" s="8" t="s">
        <v>788</v>
      </c>
      <c r="I84" s="8" t="s">
        <v>852</v>
      </c>
      <c r="J84" s="70">
        <v>100</v>
      </c>
      <c r="K84" s="5" t="s">
        <v>851</v>
      </c>
      <c r="L84" s="70">
        <v>100</v>
      </c>
      <c r="M84" s="5"/>
      <c r="N84" s="70">
        <v>100</v>
      </c>
      <c r="O84" s="5"/>
      <c r="P84" s="70">
        <v>100</v>
      </c>
      <c r="Q84" s="5"/>
      <c r="R84" s="70">
        <v>100</v>
      </c>
      <c r="S84" s="5"/>
      <c r="T84" s="70"/>
      <c r="U84" s="25"/>
      <c r="V84" s="71"/>
      <c r="W84" s="25"/>
      <c r="X84" s="71"/>
      <c r="Y84" s="71"/>
    </row>
    <row r="85" spans="1:25" ht="120" x14ac:dyDescent="0.25">
      <c r="A85" s="4" t="s">
        <v>850</v>
      </c>
      <c r="B85" s="4"/>
      <c r="C85" s="4"/>
      <c r="D85" s="4"/>
      <c r="E85" s="9" t="s">
        <v>849</v>
      </c>
      <c r="F85" s="8" t="s">
        <v>848</v>
      </c>
      <c r="G85" s="8" t="s">
        <v>778</v>
      </c>
      <c r="H85" s="8" t="s">
        <v>847</v>
      </c>
      <c r="I85" s="8" t="s">
        <v>846</v>
      </c>
      <c r="J85" s="70">
        <v>100</v>
      </c>
      <c r="K85" s="5"/>
      <c r="L85" s="70">
        <v>100</v>
      </c>
      <c r="M85" s="5"/>
      <c r="N85" s="70">
        <v>100</v>
      </c>
      <c r="O85" s="5"/>
      <c r="P85" s="70">
        <v>100</v>
      </c>
      <c r="Q85" s="5"/>
      <c r="R85" s="70">
        <v>100</v>
      </c>
      <c r="S85" s="5"/>
      <c r="T85" s="70"/>
      <c r="U85" s="71"/>
      <c r="V85" s="71"/>
      <c r="W85" s="25"/>
      <c r="X85" s="71"/>
      <c r="Y85" s="71"/>
    </row>
    <row r="86" spans="1:25" ht="135" x14ac:dyDescent="0.25">
      <c r="A86" s="4" t="s">
        <v>845</v>
      </c>
      <c r="B86" s="4"/>
      <c r="C86" s="4"/>
      <c r="D86" s="4"/>
      <c r="E86" s="9" t="s">
        <v>844</v>
      </c>
      <c r="F86" s="8" t="s">
        <v>843</v>
      </c>
      <c r="G86" s="8" t="s">
        <v>798</v>
      </c>
      <c r="H86" s="8" t="s">
        <v>842</v>
      </c>
      <c r="I86" s="8" t="s">
        <v>841</v>
      </c>
      <c r="J86" s="70">
        <v>100</v>
      </c>
      <c r="K86" s="131" t="s">
        <v>840</v>
      </c>
      <c r="L86" s="70">
        <v>100</v>
      </c>
      <c r="M86" s="5"/>
      <c r="N86" s="70">
        <v>100</v>
      </c>
      <c r="O86" s="5"/>
      <c r="P86" s="70">
        <v>100</v>
      </c>
      <c r="Q86" s="5"/>
      <c r="R86" s="70">
        <v>100</v>
      </c>
      <c r="S86" s="5"/>
      <c r="T86" s="70"/>
      <c r="U86" s="71"/>
      <c r="V86" s="71"/>
      <c r="W86" s="25"/>
      <c r="X86" s="71"/>
      <c r="Y86" s="71"/>
    </row>
    <row r="87" spans="1:25" ht="165" x14ac:dyDescent="0.25">
      <c r="A87" s="4">
        <v>52</v>
      </c>
      <c r="B87" s="4"/>
      <c r="C87" s="4"/>
      <c r="D87" s="9" t="s">
        <v>839</v>
      </c>
      <c r="E87" s="9"/>
      <c r="F87" s="8" t="s">
        <v>838</v>
      </c>
      <c r="G87" s="8" t="s">
        <v>837</v>
      </c>
      <c r="H87" s="8" t="s">
        <v>836</v>
      </c>
      <c r="I87" s="8" t="s">
        <v>835</v>
      </c>
      <c r="J87" s="70">
        <v>100</v>
      </c>
      <c r="K87" s="130" t="s">
        <v>834</v>
      </c>
      <c r="L87" s="70">
        <v>100</v>
      </c>
      <c r="M87" s="5"/>
      <c r="N87" s="70">
        <v>100</v>
      </c>
      <c r="O87" s="5"/>
      <c r="P87" s="70">
        <v>100</v>
      </c>
      <c r="Q87" s="5"/>
      <c r="R87" s="70">
        <v>100</v>
      </c>
      <c r="S87" s="5"/>
      <c r="T87" s="71"/>
      <c r="U87" s="25"/>
      <c r="V87" s="71"/>
      <c r="W87" s="25"/>
      <c r="X87" s="71"/>
      <c r="Y87" s="71"/>
    </row>
    <row r="88" spans="1:25" ht="120" x14ac:dyDescent="0.25">
      <c r="A88" s="4">
        <v>53</v>
      </c>
      <c r="B88" s="4"/>
      <c r="C88" s="4"/>
      <c r="D88" s="9" t="s">
        <v>833</v>
      </c>
      <c r="E88" s="9"/>
      <c r="F88" s="8" t="s">
        <v>832</v>
      </c>
      <c r="G88" s="8" t="s">
        <v>778</v>
      </c>
      <c r="H88" s="8" t="s">
        <v>788</v>
      </c>
      <c r="I88" s="8" t="s">
        <v>831</v>
      </c>
      <c r="J88" s="70">
        <v>100</v>
      </c>
      <c r="K88" s="5"/>
      <c r="L88" s="70">
        <v>100</v>
      </c>
      <c r="M88" s="5"/>
      <c r="N88" s="70">
        <v>100</v>
      </c>
      <c r="O88" s="5"/>
      <c r="P88" s="70">
        <v>100</v>
      </c>
      <c r="Q88" s="5"/>
      <c r="R88" s="70">
        <v>100</v>
      </c>
      <c r="S88" s="5"/>
      <c r="T88" s="70"/>
      <c r="U88" s="25"/>
      <c r="V88" s="71"/>
      <c r="W88" s="25"/>
      <c r="X88" s="71"/>
      <c r="Y88" s="71"/>
    </row>
    <row r="89" spans="1:25" ht="195" x14ac:dyDescent="0.25">
      <c r="A89" s="4">
        <v>54</v>
      </c>
      <c r="B89" s="4"/>
      <c r="C89" s="4"/>
      <c r="D89" s="9" t="s">
        <v>830</v>
      </c>
      <c r="E89" s="9"/>
      <c r="F89" s="8" t="s">
        <v>829</v>
      </c>
      <c r="G89" s="8" t="s">
        <v>766</v>
      </c>
      <c r="H89" s="8" t="s">
        <v>765</v>
      </c>
      <c r="I89" s="8" t="s">
        <v>764</v>
      </c>
      <c r="J89" s="70">
        <v>50</v>
      </c>
      <c r="K89" s="129" t="s">
        <v>828</v>
      </c>
      <c r="L89" s="70">
        <v>50</v>
      </c>
      <c r="M89" s="5"/>
      <c r="N89" s="70">
        <v>50</v>
      </c>
      <c r="O89" s="5"/>
      <c r="P89" s="70">
        <v>50</v>
      </c>
      <c r="Q89" s="5"/>
      <c r="R89" s="70">
        <v>50</v>
      </c>
      <c r="S89" s="5"/>
      <c r="T89" s="70"/>
      <c r="U89" s="25"/>
      <c r="V89" s="71"/>
      <c r="W89" s="25"/>
      <c r="X89" s="71"/>
      <c r="Y89" s="71"/>
    </row>
    <row r="90" spans="1:25" s="58" customFormat="1" ht="199.5" customHeight="1" x14ac:dyDescent="0.25">
      <c r="A90" s="20"/>
      <c r="B90" s="20"/>
      <c r="C90" s="21" t="s">
        <v>827</v>
      </c>
      <c r="D90" s="20"/>
      <c r="E90" s="63"/>
      <c r="F90" s="62" t="s">
        <v>826</v>
      </c>
      <c r="G90" s="61"/>
      <c r="H90" s="61"/>
      <c r="I90" s="61"/>
      <c r="J90" s="60">
        <f>AVERAGE(J91,J94,J97,J98,J99)</f>
        <v>45</v>
      </c>
      <c r="K90" s="59"/>
      <c r="L90" s="60">
        <f>AVERAGE(L91,L94,L97,L98,L99)</f>
        <v>45</v>
      </c>
      <c r="M90" s="59"/>
      <c r="N90" s="60">
        <f>AVERAGE(N91,N94,N97,N98,N99)</f>
        <v>45</v>
      </c>
      <c r="O90" s="59"/>
      <c r="P90" s="60">
        <f>AVERAGE(P91,P94,P97,P98,P99)</f>
        <v>45</v>
      </c>
      <c r="Q90" s="59"/>
      <c r="R90" s="60">
        <f>AVERAGE(R91,R94,R97,R98,R99)</f>
        <v>45</v>
      </c>
      <c r="S90" s="59"/>
      <c r="T90" s="60" t="e">
        <f>AVERAGE(T91,T94,T97,T98,T99)</f>
        <v>#DIV/0!</v>
      </c>
      <c r="U90" s="59"/>
      <c r="V90" s="59"/>
      <c r="W90" s="18"/>
      <c r="X90" s="59"/>
      <c r="Y90" s="59"/>
    </row>
    <row r="91" spans="1:25" s="73" customFormat="1" ht="199.5" customHeight="1" x14ac:dyDescent="0.25">
      <c r="A91" s="16">
        <v>55</v>
      </c>
      <c r="B91" s="16"/>
      <c r="C91" s="15"/>
      <c r="D91" s="76" t="s">
        <v>825</v>
      </c>
      <c r="E91" s="76"/>
      <c r="F91" s="22" t="s">
        <v>825</v>
      </c>
      <c r="G91" s="13"/>
      <c r="H91" s="13"/>
      <c r="I91" s="13"/>
      <c r="J91" s="75">
        <f>AVERAGE(J92,J93)</f>
        <v>75</v>
      </c>
      <c r="K91" s="74"/>
      <c r="L91" s="75">
        <f>AVERAGE(L92,L93)</f>
        <v>75</v>
      </c>
      <c r="M91" s="74"/>
      <c r="N91" s="75">
        <f>AVERAGE(N92,N93)</f>
        <v>75</v>
      </c>
      <c r="O91" s="74"/>
      <c r="P91" s="75">
        <f>AVERAGE(P92,P93)</f>
        <v>75</v>
      </c>
      <c r="Q91" s="74"/>
      <c r="R91" s="75">
        <f>AVERAGE(R92,R93)</f>
        <v>75</v>
      </c>
      <c r="S91" s="74"/>
      <c r="T91" s="75" t="e">
        <f>AVERAGE(T92,T93)</f>
        <v>#DIV/0!</v>
      </c>
      <c r="U91" s="74"/>
      <c r="V91" s="74"/>
      <c r="W91" s="11"/>
      <c r="X91" s="74"/>
      <c r="Y91" s="74"/>
    </row>
    <row r="92" spans="1:25" ht="270" x14ac:dyDescent="0.25">
      <c r="A92" s="4" t="s">
        <v>824</v>
      </c>
      <c r="B92" s="4"/>
      <c r="C92" s="4"/>
      <c r="D92" s="4"/>
      <c r="E92" s="9" t="s">
        <v>823</v>
      </c>
      <c r="F92" s="8" t="s">
        <v>822</v>
      </c>
      <c r="G92" s="8" t="s">
        <v>810</v>
      </c>
      <c r="H92" s="8" t="s">
        <v>821</v>
      </c>
      <c r="I92" s="8" t="s">
        <v>820</v>
      </c>
      <c r="J92" s="81">
        <v>100</v>
      </c>
      <c r="K92" s="128" t="s">
        <v>819</v>
      </c>
      <c r="L92" s="81">
        <v>100</v>
      </c>
      <c r="M92" s="66"/>
      <c r="N92" s="81">
        <v>100</v>
      </c>
      <c r="O92" s="66"/>
      <c r="P92" s="81">
        <v>100</v>
      </c>
      <c r="Q92" s="66"/>
      <c r="R92" s="81">
        <v>100</v>
      </c>
      <c r="S92" s="66"/>
      <c r="T92" s="35"/>
      <c r="U92" s="66"/>
      <c r="V92" s="35"/>
      <c r="W92" s="66"/>
      <c r="X92" s="35"/>
      <c r="Y92" s="35"/>
    </row>
    <row r="93" spans="1:25" ht="150" x14ac:dyDescent="0.25">
      <c r="A93" s="4" t="s">
        <v>818</v>
      </c>
      <c r="B93" s="4"/>
      <c r="C93" s="4"/>
      <c r="D93" s="4"/>
      <c r="E93" s="9" t="s">
        <v>817</v>
      </c>
      <c r="F93" s="8" t="s">
        <v>816</v>
      </c>
      <c r="G93" s="8" t="s">
        <v>798</v>
      </c>
      <c r="H93" s="8" t="s">
        <v>788</v>
      </c>
      <c r="I93" s="8" t="s">
        <v>804</v>
      </c>
      <c r="J93" s="57">
        <v>50</v>
      </c>
      <c r="K93" s="127" t="s">
        <v>815</v>
      </c>
      <c r="L93" s="57">
        <v>50</v>
      </c>
      <c r="M93" s="5"/>
      <c r="N93" s="57">
        <v>50</v>
      </c>
      <c r="O93" s="5"/>
      <c r="P93" s="57">
        <v>50</v>
      </c>
      <c r="Q93" s="5"/>
      <c r="R93" s="57">
        <v>50</v>
      </c>
      <c r="S93" s="5"/>
      <c r="T93" s="30"/>
      <c r="U93" s="5"/>
      <c r="V93" s="30"/>
      <c r="W93" s="5"/>
      <c r="X93" s="30"/>
      <c r="Y93" s="30"/>
    </row>
    <row r="94" spans="1:25" s="73" customFormat="1" ht="51.75" x14ac:dyDescent="0.25">
      <c r="A94" s="16">
        <v>56</v>
      </c>
      <c r="B94" s="16"/>
      <c r="C94" s="16"/>
      <c r="D94" s="80" t="s">
        <v>814</v>
      </c>
      <c r="E94" s="80"/>
      <c r="F94" s="13" t="s">
        <v>814</v>
      </c>
      <c r="G94" s="13"/>
      <c r="H94" s="13"/>
      <c r="I94" s="13"/>
      <c r="J94" s="75">
        <f>AVERAGE(J95,J96)</f>
        <v>0</v>
      </c>
      <c r="K94" s="11"/>
      <c r="L94" s="75">
        <f>AVERAGE(L95,L96)</f>
        <v>0</v>
      </c>
      <c r="M94" s="74"/>
      <c r="N94" s="75">
        <f>AVERAGE(N95,N96)</f>
        <v>0</v>
      </c>
      <c r="O94" s="74"/>
      <c r="P94" s="75">
        <f>AVERAGE(P95,P96)</f>
        <v>0</v>
      </c>
      <c r="Q94" s="74"/>
      <c r="R94" s="75">
        <f>AVERAGE(R95,R96)</f>
        <v>0</v>
      </c>
      <c r="S94" s="11"/>
      <c r="T94" s="75" t="e">
        <f>AVERAGE(T95,T96)</f>
        <v>#DIV/0!</v>
      </c>
      <c r="U94" s="11"/>
      <c r="V94" s="74"/>
      <c r="W94" s="11"/>
      <c r="X94" s="74"/>
      <c r="Y94" s="74"/>
    </row>
    <row r="95" spans="1:25" ht="75" x14ac:dyDescent="0.25">
      <c r="A95" s="4" t="s">
        <v>813</v>
      </c>
      <c r="B95" s="4"/>
      <c r="C95" s="4"/>
      <c r="D95" s="4"/>
      <c r="E95" s="9" t="s">
        <v>812</v>
      </c>
      <c r="F95" s="8" t="s">
        <v>811</v>
      </c>
      <c r="G95" s="8" t="s">
        <v>810</v>
      </c>
      <c r="H95" s="8" t="s">
        <v>809</v>
      </c>
      <c r="I95" s="8" t="s">
        <v>808</v>
      </c>
      <c r="J95" s="57">
        <v>0</v>
      </c>
      <c r="K95" s="5"/>
      <c r="L95" s="57">
        <v>0</v>
      </c>
      <c r="M95" s="5"/>
      <c r="N95" s="57">
        <v>0</v>
      </c>
      <c r="O95" s="5"/>
      <c r="P95" s="57">
        <v>0</v>
      </c>
      <c r="Q95" s="5"/>
      <c r="R95" s="57">
        <v>0</v>
      </c>
      <c r="S95" s="5"/>
      <c r="T95" s="57"/>
      <c r="U95" s="30"/>
      <c r="V95" s="30"/>
      <c r="W95" s="5"/>
      <c r="X95" s="30"/>
      <c r="Y95" s="30"/>
    </row>
    <row r="96" spans="1:25" ht="135" x14ac:dyDescent="0.25">
      <c r="A96" s="4" t="s">
        <v>807</v>
      </c>
      <c r="B96" s="4"/>
      <c r="C96" s="4"/>
      <c r="D96" s="4"/>
      <c r="E96" s="9" t="s">
        <v>806</v>
      </c>
      <c r="F96" s="8" t="s">
        <v>805</v>
      </c>
      <c r="G96" s="8" t="s">
        <v>798</v>
      </c>
      <c r="H96" s="8" t="s">
        <v>788</v>
      </c>
      <c r="I96" s="8" t="s">
        <v>804</v>
      </c>
      <c r="J96" s="57"/>
      <c r="K96" s="5"/>
      <c r="L96" s="57"/>
      <c r="M96" s="30"/>
      <c r="N96" s="57"/>
      <c r="O96" s="30"/>
      <c r="P96" s="57"/>
      <c r="Q96" s="30"/>
      <c r="R96" s="57"/>
      <c r="S96" s="5"/>
      <c r="T96" s="57"/>
      <c r="U96" s="5"/>
      <c r="V96" s="30"/>
      <c r="W96" s="5"/>
      <c r="X96" s="30"/>
      <c r="Y96" s="30"/>
    </row>
    <row r="97" spans="1:25" ht="150" x14ac:dyDescent="0.25">
      <c r="A97" s="4">
        <v>57</v>
      </c>
      <c r="B97" s="4"/>
      <c r="C97" s="4"/>
      <c r="D97" s="9" t="s">
        <v>803</v>
      </c>
      <c r="E97" s="9"/>
      <c r="F97" s="8" t="s">
        <v>802</v>
      </c>
      <c r="G97" s="8" t="s">
        <v>778</v>
      </c>
      <c r="H97" s="8" t="s">
        <v>788</v>
      </c>
      <c r="I97" s="8" t="s">
        <v>801</v>
      </c>
      <c r="J97" s="57">
        <v>0</v>
      </c>
      <c r="K97" s="5"/>
      <c r="L97" s="57">
        <v>0</v>
      </c>
      <c r="M97" s="5"/>
      <c r="N97" s="57">
        <v>0</v>
      </c>
      <c r="O97" s="5"/>
      <c r="P97" s="57">
        <v>0</v>
      </c>
      <c r="Q97" s="5"/>
      <c r="R97" s="57">
        <v>0</v>
      </c>
      <c r="S97" s="5"/>
      <c r="T97" s="57"/>
      <c r="U97" s="5"/>
      <c r="V97" s="30"/>
      <c r="W97" s="5"/>
      <c r="X97" s="30"/>
      <c r="Y97" s="30"/>
    </row>
    <row r="98" spans="1:25" ht="409.5" x14ac:dyDescent="0.25">
      <c r="A98" s="4">
        <v>58</v>
      </c>
      <c r="B98" s="4"/>
      <c r="C98" s="4"/>
      <c r="D98" s="9" t="s">
        <v>800</v>
      </c>
      <c r="E98" s="9"/>
      <c r="F98" s="8" t="s">
        <v>799</v>
      </c>
      <c r="G98" s="8" t="s">
        <v>798</v>
      </c>
      <c r="H98" s="8" t="s">
        <v>788</v>
      </c>
      <c r="I98" s="8" t="s">
        <v>797</v>
      </c>
      <c r="J98" s="57">
        <v>100</v>
      </c>
      <c r="K98" s="126" t="s">
        <v>796</v>
      </c>
      <c r="L98" s="57">
        <v>100</v>
      </c>
      <c r="M98" s="5"/>
      <c r="N98" s="57">
        <v>100</v>
      </c>
      <c r="O98" s="5"/>
      <c r="P98" s="57">
        <v>100</v>
      </c>
      <c r="Q98" s="5"/>
      <c r="R98" s="57">
        <v>100</v>
      </c>
      <c r="S98" s="5"/>
      <c r="T98" s="57"/>
      <c r="U98" s="30"/>
      <c r="V98" s="30"/>
      <c r="W98" s="5"/>
      <c r="X98" s="30"/>
      <c r="Y98" s="30"/>
    </row>
    <row r="99" spans="1:25" ht="120" x14ac:dyDescent="0.25">
      <c r="A99" s="4">
        <v>59</v>
      </c>
      <c r="B99" s="4"/>
      <c r="C99" s="4"/>
      <c r="D99" s="9" t="s">
        <v>795</v>
      </c>
      <c r="E99" s="9"/>
      <c r="F99" s="8" t="s">
        <v>794</v>
      </c>
      <c r="G99" s="8" t="s">
        <v>778</v>
      </c>
      <c r="H99" s="8" t="s">
        <v>788</v>
      </c>
      <c r="I99" s="8" t="s">
        <v>776</v>
      </c>
      <c r="J99" s="70">
        <v>50</v>
      </c>
      <c r="K99" s="125" t="s">
        <v>793</v>
      </c>
      <c r="L99" s="70">
        <v>50</v>
      </c>
      <c r="M99" s="25"/>
      <c r="N99" s="70">
        <v>50</v>
      </c>
      <c r="O99" s="25"/>
      <c r="P99" s="70">
        <v>50</v>
      </c>
      <c r="Q99" s="25"/>
      <c r="R99" s="70">
        <v>50</v>
      </c>
      <c r="S99" s="25"/>
      <c r="T99" s="71"/>
      <c r="U99" s="71"/>
      <c r="V99" s="71"/>
      <c r="W99" s="25"/>
      <c r="X99" s="71"/>
      <c r="Y99" s="71"/>
    </row>
    <row r="100" spans="1:25" s="58" customFormat="1" ht="88.5" customHeight="1" x14ac:dyDescent="0.25">
      <c r="A100" s="20"/>
      <c r="B100" s="20"/>
      <c r="C100" s="21" t="s">
        <v>792</v>
      </c>
      <c r="D100" s="20"/>
      <c r="E100" s="63"/>
      <c r="F100" s="62" t="s">
        <v>791</v>
      </c>
      <c r="G100" s="61"/>
      <c r="H100" s="61"/>
      <c r="I100" s="61"/>
      <c r="J100" s="60">
        <f>AVERAGE(J101:J105)</f>
        <v>40</v>
      </c>
      <c r="K100" s="18"/>
      <c r="L100" s="60">
        <f>AVERAGE(L101:L105)</f>
        <v>40</v>
      </c>
      <c r="M100" s="59"/>
      <c r="N100" s="60">
        <f>AVERAGE(N101:N105)</f>
        <v>40</v>
      </c>
      <c r="O100" s="59"/>
      <c r="P100" s="60">
        <f>AVERAGE(P101:P105)</f>
        <v>40</v>
      </c>
      <c r="Q100" s="59"/>
      <c r="R100" s="60">
        <f>AVERAGE(R101:R105)</f>
        <v>40</v>
      </c>
      <c r="S100" s="59"/>
      <c r="T100" s="60" t="e">
        <f>AVERAGE(T101:T105)</f>
        <v>#DIV/0!</v>
      </c>
      <c r="U100" s="59"/>
      <c r="V100" s="59" t="e">
        <f>AVERAGE(V101:V105)</f>
        <v>#DIV/0!</v>
      </c>
      <c r="W100" s="18"/>
      <c r="X100" s="59" t="e">
        <f>AVERAGE(X101:X105)</f>
        <v>#DIV/0!</v>
      </c>
      <c r="Y100" s="59"/>
    </row>
    <row r="101" spans="1:25" ht="165" x14ac:dyDescent="0.25">
      <c r="A101" s="4">
        <v>60</v>
      </c>
      <c r="B101" s="4"/>
      <c r="C101" s="4"/>
      <c r="D101" s="9" t="s">
        <v>790</v>
      </c>
      <c r="E101" s="9"/>
      <c r="F101" s="8" t="s">
        <v>789</v>
      </c>
      <c r="G101" s="8" t="s">
        <v>778</v>
      </c>
      <c r="H101" s="8" t="s">
        <v>788</v>
      </c>
      <c r="I101" s="8" t="s">
        <v>787</v>
      </c>
      <c r="J101" s="70">
        <v>50</v>
      </c>
      <c r="K101" s="124" t="s">
        <v>786</v>
      </c>
      <c r="L101" s="70">
        <v>50</v>
      </c>
      <c r="M101" s="25"/>
      <c r="N101" s="70">
        <v>50</v>
      </c>
      <c r="O101" s="25"/>
      <c r="P101" s="70">
        <v>50</v>
      </c>
      <c r="Q101" s="25"/>
      <c r="R101" s="70">
        <v>50</v>
      </c>
      <c r="S101" s="25"/>
      <c r="T101" s="57"/>
      <c r="U101" s="5"/>
      <c r="V101" s="30"/>
      <c r="W101" s="5"/>
      <c r="X101" s="30"/>
      <c r="Y101" s="30"/>
    </row>
    <row r="102" spans="1:25" ht="60" x14ac:dyDescent="0.25">
      <c r="A102" s="4">
        <v>61</v>
      </c>
      <c r="B102" s="4"/>
      <c r="C102" s="4"/>
      <c r="D102" s="9" t="s">
        <v>785</v>
      </c>
      <c r="E102" s="9"/>
      <c r="F102" s="8" t="s">
        <v>784</v>
      </c>
      <c r="G102" s="8" t="s">
        <v>783</v>
      </c>
      <c r="H102" s="8" t="s">
        <v>782</v>
      </c>
      <c r="I102" s="8" t="s">
        <v>781</v>
      </c>
      <c r="J102" s="70">
        <v>50</v>
      </c>
      <c r="K102" s="25"/>
      <c r="L102" s="70">
        <v>50</v>
      </c>
      <c r="M102" s="25"/>
      <c r="N102" s="70">
        <v>50</v>
      </c>
      <c r="O102" s="25"/>
      <c r="P102" s="70">
        <v>50</v>
      </c>
      <c r="Q102" s="25"/>
      <c r="R102" s="70">
        <v>50</v>
      </c>
      <c r="S102" s="25"/>
      <c r="T102" s="57"/>
      <c r="U102" s="5"/>
      <c r="V102" s="30"/>
      <c r="W102" s="5"/>
      <c r="X102" s="30"/>
      <c r="Y102" s="30"/>
    </row>
    <row r="103" spans="1:25" ht="135" x14ac:dyDescent="0.25">
      <c r="A103" s="4">
        <v>62</v>
      </c>
      <c r="B103" s="4"/>
      <c r="C103" s="4"/>
      <c r="D103" s="9" t="s">
        <v>780</v>
      </c>
      <c r="E103" s="9"/>
      <c r="F103" s="8" t="s">
        <v>779</v>
      </c>
      <c r="G103" s="8" t="s">
        <v>778</v>
      </c>
      <c r="H103" s="8" t="s">
        <v>777</v>
      </c>
      <c r="I103" s="8" t="s">
        <v>776</v>
      </c>
      <c r="J103" s="57">
        <v>0</v>
      </c>
      <c r="K103" s="123" t="s">
        <v>775</v>
      </c>
      <c r="L103" s="57">
        <v>0</v>
      </c>
      <c r="M103" s="5"/>
      <c r="N103" s="57">
        <v>0</v>
      </c>
      <c r="O103" s="5"/>
      <c r="P103" s="57">
        <v>0</v>
      </c>
      <c r="Q103" s="5"/>
      <c r="R103" s="57">
        <v>0</v>
      </c>
      <c r="S103" s="5"/>
      <c r="T103" s="57"/>
      <c r="U103" s="30"/>
      <c r="V103" s="30"/>
      <c r="W103" s="5"/>
      <c r="X103" s="30"/>
      <c r="Y103" s="30"/>
    </row>
    <row r="104" spans="1:25" ht="270" x14ac:dyDescent="0.25">
      <c r="A104" s="4">
        <v>63</v>
      </c>
      <c r="B104" s="4"/>
      <c r="C104" s="4"/>
      <c r="D104" s="9" t="s">
        <v>774</v>
      </c>
      <c r="E104" s="9"/>
      <c r="F104" s="8" t="s">
        <v>773</v>
      </c>
      <c r="G104" s="8" t="s">
        <v>772</v>
      </c>
      <c r="H104" s="8" t="s">
        <v>771</v>
      </c>
      <c r="I104" s="8" t="s">
        <v>770</v>
      </c>
      <c r="J104" s="70">
        <v>50</v>
      </c>
      <c r="K104" s="122" t="s">
        <v>769</v>
      </c>
      <c r="L104" s="70">
        <v>50</v>
      </c>
      <c r="M104" s="25"/>
      <c r="N104" s="70">
        <v>50</v>
      </c>
      <c r="O104" s="25"/>
      <c r="P104" s="70">
        <v>50</v>
      </c>
      <c r="Q104" s="25"/>
      <c r="R104" s="70">
        <v>50</v>
      </c>
      <c r="S104" s="25"/>
      <c r="T104" s="57"/>
      <c r="U104" s="30"/>
      <c r="V104" s="30"/>
      <c r="W104" s="5"/>
      <c r="X104" s="30"/>
      <c r="Y104" s="30"/>
    </row>
    <row r="105" spans="1:25" ht="165" x14ac:dyDescent="0.25">
      <c r="A105" s="4">
        <v>64</v>
      </c>
      <c r="B105" s="4"/>
      <c r="C105" s="4"/>
      <c r="D105" s="9" t="s">
        <v>768</v>
      </c>
      <c r="E105" s="9"/>
      <c r="F105" s="8" t="s">
        <v>767</v>
      </c>
      <c r="G105" s="8" t="s">
        <v>766</v>
      </c>
      <c r="H105" s="8" t="s">
        <v>765</v>
      </c>
      <c r="I105" s="8" t="s">
        <v>764</v>
      </c>
      <c r="J105" s="70">
        <v>50</v>
      </c>
      <c r="K105" s="121" t="s">
        <v>763</v>
      </c>
      <c r="L105" s="70">
        <v>50</v>
      </c>
      <c r="M105" s="25"/>
      <c r="N105" s="70">
        <v>50</v>
      </c>
      <c r="O105" s="25"/>
      <c r="P105" s="70">
        <v>50</v>
      </c>
      <c r="Q105" s="25"/>
      <c r="R105" s="70">
        <v>50</v>
      </c>
      <c r="S105" s="25"/>
      <c r="T105" s="57"/>
      <c r="U105" s="5"/>
      <c r="V105" s="30"/>
      <c r="W105" s="5"/>
      <c r="X105" s="30"/>
      <c r="Y105" s="30"/>
    </row>
    <row r="106" spans="1:25" s="58" customFormat="1" ht="130.5" customHeight="1" x14ac:dyDescent="0.25">
      <c r="A106" s="20"/>
      <c r="B106" s="21" t="s">
        <v>762</v>
      </c>
      <c r="C106" s="20"/>
      <c r="D106" s="20"/>
      <c r="E106" s="20"/>
      <c r="F106" s="61" t="s">
        <v>761</v>
      </c>
      <c r="G106" s="113"/>
      <c r="H106" s="113"/>
      <c r="I106" s="20"/>
      <c r="J106" s="60">
        <f>AVERAGE(J107,J112,J115,J140)</f>
        <v>78.541666666666671</v>
      </c>
      <c r="K106" s="59"/>
      <c r="L106" s="60">
        <f>AVERAGE(L107,L112,L115,L140)</f>
        <v>78.541666666666671</v>
      </c>
      <c r="M106" s="59"/>
      <c r="N106" s="60">
        <f>AVERAGE(N107,N112,N115,N140)</f>
        <v>78.541666666666671</v>
      </c>
      <c r="O106" s="59"/>
      <c r="P106" s="60">
        <f>AVERAGE(P107,P112,P115,P140)</f>
        <v>78.541666666666671</v>
      </c>
      <c r="Q106" s="59"/>
      <c r="R106" s="60">
        <f>AVERAGE(R107,R112,R115,R140)</f>
        <v>78.541666666666671</v>
      </c>
      <c r="S106" s="59"/>
      <c r="T106" s="60">
        <f>AVERAGE(T107,T112,T115,T140)</f>
        <v>78.541666666666671</v>
      </c>
      <c r="U106" s="59"/>
      <c r="V106" s="60">
        <f>AVERAGE(V107,V112,V115,V140)</f>
        <v>78.541666666666671</v>
      </c>
      <c r="W106" s="18"/>
      <c r="X106" s="60">
        <f>AVERAGE(X107,X112,X115,X140)</f>
        <v>78.541666666666671</v>
      </c>
      <c r="Y106" s="59"/>
    </row>
    <row r="107" spans="1:25" s="58" customFormat="1" ht="144.75" customHeight="1" x14ac:dyDescent="0.25">
      <c r="A107" s="20"/>
      <c r="B107" s="20"/>
      <c r="C107" s="21" t="s">
        <v>760</v>
      </c>
      <c r="D107" s="20"/>
      <c r="E107" s="20"/>
      <c r="F107" s="20" t="s">
        <v>759</v>
      </c>
      <c r="G107" s="20"/>
      <c r="H107" s="20"/>
      <c r="I107" s="20"/>
      <c r="J107" s="60">
        <f>AVERAGE(J108:J111)</f>
        <v>66.666666666666671</v>
      </c>
      <c r="K107" s="59"/>
      <c r="L107" s="60">
        <f>AVERAGE(L108:L111)</f>
        <v>66.666666666666671</v>
      </c>
      <c r="M107" s="59"/>
      <c r="N107" s="60">
        <f>AVERAGE(N108:N111)</f>
        <v>66.666666666666671</v>
      </c>
      <c r="O107" s="59"/>
      <c r="P107" s="60">
        <f>AVERAGE(P108:P111)</f>
        <v>66.666666666666671</v>
      </c>
      <c r="Q107" s="59"/>
      <c r="R107" s="60">
        <f>AVERAGE(R108:R111)</f>
        <v>66.666666666666671</v>
      </c>
      <c r="S107" s="59"/>
      <c r="T107" s="60">
        <f>AVERAGE(T108:T111)</f>
        <v>66.666666666666671</v>
      </c>
      <c r="U107" s="59"/>
      <c r="V107" s="60">
        <f>AVERAGE(V108:V111)</f>
        <v>66.666666666666671</v>
      </c>
      <c r="W107" s="18"/>
      <c r="X107" s="60">
        <f>AVERAGE(X108:X111)</f>
        <v>66.666666666666671</v>
      </c>
      <c r="Y107" s="59"/>
    </row>
    <row r="108" spans="1:25" ht="45" x14ac:dyDescent="0.25">
      <c r="A108" s="4">
        <v>65</v>
      </c>
      <c r="B108" s="4"/>
      <c r="C108" s="4"/>
      <c r="D108" s="9" t="s">
        <v>758</v>
      </c>
      <c r="E108" s="9"/>
      <c r="F108" s="8" t="s">
        <v>758</v>
      </c>
      <c r="G108" s="8" t="s">
        <v>757</v>
      </c>
      <c r="H108" s="8" t="s">
        <v>756</v>
      </c>
      <c r="I108" s="8" t="s">
        <v>737</v>
      </c>
      <c r="J108" s="70">
        <v>0</v>
      </c>
      <c r="K108" s="25"/>
      <c r="L108" s="70">
        <v>0</v>
      </c>
      <c r="M108" s="25"/>
      <c r="N108" s="70">
        <v>0</v>
      </c>
      <c r="O108" s="25"/>
      <c r="P108" s="70">
        <v>0</v>
      </c>
      <c r="Q108" s="25"/>
      <c r="R108" s="70">
        <v>0</v>
      </c>
      <c r="S108" s="25"/>
      <c r="T108" s="70">
        <v>0</v>
      </c>
      <c r="U108" s="25"/>
      <c r="V108" s="70">
        <v>0</v>
      </c>
      <c r="W108" s="25"/>
      <c r="X108" s="70">
        <v>0</v>
      </c>
      <c r="Y108" s="25"/>
    </row>
    <row r="109" spans="1:25" ht="120" x14ac:dyDescent="0.25">
      <c r="A109" s="4">
        <v>66</v>
      </c>
      <c r="B109" s="4"/>
      <c r="C109" s="4"/>
      <c r="D109" s="9" t="s">
        <v>755</v>
      </c>
      <c r="E109" s="9"/>
      <c r="F109" s="8" t="s">
        <v>754</v>
      </c>
      <c r="G109" s="8" t="s">
        <v>750</v>
      </c>
      <c r="H109" s="8" t="s">
        <v>753</v>
      </c>
      <c r="I109" s="8" t="s">
        <v>737</v>
      </c>
      <c r="J109" s="70"/>
      <c r="K109" s="25"/>
      <c r="L109" s="70"/>
      <c r="M109" s="71"/>
      <c r="N109" s="70"/>
      <c r="O109" s="71"/>
      <c r="P109" s="70"/>
      <c r="Q109" s="71"/>
      <c r="R109" s="70"/>
      <c r="S109" s="71"/>
      <c r="T109" s="70"/>
      <c r="U109" s="71"/>
      <c r="V109" s="70"/>
      <c r="W109" s="25"/>
      <c r="X109" s="70"/>
      <c r="Y109" s="71"/>
    </row>
    <row r="110" spans="1:25" ht="120" x14ac:dyDescent="0.25">
      <c r="A110" s="4">
        <v>67</v>
      </c>
      <c r="B110" s="4"/>
      <c r="C110" s="4"/>
      <c r="D110" s="9" t="s">
        <v>752</v>
      </c>
      <c r="E110" s="9"/>
      <c r="F110" s="8" t="s">
        <v>751</v>
      </c>
      <c r="G110" s="8" t="s">
        <v>750</v>
      </c>
      <c r="H110" s="8" t="s">
        <v>749</v>
      </c>
      <c r="I110" s="8" t="s">
        <v>737</v>
      </c>
      <c r="J110" s="70">
        <v>100</v>
      </c>
      <c r="K110" s="25"/>
      <c r="L110" s="70">
        <v>100</v>
      </c>
      <c r="M110" s="25"/>
      <c r="N110" s="70">
        <v>100</v>
      </c>
      <c r="O110" s="25"/>
      <c r="P110" s="70">
        <v>100</v>
      </c>
      <c r="Q110" s="25"/>
      <c r="R110" s="70">
        <v>100</v>
      </c>
      <c r="S110" s="25"/>
      <c r="T110" s="70">
        <v>100</v>
      </c>
      <c r="U110" s="25"/>
      <c r="V110" s="70">
        <v>100</v>
      </c>
      <c r="W110" s="25"/>
      <c r="X110" s="70">
        <v>100</v>
      </c>
      <c r="Y110" s="25"/>
    </row>
    <row r="111" spans="1:25" ht="45" x14ac:dyDescent="0.25">
      <c r="A111" s="4">
        <v>68</v>
      </c>
      <c r="B111" s="4"/>
      <c r="C111" s="4"/>
      <c r="D111" s="9" t="s">
        <v>748</v>
      </c>
      <c r="E111" s="9"/>
      <c r="F111" s="8" t="s">
        <v>747</v>
      </c>
      <c r="G111" s="8" t="s">
        <v>746</v>
      </c>
      <c r="H111" s="8" t="s">
        <v>745</v>
      </c>
      <c r="I111" s="8" t="s">
        <v>744</v>
      </c>
      <c r="J111" s="70">
        <v>100</v>
      </c>
      <c r="K111" s="25"/>
      <c r="L111" s="70">
        <v>100</v>
      </c>
      <c r="M111" s="25"/>
      <c r="N111" s="70">
        <v>100</v>
      </c>
      <c r="O111" s="25"/>
      <c r="P111" s="70">
        <v>100</v>
      </c>
      <c r="Q111" s="25"/>
      <c r="R111" s="70">
        <v>100</v>
      </c>
      <c r="S111" s="25"/>
      <c r="T111" s="70">
        <v>100</v>
      </c>
      <c r="U111" s="25"/>
      <c r="V111" s="70">
        <v>100</v>
      </c>
      <c r="W111" s="25"/>
      <c r="X111" s="70">
        <v>100</v>
      </c>
      <c r="Y111" s="25"/>
    </row>
    <row r="112" spans="1:25" s="58" customFormat="1" ht="91.5" customHeight="1" x14ac:dyDescent="0.25">
      <c r="A112" s="20"/>
      <c r="B112" s="20"/>
      <c r="C112" s="21" t="s">
        <v>743</v>
      </c>
      <c r="D112" s="20"/>
      <c r="E112" s="120"/>
      <c r="F112" s="119" t="s">
        <v>742</v>
      </c>
      <c r="G112" s="61"/>
      <c r="H112" s="61"/>
      <c r="I112" s="61"/>
      <c r="J112" s="19">
        <f>AVERAGE(J113,J114)</f>
        <v>100</v>
      </c>
      <c r="K112" s="18"/>
      <c r="L112" s="19">
        <f>AVERAGE(L113,L114)</f>
        <v>100</v>
      </c>
      <c r="M112" s="59"/>
      <c r="N112" s="19">
        <f>AVERAGE(N113,N114)</f>
        <v>100</v>
      </c>
      <c r="O112" s="59"/>
      <c r="P112" s="19">
        <f>AVERAGE(P113,P114)</f>
        <v>100</v>
      </c>
      <c r="Q112" s="59"/>
      <c r="R112" s="19">
        <f>AVERAGE(R113,R114)</f>
        <v>100</v>
      </c>
      <c r="S112" s="59"/>
      <c r="T112" s="19">
        <f>AVERAGE(T113,T114)</f>
        <v>100</v>
      </c>
      <c r="U112" s="59"/>
      <c r="V112" s="19">
        <f>AVERAGE(V113,V114)</f>
        <v>100</v>
      </c>
      <c r="W112" s="18"/>
      <c r="X112" s="19">
        <f>AVERAGE(X113,X114)</f>
        <v>100</v>
      </c>
      <c r="Y112" s="59"/>
    </row>
    <row r="113" spans="1:25" ht="120" x14ac:dyDescent="0.25">
      <c r="A113" s="4">
        <v>69</v>
      </c>
      <c r="B113" s="4"/>
      <c r="C113" s="4"/>
      <c r="D113" s="9" t="s">
        <v>741</v>
      </c>
      <c r="E113" s="9"/>
      <c r="F113" s="8" t="s">
        <v>740</v>
      </c>
      <c r="G113" s="8" t="s">
        <v>739</v>
      </c>
      <c r="H113" s="8" t="s">
        <v>738</v>
      </c>
      <c r="I113" s="8" t="s">
        <v>737</v>
      </c>
      <c r="J113" s="70">
        <v>100</v>
      </c>
      <c r="K113" s="25"/>
      <c r="L113" s="70">
        <v>100</v>
      </c>
      <c r="M113" s="25"/>
      <c r="N113" s="70">
        <v>100</v>
      </c>
      <c r="O113" s="25"/>
      <c r="P113" s="70">
        <v>100</v>
      </c>
      <c r="Q113" s="25"/>
      <c r="R113" s="70">
        <v>100</v>
      </c>
      <c r="S113" s="25"/>
      <c r="T113" s="70">
        <v>100</v>
      </c>
      <c r="U113" s="25"/>
      <c r="V113" s="70">
        <v>100</v>
      </c>
      <c r="W113" s="25"/>
      <c r="X113" s="70">
        <v>100</v>
      </c>
      <c r="Y113" s="25"/>
    </row>
    <row r="114" spans="1:25" ht="60" x14ac:dyDescent="0.25">
      <c r="A114" s="4">
        <v>70</v>
      </c>
      <c r="B114" s="4"/>
      <c r="C114" s="4"/>
      <c r="D114" s="9" t="s">
        <v>736</v>
      </c>
      <c r="E114" s="9"/>
      <c r="F114" s="8" t="s">
        <v>735</v>
      </c>
      <c r="G114" s="8" t="s">
        <v>734</v>
      </c>
      <c r="H114" s="8" t="s">
        <v>733</v>
      </c>
      <c r="I114" s="8" t="s">
        <v>732</v>
      </c>
      <c r="J114" s="70">
        <v>100</v>
      </c>
      <c r="K114" s="25"/>
      <c r="L114" s="70">
        <v>100</v>
      </c>
      <c r="M114" s="25"/>
      <c r="N114" s="70">
        <v>100</v>
      </c>
      <c r="O114" s="25"/>
      <c r="P114" s="70">
        <v>100</v>
      </c>
      <c r="Q114" s="25"/>
      <c r="R114" s="70">
        <v>100</v>
      </c>
      <c r="S114" s="25"/>
      <c r="T114" s="70">
        <v>100</v>
      </c>
      <c r="U114" s="25"/>
      <c r="V114" s="70">
        <v>100</v>
      </c>
      <c r="W114" s="25"/>
      <c r="X114" s="70">
        <v>100</v>
      </c>
      <c r="Y114" s="25"/>
    </row>
    <row r="115" spans="1:25" s="58" customFormat="1" ht="72" customHeight="1" x14ac:dyDescent="0.25">
      <c r="A115" s="20"/>
      <c r="B115" s="20"/>
      <c r="C115" s="21" t="s">
        <v>731</v>
      </c>
      <c r="D115" s="20"/>
      <c r="E115" s="63"/>
      <c r="F115" s="62" t="s">
        <v>730</v>
      </c>
      <c r="G115" s="61"/>
      <c r="H115" s="61"/>
      <c r="I115" s="61"/>
      <c r="J115" s="60">
        <f>AVERAGE(J116,J122,J128,J134)</f>
        <v>67.5</v>
      </c>
      <c r="K115" s="18"/>
      <c r="L115" s="60">
        <f>AVERAGE(L116,L122,L128,L134)</f>
        <v>67.5</v>
      </c>
      <c r="M115" s="59"/>
      <c r="N115" s="60">
        <f>AVERAGE(N116,N122,N128,N134)</f>
        <v>67.5</v>
      </c>
      <c r="O115" s="59"/>
      <c r="P115" s="60">
        <f>AVERAGE(P116,P122,P128,P134)</f>
        <v>67.5</v>
      </c>
      <c r="Q115" s="59"/>
      <c r="R115" s="60">
        <f>AVERAGE(R116,R122,R128,R134)</f>
        <v>67.5</v>
      </c>
      <c r="S115" s="59"/>
      <c r="T115" s="60">
        <f>AVERAGE(T116,T122,T128,T134)</f>
        <v>67.5</v>
      </c>
      <c r="U115" s="59"/>
      <c r="V115" s="60">
        <f>AVERAGE(V116,V122,V128,V134)</f>
        <v>67.5</v>
      </c>
      <c r="W115" s="18"/>
      <c r="X115" s="60">
        <f>AVERAGE(X116,X122,X128,X134)</f>
        <v>67.5</v>
      </c>
      <c r="Y115" s="59"/>
    </row>
    <row r="116" spans="1:25" s="73" customFormat="1" ht="72" customHeight="1" x14ac:dyDescent="0.25">
      <c r="A116" s="16">
        <v>71</v>
      </c>
      <c r="B116" s="16"/>
      <c r="C116" s="15"/>
      <c r="D116" s="76" t="s">
        <v>729</v>
      </c>
      <c r="E116" s="76"/>
      <c r="F116" s="22" t="s">
        <v>729</v>
      </c>
      <c r="G116" s="13"/>
      <c r="H116" s="13"/>
      <c r="I116" s="13"/>
      <c r="J116" s="75">
        <f>AVERAGE(J117:J121)</f>
        <v>80</v>
      </c>
      <c r="K116" s="11"/>
      <c r="L116" s="75">
        <f>AVERAGE(L117:L121)</f>
        <v>80</v>
      </c>
      <c r="M116" s="74"/>
      <c r="N116" s="75">
        <f>AVERAGE(N117:N121)</f>
        <v>80</v>
      </c>
      <c r="O116" s="74"/>
      <c r="P116" s="75">
        <f>AVERAGE(P117:P121)</f>
        <v>80</v>
      </c>
      <c r="Q116" s="74"/>
      <c r="R116" s="75">
        <f>AVERAGE(R117:R121)</f>
        <v>80</v>
      </c>
      <c r="S116" s="74"/>
      <c r="T116" s="75">
        <f>AVERAGE(T117:T121)</f>
        <v>80</v>
      </c>
      <c r="U116" s="74"/>
      <c r="V116" s="75">
        <f>AVERAGE(V117:V121)</f>
        <v>80</v>
      </c>
      <c r="W116" s="11"/>
      <c r="X116" s="75">
        <f>AVERAGE(X117:X121)</f>
        <v>80</v>
      </c>
      <c r="Y116" s="74"/>
    </row>
    <row r="117" spans="1:25" ht="300" x14ac:dyDescent="0.25">
      <c r="A117" s="4" t="s">
        <v>728</v>
      </c>
      <c r="B117" s="4"/>
      <c r="C117" s="4"/>
      <c r="D117" s="4"/>
      <c r="E117" s="9" t="s">
        <v>675</v>
      </c>
      <c r="F117" s="8" t="s">
        <v>727</v>
      </c>
      <c r="G117" s="8" t="s">
        <v>726</v>
      </c>
      <c r="H117" s="8" t="s">
        <v>725</v>
      </c>
      <c r="I117" s="8" t="s">
        <v>724</v>
      </c>
      <c r="J117" s="70">
        <v>100</v>
      </c>
      <c r="K117" s="36" t="s">
        <v>723</v>
      </c>
      <c r="L117" s="70">
        <v>100</v>
      </c>
      <c r="M117" s="25"/>
      <c r="N117" s="70">
        <v>100</v>
      </c>
      <c r="O117" s="25"/>
      <c r="P117" s="70">
        <v>100</v>
      </c>
      <c r="Q117" s="25"/>
      <c r="R117" s="70">
        <v>100</v>
      </c>
      <c r="S117" s="25"/>
      <c r="T117" s="70">
        <v>100</v>
      </c>
      <c r="U117" s="25"/>
      <c r="V117" s="70">
        <v>100</v>
      </c>
      <c r="W117" s="25"/>
      <c r="X117" s="70">
        <v>100</v>
      </c>
      <c r="Y117" s="25"/>
    </row>
    <row r="118" spans="1:25" ht="210" x14ac:dyDescent="0.25">
      <c r="A118" s="4" t="s">
        <v>722</v>
      </c>
      <c r="B118" s="4"/>
      <c r="C118" s="4"/>
      <c r="D118" s="4"/>
      <c r="E118" s="9" t="s">
        <v>669</v>
      </c>
      <c r="F118" s="8" t="s">
        <v>721</v>
      </c>
      <c r="G118" s="8" t="s">
        <v>667</v>
      </c>
      <c r="H118" s="8" t="s">
        <v>720</v>
      </c>
      <c r="I118" s="8" t="s">
        <v>665</v>
      </c>
      <c r="J118" s="70">
        <v>100</v>
      </c>
      <c r="K118" s="36" t="s">
        <v>719</v>
      </c>
      <c r="L118" s="70">
        <v>100</v>
      </c>
      <c r="M118" s="25"/>
      <c r="N118" s="70">
        <v>100</v>
      </c>
      <c r="O118" s="25"/>
      <c r="P118" s="70">
        <v>100</v>
      </c>
      <c r="Q118" s="25"/>
      <c r="R118" s="70">
        <v>100</v>
      </c>
      <c r="S118" s="25"/>
      <c r="T118" s="70">
        <v>100</v>
      </c>
      <c r="U118" s="25"/>
      <c r="V118" s="70">
        <v>100</v>
      </c>
      <c r="W118" s="25"/>
      <c r="X118" s="70">
        <v>100</v>
      </c>
      <c r="Y118" s="25"/>
    </row>
    <row r="119" spans="1:25" ht="180" x14ac:dyDescent="0.25">
      <c r="A119" s="4" t="s">
        <v>718</v>
      </c>
      <c r="B119" s="4"/>
      <c r="C119" s="4"/>
      <c r="D119" s="4"/>
      <c r="E119" s="9" t="s">
        <v>663</v>
      </c>
      <c r="F119" s="8" t="s">
        <v>662</v>
      </c>
      <c r="G119" s="8" t="s">
        <v>661</v>
      </c>
      <c r="H119" s="8" t="s">
        <v>660</v>
      </c>
      <c r="I119" s="8" t="s">
        <v>659</v>
      </c>
      <c r="J119" s="70">
        <v>50</v>
      </c>
      <c r="K119" s="36" t="s">
        <v>717</v>
      </c>
      <c r="L119" s="70">
        <v>50</v>
      </c>
      <c r="M119" s="25"/>
      <c r="N119" s="70">
        <v>50</v>
      </c>
      <c r="O119" s="25"/>
      <c r="P119" s="70">
        <v>50</v>
      </c>
      <c r="Q119" s="25"/>
      <c r="R119" s="70">
        <v>50</v>
      </c>
      <c r="S119" s="25"/>
      <c r="T119" s="70">
        <v>50</v>
      </c>
      <c r="U119" s="25"/>
      <c r="V119" s="70">
        <v>50</v>
      </c>
      <c r="W119" s="25"/>
      <c r="X119" s="70">
        <v>50</v>
      </c>
      <c r="Y119" s="25"/>
    </row>
    <row r="120" spans="1:25" ht="255" x14ac:dyDescent="0.25">
      <c r="A120" s="4" t="s">
        <v>716</v>
      </c>
      <c r="B120" s="4"/>
      <c r="C120" s="4"/>
      <c r="D120" s="4"/>
      <c r="E120" s="9" t="s">
        <v>657</v>
      </c>
      <c r="F120" s="8" t="s">
        <v>656</v>
      </c>
      <c r="G120" s="8" t="s">
        <v>655</v>
      </c>
      <c r="H120" s="8" t="s">
        <v>654</v>
      </c>
      <c r="I120" s="8" t="s">
        <v>653</v>
      </c>
      <c r="J120" s="70">
        <v>50</v>
      </c>
      <c r="K120" s="36" t="s">
        <v>715</v>
      </c>
      <c r="L120" s="70">
        <v>50</v>
      </c>
      <c r="M120" s="25"/>
      <c r="N120" s="70">
        <v>50</v>
      </c>
      <c r="O120" s="25"/>
      <c r="P120" s="70">
        <v>50</v>
      </c>
      <c r="Q120" s="25"/>
      <c r="R120" s="70">
        <v>50</v>
      </c>
      <c r="S120" s="25"/>
      <c r="T120" s="70">
        <v>50</v>
      </c>
      <c r="U120" s="25"/>
      <c r="V120" s="70">
        <v>50</v>
      </c>
      <c r="W120" s="25"/>
      <c r="X120" s="70">
        <v>50</v>
      </c>
      <c r="Y120" s="25"/>
    </row>
    <row r="121" spans="1:25" ht="285" x14ac:dyDescent="0.25">
      <c r="A121" s="4" t="s">
        <v>714</v>
      </c>
      <c r="B121" s="4"/>
      <c r="C121" s="4"/>
      <c r="D121" s="4"/>
      <c r="E121" s="9" t="s">
        <v>651</v>
      </c>
      <c r="F121" s="8" t="s">
        <v>650</v>
      </c>
      <c r="G121" s="8" t="s">
        <v>649</v>
      </c>
      <c r="H121" s="8" t="s">
        <v>648</v>
      </c>
      <c r="I121" s="8" t="s">
        <v>647</v>
      </c>
      <c r="J121" s="70">
        <v>100</v>
      </c>
      <c r="K121" s="36" t="s">
        <v>713</v>
      </c>
      <c r="L121" s="70">
        <v>100</v>
      </c>
      <c r="M121" s="25"/>
      <c r="N121" s="70">
        <v>100</v>
      </c>
      <c r="O121" s="25"/>
      <c r="P121" s="70">
        <v>100</v>
      </c>
      <c r="Q121" s="25"/>
      <c r="R121" s="70">
        <v>100</v>
      </c>
      <c r="S121" s="25"/>
      <c r="T121" s="70">
        <v>100</v>
      </c>
      <c r="U121" s="25"/>
      <c r="V121" s="70">
        <v>100</v>
      </c>
      <c r="W121" s="25"/>
      <c r="X121" s="70">
        <v>100</v>
      </c>
      <c r="Y121" s="25"/>
    </row>
    <row r="122" spans="1:25" s="73" customFormat="1" ht="69" x14ac:dyDescent="0.25">
      <c r="A122" s="16">
        <v>72</v>
      </c>
      <c r="B122" s="16"/>
      <c r="C122" s="16"/>
      <c r="D122" s="76" t="s">
        <v>712</v>
      </c>
      <c r="E122" s="76"/>
      <c r="F122" s="13" t="s">
        <v>711</v>
      </c>
      <c r="G122" s="13"/>
      <c r="H122" s="13"/>
      <c r="I122" s="13"/>
      <c r="J122" s="75">
        <f>AVERAGE(J123:J127)</f>
        <v>70</v>
      </c>
      <c r="K122" s="11"/>
      <c r="L122" s="75">
        <f>AVERAGE(L123:L127)</f>
        <v>70</v>
      </c>
      <c r="M122" s="74"/>
      <c r="N122" s="75">
        <f>AVERAGE(N123:N127)</f>
        <v>70</v>
      </c>
      <c r="O122" s="74"/>
      <c r="P122" s="75">
        <f>AVERAGE(P123:P127)</f>
        <v>70</v>
      </c>
      <c r="Q122" s="74"/>
      <c r="R122" s="75">
        <f>AVERAGE(R123:R127)</f>
        <v>70</v>
      </c>
      <c r="S122" s="74"/>
      <c r="T122" s="75">
        <f>AVERAGE(T123:T127)</f>
        <v>70</v>
      </c>
      <c r="U122" s="74"/>
      <c r="V122" s="75">
        <f>AVERAGE(V123:V127)</f>
        <v>70</v>
      </c>
      <c r="W122" s="11"/>
      <c r="X122" s="75">
        <f>AVERAGE(X123:X127)</f>
        <v>70</v>
      </c>
      <c r="Y122" s="74"/>
    </row>
    <row r="123" spans="1:25" ht="75" x14ac:dyDescent="0.25">
      <c r="A123" s="4" t="s">
        <v>710</v>
      </c>
      <c r="B123" s="4"/>
      <c r="C123" s="4"/>
      <c r="D123" s="4"/>
      <c r="E123" s="9" t="s">
        <v>675</v>
      </c>
      <c r="F123" s="8" t="s">
        <v>709</v>
      </c>
      <c r="G123" s="8" t="s">
        <v>708</v>
      </c>
      <c r="H123" s="8" t="s">
        <v>707</v>
      </c>
      <c r="I123" s="8" t="s">
        <v>706</v>
      </c>
      <c r="J123" s="70">
        <v>100</v>
      </c>
      <c r="K123" s="25"/>
      <c r="L123" s="70">
        <v>100</v>
      </c>
      <c r="M123" s="25"/>
      <c r="N123" s="70">
        <v>100</v>
      </c>
      <c r="O123" s="25"/>
      <c r="P123" s="70">
        <v>100</v>
      </c>
      <c r="Q123" s="25"/>
      <c r="R123" s="70">
        <v>100</v>
      </c>
      <c r="S123" s="25"/>
      <c r="T123" s="70">
        <v>100</v>
      </c>
      <c r="U123" s="25"/>
      <c r="V123" s="70">
        <v>100</v>
      </c>
      <c r="W123" s="25"/>
      <c r="X123" s="70">
        <v>100</v>
      </c>
      <c r="Y123" s="25"/>
    </row>
    <row r="124" spans="1:25" ht="105" x14ac:dyDescent="0.25">
      <c r="A124" s="4" t="s">
        <v>705</v>
      </c>
      <c r="B124" s="4"/>
      <c r="C124" s="4"/>
      <c r="D124" s="4"/>
      <c r="E124" s="9" t="s">
        <v>669</v>
      </c>
      <c r="F124" s="8" t="s">
        <v>704</v>
      </c>
      <c r="G124" s="8" t="s">
        <v>703</v>
      </c>
      <c r="H124" s="8" t="s">
        <v>686</v>
      </c>
      <c r="I124" s="8" t="s">
        <v>665</v>
      </c>
      <c r="J124" s="70">
        <v>50</v>
      </c>
      <c r="K124" s="25"/>
      <c r="L124" s="70">
        <v>50</v>
      </c>
      <c r="M124" s="25"/>
      <c r="N124" s="70">
        <v>50</v>
      </c>
      <c r="O124" s="25"/>
      <c r="P124" s="70">
        <v>50</v>
      </c>
      <c r="Q124" s="25"/>
      <c r="R124" s="70">
        <v>50</v>
      </c>
      <c r="S124" s="25"/>
      <c r="T124" s="70">
        <v>50</v>
      </c>
      <c r="U124" s="25"/>
      <c r="V124" s="70">
        <v>50</v>
      </c>
      <c r="W124" s="25"/>
      <c r="X124" s="70">
        <v>50</v>
      </c>
      <c r="Y124" s="25"/>
    </row>
    <row r="125" spans="1:25" ht="210" x14ac:dyDescent="0.25">
      <c r="A125" s="4" t="s">
        <v>702</v>
      </c>
      <c r="B125" s="4"/>
      <c r="C125" s="4"/>
      <c r="D125" s="4"/>
      <c r="E125" s="9" t="s">
        <v>663</v>
      </c>
      <c r="F125" s="8" t="s">
        <v>701</v>
      </c>
      <c r="G125" s="8" t="s">
        <v>661</v>
      </c>
      <c r="H125" s="8" t="s">
        <v>660</v>
      </c>
      <c r="I125" s="8" t="s">
        <v>659</v>
      </c>
      <c r="J125" s="70">
        <v>0</v>
      </c>
      <c r="K125" s="118" t="s">
        <v>700</v>
      </c>
      <c r="L125" s="70">
        <v>0</v>
      </c>
      <c r="M125" s="30"/>
      <c r="N125" s="70">
        <v>0</v>
      </c>
      <c r="O125" s="30"/>
      <c r="P125" s="70">
        <v>0</v>
      </c>
      <c r="Q125" s="30"/>
      <c r="R125" s="70">
        <v>0</v>
      </c>
      <c r="S125" s="30"/>
      <c r="T125" s="70">
        <v>0</v>
      </c>
      <c r="U125" s="30"/>
      <c r="V125" s="70">
        <v>0</v>
      </c>
      <c r="W125" s="25"/>
      <c r="X125" s="70">
        <v>0</v>
      </c>
      <c r="Y125" s="30"/>
    </row>
    <row r="126" spans="1:25" ht="180" x14ac:dyDescent="0.25">
      <c r="A126" s="4" t="s">
        <v>699</v>
      </c>
      <c r="B126" s="4"/>
      <c r="C126" s="4"/>
      <c r="D126" s="4"/>
      <c r="E126" s="9" t="s">
        <v>657</v>
      </c>
      <c r="F126" s="8" t="s">
        <v>656</v>
      </c>
      <c r="G126" s="8" t="s">
        <v>655</v>
      </c>
      <c r="H126" s="8" t="s">
        <v>654</v>
      </c>
      <c r="I126" s="8" t="s">
        <v>653</v>
      </c>
      <c r="J126" s="70">
        <v>100</v>
      </c>
      <c r="K126" s="66"/>
      <c r="L126" s="70">
        <v>100</v>
      </c>
      <c r="M126" s="66"/>
      <c r="N126" s="70">
        <v>100</v>
      </c>
      <c r="O126" s="66"/>
      <c r="P126" s="70">
        <v>100</v>
      </c>
      <c r="Q126" s="66"/>
      <c r="R126" s="70">
        <v>100</v>
      </c>
      <c r="S126" s="66"/>
      <c r="T126" s="70">
        <v>100</v>
      </c>
      <c r="U126" s="66"/>
      <c r="V126" s="70">
        <v>100</v>
      </c>
      <c r="W126" s="25"/>
      <c r="X126" s="70">
        <v>100</v>
      </c>
      <c r="Y126" s="66"/>
    </row>
    <row r="127" spans="1:25" ht="165" x14ac:dyDescent="0.25">
      <c r="A127" s="4" t="s">
        <v>698</v>
      </c>
      <c r="B127" s="4"/>
      <c r="C127" s="4"/>
      <c r="D127" s="4"/>
      <c r="E127" s="9" t="s">
        <v>651</v>
      </c>
      <c r="F127" s="8" t="s">
        <v>650</v>
      </c>
      <c r="G127" s="8" t="s">
        <v>649</v>
      </c>
      <c r="H127" s="8" t="s">
        <v>648</v>
      </c>
      <c r="I127" s="8" t="s">
        <v>647</v>
      </c>
      <c r="J127" s="70">
        <v>100</v>
      </c>
      <c r="K127" s="36" t="s">
        <v>697</v>
      </c>
      <c r="L127" s="70">
        <v>100</v>
      </c>
      <c r="M127" s="66"/>
      <c r="N127" s="70">
        <v>100</v>
      </c>
      <c r="O127" s="66"/>
      <c r="P127" s="70">
        <v>100</v>
      </c>
      <c r="Q127" s="66"/>
      <c r="R127" s="70">
        <v>100</v>
      </c>
      <c r="S127" s="66"/>
      <c r="T127" s="70">
        <v>100</v>
      </c>
      <c r="U127" s="66"/>
      <c r="V127" s="70">
        <v>100</v>
      </c>
      <c r="W127" s="25"/>
      <c r="X127" s="70">
        <v>100</v>
      </c>
      <c r="Y127" s="66"/>
    </row>
    <row r="128" spans="1:25" s="73" customFormat="1" ht="51.75" x14ac:dyDescent="0.25">
      <c r="A128" s="16">
        <v>73</v>
      </c>
      <c r="B128" s="16"/>
      <c r="C128" s="16"/>
      <c r="D128" s="76" t="s">
        <v>696</v>
      </c>
      <c r="E128" s="76"/>
      <c r="F128" s="13" t="s">
        <v>695</v>
      </c>
      <c r="G128" s="13"/>
      <c r="H128" s="13"/>
      <c r="I128" s="13"/>
      <c r="J128" s="75">
        <f>AVERAGE(J129:J133)</f>
        <v>50</v>
      </c>
      <c r="K128" s="11"/>
      <c r="L128" s="75">
        <f>AVERAGE(L129:L133)</f>
        <v>50</v>
      </c>
      <c r="M128" s="74"/>
      <c r="N128" s="75">
        <f>AVERAGE(N129:N133)</f>
        <v>50</v>
      </c>
      <c r="O128" s="74"/>
      <c r="P128" s="75">
        <f>AVERAGE(P129:P133)</f>
        <v>50</v>
      </c>
      <c r="Q128" s="74"/>
      <c r="R128" s="75">
        <f>AVERAGE(R129:R133)</f>
        <v>50</v>
      </c>
      <c r="S128" s="74"/>
      <c r="T128" s="75">
        <f>AVERAGE(T129:T133)</f>
        <v>50</v>
      </c>
      <c r="U128" s="74"/>
      <c r="V128" s="75">
        <f>AVERAGE(V129:V133)</f>
        <v>50</v>
      </c>
      <c r="W128" s="11"/>
      <c r="X128" s="75">
        <f>AVERAGE(X129:X133)</f>
        <v>50</v>
      </c>
      <c r="Y128" s="74"/>
    </row>
    <row r="129" spans="1:25" ht="105" x14ac:dyDescent="0.25">
      <c r="A129" s="4" t="s">
        <v>694</v>
      </c>
      <c r="B129" s="4"/>
      <c r="C129" s="4"/>
      <c r="D129" s="4"/>
      <c r="E129" s="9" t="s">
        <v>675</v>
      </c>
      <c r="F129" s="8" t="s">
        <v>693</v>
      </c>
      <c r="G129" s="8" t="s">
        <v>692</v>
      </c>
      <c r="H129" s="8" t="s">
        <v>691</v>
      </c>
      <c r="I129" s="8" t="s">
        <v>690</v>
      </c>
      <c r="J129" s="70">
        <v>50</v>
      </c>
      <c r="K129" s="117" t="s">
        <v>689</v>
      </c>
      <c r="L129" s="70">
        <v>50</v>
      </c>
      <c r="M129" s="66"/>
      <c r="N129" s="70">
        <v>50</v>
      </c>
      <c r="O129" s="66"/>
      <c r="P129" s="70">
        <v>50</v>
      </c>
      <c r="Q129" s="66"/>
      <c r="R129" s="70">
        <v>50</v>
      </c>
      <c r="S129" s="66"/>
      <c r="T129" s="70">
        <v>50</v>
      </c>
      <c r="U129" s="66"/>
      <c r="V129" s="70">
        <v>50</v>
      </c>
      <c r="W129" s="25"/>
      <c r="X129" s="70">
        <v>50</v>
      </c>
      <c r="Y129" s="66"/>
    </row>
    <row r="130" spans="1:25" ht="105" x14ac:dyDescent="0.25">
      <c r="A130" s="4" t="s">
        <v>688</v>
      </c>
      <c r="B130" s="4"/>
      <c r="C130" s="4"/>
      <c r="D130" s="4"/>
      <c r="E130" s="9" t="s">
        <v>669</v>
      </c>
      <c r="F130" s="8" t="s">
        <v>687</v>
      </c>
      <c r="G130" s="8" t="s">
        <v>667</v>
      </c>
      <c r="H130" s="8" t="s">
        <v>686</v>
      </c>
      <c r="I130" s="8" t="s">
        <v>685</v>
      </c>
      <c r="J130" s="70">
        <v>0</v>
      </c>
      <c r="K130" s="66"/>
      <c r="L130" s="70">
        <v>0</v>
      </c>
      <c r="M130" s="66"/>
      <c r="N130" s="70">
        <v>0</v>
      </c>
      <c r="O130" s="66"/>
      <c r="P130" s="70">
        <v>0</v>
      </c>
      <c r="Q130" s="66"/>
      <c r="R130" s="70">
        <v>0</v>
      </c>
      <c r="S130" s="66"/>
      <c r="T130" s="70">
        <v>0</v>
      </c>
      <c r="U130" s="66"/>
      <c r="V130" s="70">
        <v>0</v>
      </c>
      <c r="W130" s="25"/>
      <c r="X130" s="70">
        <v>0</v>
      </c>
      <c r="Y130" s="66"/>
    </row>
    <row r="131" spans="1:25" ht="45" x14ac:dyDescent="0.25">
      <c r="A131" s="4" t="s">
        <v>684</v>
      </c>
      <c r="B131" s="4"/>
      <c r="C131" s="4"/>
      <c r="D131" s="4"/>
      <c r="E131" s="9" t="s">
        <v>663</v>
      </c>
      <c r="F131" s="8" t="s">
        <v>662</v>
      </c>
      <c r="G131" s="8" t="s">
        <v>661</v>
      </c>
      <c r="H131" s="8" t="s">
        <v>660</v>
      </c>
      <c r="I131" s="8" t="s">
        <v>659</v>
      </c>
      <c r="J131" s="70">
        <v>100</v>
      </c>
      <c r="K131" s="66"/>
      <c r="L131" s="70">
        <v>100</v>
      </c>
      <c r="M131" s="66"/>
      <c r="N131" s="70">
        <v>100</v>
      </c>
      <c r="O131" s="66"/>
      <c r="P131" s="70">
        <v>100</v>
      </c>
      <c r="Q131" s="66"/>
      <c r="R131" s="70">
        <v>100</v>
      </c>
      <c r="S131" s="66"/>
      <c r="T131" s="70">
        <v>100</v>
      </c>
      <c r="U131" s="66"/>
      <c r="V131" s="70">
        <v>100</v>
      </c>
      <c r="W131" s="25"/>
      <c r="X131" s="70">
        <v>100</v>
      </c>
      <c r="Y131" s="66"/>
    </row>
    <row r="132" spans="1:25" ht="180" x14ac:dyDescent="0.25">
      <c r="A132" s="4" t="s">
        <v>683</v>
      </c>
      <c r="B132" s="4"/>
      <c r="C132" s="4"/>
      <c r="D132" s="4"/>
      <c r="E132" s="9" t="s">
        <v>657</v>
      </c>
      <c r="F132" s="8" t="s">
        <v>682</v>
      </c>
      <c r="G132" s="8" t="s">
        <v>655</v>
      </c>
      <c r="H132" s="8" t="s">
        <v>654</v>
      </c>
      <c r="I132" s="8" t="s">
        <v>653</v>
      </c>
      <c r="J132" s="70">
        <v>100</v>
      </c>
      <c r="K132" s="54" t="s">
        <v>681</v>
      </c>
      <c r="L132" s="70">
        <v>100</v>
      </c>
      <c r="M132" s="66"/>
      <c r="N132" s="70">
        <v>100</v>
      </c>
      <c r="O132" s="66"/>
      <c r="P132" s="70">
        <v>100</v>
      </c>
      <c r="Q132" s="66"/>
      <c r="R132" s="70">
        <v>100</v>
      </c>
      <c r="S132" s="66"/>
      <c r="T132" s="70">
        <v>100</v>
      </c>
      <c r="U132" s="66"/>
      <c r="V132" s="70">
        <v>100</v>
      </c>
      <c r="W132" s="25"/>
      <c r="X132" s="70">
        <v>100</v>
      </c>
      <c r="Y132" s="66"/>
    </row>
    <row r="133" spans="1:25" ht="120" x14ac:dyDescent="0.25">
      <c r="A133" s="4" t="s">
        <v>680</v>
      </c>
      <c r="B133" s="4"/>
      <c r="C133" s="4"/>
      <c r="D133" s="4"/>
      <c r="E133" s="9" t="s">
        <v>651</v>
      </c>
      <c r="F133" s="8" t="s">
        <v>650</v>
      </c>
      <c r="G133" s="8" t="s">
        <v>649</v>
      </c>
      <c r="H133" s="8" t="s">
        <v>648</v>
      </c>
      <c r="I133" s="8" t="s">
        <v>647</v>
      </c>
      <c r="J133" s="70">
        <v>0</v>
      </c>
      <c r="K133" s="54" t="s">
        <v>679</v>
      </c>
      <c r="L133" s="70">
        <v>0</v>
      </c>
      <c r="M133" s="116"/>
      <c r="N133" s="70">
        <v>0</v>
      </c>
      <c r="O133" s="116"/>
      <c r="P133" s="70">
        <v>0</v>
      </c>
      <c r="Q133" s="116"/>
      <c r="R133" s="70">
        <v>0</v>
      </c>
      <c r="S133" s="116"/>
      <c r="T133" s="70">
        <v>0</v>
      </c>
      <c r="U133" s="116"/>
      <c r="V133" s="70">
        <v>0</v>
      </c>
      <c r="W133" s="25"/>
      <c r="X133" s="70">
        <v>0</v>
      </c>
      <c r="Y133" s="116"/>
    </row>
    <row r="134" spans="1:25" s="73" customFormat="1" ht="51.75" x14ac:dyDescent="0.25">
      <c r="A134" s="16">
        <v>74</v>
      </c>
      <c r="B134" s="16"/>
      <c r="C134" s="16"/>
      <c r="D134" s="76" t="s">
        <v>678</v>
      </c>
      <c r="E134" s="76"/>
      <c r="F134" s="13" t="s">
        <v>677</v>
      </c>
      <c r="G134" s="13"/>
      <c r="H134" s="13"/>
      <c r="I134" s="13"/>
      <c r="J134" s="75">
        <f>AVERAGE(J135:J139)</f>
        <v>70</v>
      </c>
      <c r="K134" s="11"/>
      <c r="L134" s="75">
        <f>AVERAGE(L135:L139)</f>
        <v>70</v>
      </c>
      <c r="M134" s="74"/>
      <c r="N134" s="75">
        <f>AVERAGE(N135:N139)</f>
        <v>70</v>
      </c>
      <c r="O134" s="74"/>
      <c r="P134" s="75">
        <f>AVERAGE(P135:P139)</f>
        <v>70</v>
      </c>
      <c r="Q134" s="74"/>
      <c r="R134" s="75">
        <f>AVERAGE(R135:R139)</f>
        <v>70</v>
      </c>
      <c r="S134" s="74"/>
      <c r="T134" s="75">
        <f>AVERAGE(T135:T139)</f>
        <v>70</v>
      </c>
      <c r="U134" s="74"/>
      <c r="V134" s="75">
        <f>AVERAGE(V135:V139)</f>
        <v>70</v>
      </c>
      <c r="W134" s="11"/>
      <c r="X134" s="75">
        <f>AVERAGE(X135:X139)</f>
        <v>70</v>
      </c>
      <c r="Y134" s="74"/>
    </row>
    <row r="135" spans="1:25" ht="60" x14ac:dyDescent="0.25">
      <c r="A135" s="4" t="s">
        <v>676</v>
      </c>
      <c r="B135" s="4"/>
      <c r="C135" s="4"/>
      <c r="D135" s="4"/>
      <c r="E135" s="9" t="s">
        <v>675</v>
      </c>
      <c r="F135" s="8" t="s">
        <v>674</v>
      </c>
      <c r="G135" s="8" t="s">
        <v>673</v>
      </c>
      <c r="H135" s="8" t="s">
        <v>672</v>
      </c>
      <c r="I135" s="8" t="s">
        <v>671</v>
      </c>
      <c r="J135" s="70">
        <v>100</v>
      </c>
      <c r="K135" s="25"/>
      <c r="L135" s="70">
        <v>100</v>
      </c>
      <c r="M135" s="25"/>
      <c r="N135" s="70">
        <v>100</v>
      </c>
      <c r="O135" s="25"/>
      <c r="P135" s="70">
        <v>100</v>
      </c>
      <c r="Q135" s="25"/>
      <c r="R135" s="70">
        <v>100</v>
      </c>
      <c r="S135" s="25"/>
      <c r="T135" s="70">
        <v>100</v>
      </c>
      <c r="U135" s="25"/>
      <c r="V135" s="70">
        <v>100</v>
      </c>
      <c r="W135" s="115"/>
      <c r="X135" s="70">
        <v>100</v>
      </c>
      <c r="Y135" s="25"/>
    </row>
    <row r="136" spans="1:25" ht="105" x14ac:dyDescent="0.25">
      <c r="A136" s="4" t="s">
        <v>670</v>
      </c>
      <c r="B136" s="4"/>
      <c r="C136" s="4"/>
      <c r="D136" s="4"/>
      <c r="E136" s="9" t="s">
        <v>669</v>
      </c>
      <c r="F136" s="8" t="s">
        <v>668</v>
      </c>
      <c r="G136" s="8" t="s">
        <v>667</v>
      </c>
      <c r="H136" s="8" t="s">
        <v>666</v>
      </c>
      <c r="I136" s="8" t="s">
        <v>665</v>
      </c>
      <c r="J136" s="70">
        <v>50</v>
      </c>
      <c r="K136" s="92"/>
      <c r="L136" s="70">
        <v>50</v>
      </c>
      <c r="M136" s="92"/>
      <c r="N136" s="70">
        <v>50</v>
      </c>
      <c r="O136" s="92"/>
      <c r="P136" s="70">
        <v>50</v>
      </c>
      <c r="Q136" s="92"/>
      <c r="R136" s="70">
        <v>50</v>
      </c>
      <c r="S136" s="92"/>
      <c r="T136" s="70">
        <v>50</v>
      </c>
      <c r="U136" s="92"/>
      <c r="V136" s="70">
        <v>50</v>
      </c>
      <c r="W136" s="25"/>
      <c r="X136" s="70">
        <v>50</v>
      </c>
      <c r="Y136" s="92"/>
    </row>
    <row r="137" spans="1:25" ht="45" x14ac:dyDescent="0.25">
      <c r="A137" s="4" t="s">
        <v>664</v>
      </c>
      <c r="B137" s="4"/>
      <c r="C137" s="4"/>
      <c r="D137" s="4"/>
      <c r="E137" s="9" t="s">
        <v>663</v>
      </c>
      <c r="F137" s="8" t="s">
        <v>662</v>
      </c>
      <c r="G137" s="8" t="s">
        <v>661</v>
      </c>
      <c r="H137" s="8" t="s">
        <v>660</v>
      </c>
      <c r="I137" s="8" t="s">
        <v>659</v>
      </c>
      <c r="J137" s="70">
        <v>100</v>
      </c>
      <c r="K137" s="25"/>
      <c r="L137" s="70">
        <v>100</v>
      </c>
      <c r="M137" s="25"/>
      <c r="N137" s="70">
        <v>100</v>
      </c>
      <c r="O137" s="25"/>
      <c r="P137" s="70">
        <v>100</v>
      </c>
      <c r="Q137" s="25"/>
      <c r="R137" s="70">
        <v>100</v>
      </c>
      <c r="S137" s="25"/>
      <c r="T137" s="70">
        <v>100</v>
      </c>
      <c r="U137" s="25"/>
      <c r="V137" s="70">
        <v>100</v>
      </c>
      <c r="W137" s="25"/>
      <c r="X137" s="70">
        <v>100</v>
      </c>
      <c r="Y137" s="25"/>
    </row>
    <row r="138" spans="1:25" ht="180" x14ac:dyDescent="0.25">
      <c r="A138" s="4" t="s">
        <v>658</v>
      </c>
      <c r="B138" s="4"/>
      <c r="C138" s="4"/>
      <c r="D138" s="4"/>
      <c r="E138" s="9" t="s">
        <v>657</v>
      </c>
      <c r="F138" s="8" t="s">
        <v>656</v>
      </c>
      <c r="G138" s="8" t="s">
        <v>655</v>
      </c>
      <c r="H138" s="8" t="s">
        <v>654</v>
      </c>
      <c r="I138" s="8" t="s">
        <v>653</v>
      </c>
      <c r="J138" s="70">
        <v>100</v>
      </c>
      <c r="K138" s="25"/>
      <c r="L138" s="70">
        <v>100</v>
      </c>
      <c r="M138" s="25"/>
      <c r="N138" s="70">
        <v>100</v>
      </c>
      <c r="O138" s="25"/>
      <c r="P138" s="70">
        <v>100</v>
      </c>
      <c r="Q138" s="25"/>
      <c r="R138" s="70">
        <v>100</v>
      </c>
      <c r="S138" s="25"/>
      <c r="T138" s="70">
        <v>100</v>
      </c>
      <c r="U138" s="25"/>
      <c r="V138" s="70">
        <v>100</v>
      </c>
      <c r="W138" s="25"/>
      <c r="X138" s="70">
        <v>100</v>
      </c>
      <c r="Y138" s="25"/>
    </row>
    <row r="139" spans="1:25" ht="120" x14ac:dyDescent="0.25">
      <c r="A139" s="4" t="s">
        <v>652</v>
      </c>
      <c r="B139" s="4"/>
      <c r="C139" s="4"/>
      <c r="D139" s="4"/>
      <c r="E139" s="9" t="s">
        <v>651</v>
      </c>
      <c r="F139" s="8" t="s">
        <v>650</v>
      </c>
      <c r="G139" s="8" t="s">
        <v>649</v>
      </c>
      <c r="H139" s="8" t="s">
        <v>648</v>
      </c>
      <c r="I139" s="8" t="s">
        <v>647</v>
      </c>
      <c r="J139" s="70">
        <v>0</v>
      </c>
      <c r="K139" s="25"/>
      <c r="L139" s="70">
        <v>0</v>
      </c>
      <c r="M139" s="25"/>
      <c r="N139" s="70">
        <v>0</v>
      </c>
      <c r="O139" s="25"/>
      <c r="P139" s="70">
        <v>0</v>
      </c>
      <c r="Q139" s="25"/>
      <c r="R139" s="70">
        <v>0</v>
      </c>
      <c r="S139" s="25"/>
      <c r="T139" s="70">
        <v>0</v>
      </c>
      <c r="U139" s="25"/>
      <c r="V139" s="70">
        <v>0</v>
      </c>
      <c r="W139" s="25"/>
      <c r="X139" s="70">
        <v>0</v>
      </c>
      <c r="Y139" s="25"/>
    </row>
    <row r="140" spans="1:25" s="82" customFormat="1" ht="138" customHeight="1" x14ac:dyDescent="0.25">
      <c r="A140" s="20"/>
      <c r="B140" s="20"/>
      <c r="C140" s="21" t="s">
        <v>646</v>
      </c>
      <c r="D140" s="20"/>
      <c r="E140" s="63"/>
      <c r="F140" s="62" t="s">
        <v>645</v>
      </c>
      <c r="G140" s="61"/>
      <c r="H140" s="61"/>
      <c r="I140" s="61"/>
      <c r="J140" s="60">
        <f>AVERAGE(J141:J145)</f>
        <v>80</v>
      </c>
      <c r="K140" s="18"/>
      <c r="L140" s="60">
        <f>AVERAGE(L141:L145)</f>
        <v>80</v>
      </c>
      <c r="M140" s="59"/>
      <c r="N140" s="60">
        <f>AVERAGE(N141:N145)</f>
        <v>80</v>
      </c>
      <c r="O140" s="59"/>
      <c r="P140" s="60">
        <f>AVERAGE(P141:P145)</f>
        <v>80</v>
      </c>
      <c r="Q140" s="59"/>
      <c r="R140" s="60">
        <f>AVERAGE(R141:R145)</f>
        <v>80</v>
      </c>
      <c r="S140" s="59"/>
      <c r="T140" s="60">
        <f>AVERAGE(T141:T145)</f>
        <v>80</v>
      </c>
      <c r="U140" s="59"/>
      <c r="V140" s="60">
        <f>AVERAGE(V141:V145)</f>
        <v>80</v>
      </c>
      <c r="W140" s="18"/>
      <c r="X140" s="60">
        <f>AVERAGE(X141:X145)</f>
        <v>80</v>
      </c>
      <c r="Y140" s="59"/>
    </row>
    <row r="141" spans="1:25" ht="135" x14ac:dyDescent="0.25">
      <c r="A141" s="4">
        <v>75</v>
      </c>
      <c r="B141" s="4"/>
      <c r="C141" s="4"/>
      <c r="D141" s="9" t="s">
        <v>644</v>
      </c>
      <c r="E141" s="9"/>
      <c r="F141" s="8" t="s">
        <v>643</v>
      </c>
      <c r="G141" s="8" t="s">
        <v>642</v>
      </c>
      <c r="H141" s="8" t="s">
        <v>641</v>
      </c>
      <c r="I141" s="8" t="s">
        <v>640</v>
      </c>
      <c r="J141" s="70">
        <v>100</v>
      </c>
      <c r="K141" s="25"/>
      <c r="L141" s="70">
        <v>100</v>
      </c>
      <c r="M141" s="25"/>
      <c r="N141" s="70">
        <v>100</v>
      </c>
      <c r="O141" s="25"/>
      <c r="P141" s="70">
        <v>100</v>
      </c>
      <c r="Q141" s="25"/>
      <c r="R141" s="70">
        <v>100</v>
      </c>
      <c r="S141" s="25"/>
      <c r="T141" s="70">
        <v>100</v>
      </c>
      <c r="U141" s="25"/>
      <c r="V141" s="70">
        <v>100</v>
      </c>
      <c r="W141" s="25"/>
      <c r="X141" s="70">
        <v>100</v>
      </c>
      <c r="Y141" s="25"/>
    </row>
    <row r="142" spans="1:25" ht="180" x14ac:dyDescent="0.25">
      <c r="A142" s="4">
        <v>76</v>
      </c>
      <c r="B142" s="4"/>
      <c r="C142" s="4"/>
      <c r="D142" s="9" t="s">
        <v>639</v>
      </c>
      <c r="E142" s="9"/>
      <c r="F142" s="8" t="s">
        <v>638</v>
      </c>
      <c r="G142" s="8" t="s">
        <v>637</v>
      </c>
      <c r="H142" s="8" t="s">
        <v>636</v>
      </c>
      <c r="I142" s="8" t="s">
        <v>625</v>
      </c>
      <c r="J142" s="70">
        <v>100</v>
      </c>
      <c r="K142" s="25"/>
      <c r="L142" s="70">
        <v>100</v>
      </c>
      <c r="M142" s="25"/>
      <c r="N142" s="70">
        <v>100</v>
      </c>
      <c r="O142" s="25"/>
      <c r="P142" s="70">
        <v>100</v>
      </c>
      <c r="Q142" s="25"/>
      <c r="R142" s="70">
        <v>100</v>
      </c>
      <c r="S142" s="25"/>
      <c r="T142" s="70">
        <v>100</v>
      </c>
      <c r="U142" s="25"/>
      <c r="V142" s="70">
        <v>100</v>
      </c>
      <c r="W142" s="114"/>
      <c r="X142" s="70">
        <v>100</v>
      </c>
      <c r="Y142" s="25"/>
    </row>
    <row r="143" spans="1:25" ht="180" x14ac:dyDescent="0.25">
      <c r="A143" s="4">
        <v>77</v>
      </c>
      <c r="B143" s="4"/>
      <c r="C143" s="4"/>
      <c r="D143" s="9" t="s">
        <v>635</v>
      </c>
      <c r="E143" s="9"/>
      <c r="F143" s="8" t="s">
        <v>634</v>
      </c>
      <c r="G143" s="8" t="s">
        <v>633</v>
      </c>
      <c r="H143" s="8" t="s">
        <v>632</v>
      </c>
      <c r="I143" s="8" t="s">
        <v>625</v>
      </c>
      <c r="J143" s="70">
        <v>0</v>
      </c>
      <c r="K143" s="66"/>
      <c r="L143" s="70">
        <v>0</v>
      </c>
      <c r="M143" s="66"/>
      <c r="N143" s="70">
        <v>0</v>
      </c>
      <c r="O143" s="66"/>
      <c r="P143" s="70">
        <v>0</v>
      </c>
      <c r="Q143" s="66"/>
      <c r="R143" s="70">
        <v>0</v>
      </c>
      <c r="S143" s="66"/>
      <c r="T143" s="70">
        <v>0</v>
      </c>
      <c r="U143" s="66"/>
      <c r="V143" s="70">
        <v>0</v>
      </c>
      <c r="W143" s="25"/>
      <c r="X143" s="70">
        <v>0</v>
      </c>
      <c r="Y143" s="66"/>
    </row>
    <row r="144" spans="1:25" ht="180" x14ac:dyDescent="0.25">
      <c r="A144" s="4">
        <v>78</v>
      </c>
      <c r="B144" s="4"/>
      <c r="C144" s="4"/>
      <c r="D144" s="9" t="s">
        <v>631</v>
      </c>
      <c r="E144" s="9"/>
      <c r="F144" s="8" t="s">
        <v>630</v>
      </c>
      <c r="G144" s="8" t="s">
        <v>627</v>
      </c>
      <c r="H144" s="8" t="s">
        <v>626</v>
      </c>
      <c r="I144" s="8" t="s">
        <v>625</v>
      </c>
      <c r="J144" s="70">
        <v>100</v>
      </c>
      <c r="K144" s="25"/>
      <c r="L144" s="70">
        <v>100</v>
      </c>
      <c r="M144" s="25"/>
      <c r="N144" s="70">
        <v>100</v>
      </c>
      <c r="O144" s="25"/>
      <c r="P144" s="70">
        <v>100</v>
      </c>
      <c r="Q144" s="25"/>
      <c r="R144" s="70">
        <v>100</v>
      </c>
      <c r="S144" s="25"/>
      <c r="T144" s="70">
        <v>100</v>
      </c>
      <c r="U144" s="25"/>
      <c r="V144" s="70">
        <v>100</v>
      </c>
      <c r="W144" s="25"/>
      <c r="X144" s="70">
        <v>100</v>
      </c>
      <c r="Y144" s="25"/>
    </row>
    <row r="145" spans="1:25" ht="180" x14ac:dyDescent="0.25">
      <c r="A145" s="4">
        <v>79</v>
      </c>
      <c r="B145" s="4"/>
      <c r="C145" s="4"/>
      <c r="D145" s="9" t="s">
        <v>629</v>
      </c>
      <c r="E145" s="9"/>
      <c r="F145" s="8" t="s">
        <v>628</v>
      </c>
      <c r="G145" s="8" t="s">
        <v>627</v>
      </c>
      <c r="H145" s="8" t="s">
        <v>626</v>
      </c>
      <c r="I145" s="8" t="s">
        <v>625</v>
      </c>
      <c r="J145" s="70">
        <v>100</v>
      </c>
      <c r="K145" s="25"/>
      <c r="L145" s="70">
        <v>100</v>
      </c>
      <c r="M145" s="25"/>
      <c r="N145" s="70">
        <v>100</v>
      </c>
      <c r="O145" s="25"/>
      <c r="P145" s="70">
        <v>100</v>
      </c>
      <c r="Q145" s="25"/>
      <c r="R145" s="70">
        <v>100</v>
      </c>
      <c r="S145" s="25"/>
      <c r="T145" s="70">
        <v>100</v>
      </c>
      <c r="U145" s="25"/>
      <c r="V145" s="70">
        <v>100</v>
      </c>
      <c r="W145" s="25"/>
      <c r="X145" s="70">
        <v>100</v>
      </c>
      <c r="Y145" s="25"/>
    </row>
    <row r="146" spans="1:25" s="58" customFormat="1" ht="60" x14ac:dyDescent="0.25">
      <c r="A146" s="20"/>
      <c r="B146" s="21" t="s">
        <v>624</v>
      </c>
      <c r="C146" s="20"/>
      <c r="D146" s="20"/>
      <c r="E146" s="20"/>
      <c r="F146" s="20" t="s">
        <v>623</v>
      </c>
      <c r="G146" s="113"/>
      <c r="H146" s="113"/>
      <c r="I146" s="113"/>
      <c r="J146" s="60">
        <f>AVERAGE(J147,J152,J163,J172)</f>
        <v>69.791666666666671</v>
      </c>
      <c r="K146" s="59"/>
      <c r="L146" s="60">
        <f>AVERAGE(L147,L152,L163,L172)</f>
        <v>69.791666666666671</v>
      </c>
      <c r="M146" s="59"/>
      <c r="N146" s="60">
        <f>AVERAGE(N147,N152,N163,N172)</f>
        <v>69.791666666666671</v>
      </c>
      <c r="O146" s="59"/>
      <c r="P146" s="60">
        <f>AVERAGE(P147,P152,P163,P172)</f>
        <v>69.791666666666671</v>
      </c>
      <c r="Q146" s="59"/>
      <c r="R146" s="60">
        <f>AVERAGE(R147,R152,R163,R172)</f>
        <v>69.791666666666671</v>
      </c>
      <c r="S146" s="59"/>
      <c r="T146" s="60">
        <f>AVERAGE(T147,T152,T163,T172)</f>
        <v>69.791666666666671</v>
      </c>
      <c r="U146" s="59"/>
      <c r="V146" s="60">
        <f>AVERAGE(V147,V152,V163,V172)</f>
        <v>69.791666666666671</v>
      </c>
      <c r="W146" s="18"/>
      <c r="X146" s="60">
        <f>AVERAGE(X147,X152,X163,X172)</f>
        <v>69.791666666666671</v>
      </c>
      <c r="Y146" s="59"/>
    </row>
    <row r="147" spans="1:25" s="58" customFormat="1" ht="45" x14ac:dyDescent="0.25">
      <c r="A147" s="20"/>
      <c r="B147" s="20"/>
      <c r="C147" s="21" t="s">
        <v>622</v>
      </c>
      <c r="D147" s="20"/>
      <c r="E147" s="20"/>
      <c r="F147" s="20" t="s">
        <v>621</v>
      </c>
      <c r="G147" s="112"/>
      <c r="H147" s="112"/>
      <c r="I147" s="112"/>
      <c r="J147" s="60">
        <f>AVERAGE(J148:J151)</f>
        <v>50</v>
      </c>
      <c r="K147" s="59"/>
      <c r="L147" s="60">
        <f>AVERAGE(L148:L151)</f>
        <v>50</v>
      </c>
      <c r="M147" s="59"/>
      <c r="N147" s="60">
        <f>AVERAGE(N148:N151)</f>
        <v>50</v>
      </c>
      <c r="O147" s="59"/>
      <c r="P147" s="60">
        <f>AVERAGE(P148:P151)</f>
        <v>50</v>
      </c>
      <c r="Q147" s="59"/>
      <c r="R147" s="60">
        <f>AVERAGE(R148:R151)</f>
        <v>50</v>
      </c>
      <c r="S147" s="59"/>
      <c r="T147" s="60">
        <f>AVERAGE(T148:T151)</f>
        <v>50</v>
      </c>
      <c r="U147" s="59"/>
      <c r="V147" s="60">
        <f>AVERAGE(V148:V151)</f>
        <v>50</v>
      </c>
      <c r="W147" s="18"/>
      <c r="X147" s="60">
        <f>AVERAGE(X148:X151)</f>
        <v>50</v>
      </c>
      <c r="Y147" s="59"/>
    </row>
    <row r="148" spans="1:25" ht="135" x14ac:dyDescent="0.25">
      <c r="A148" s="4">
        <v>80</v>
      </c>
      <c r="B148" s="4"/>
      <c r="C148" s="4"/>
      <c r="D148" s="9" t="s">
        <v>620</v>
      </c>
      <c r="E148" s="9"/>
      <c r="F148" s="8" t="s">
        <v>619</v>
      </c>
      <c r="G148" s="8" t="s">
        <v>557</v>
      </c>
      <c r="H148" s="8" t="s">
        <v>558</v>
      </c>
      <c r="I148" s="8" t="s">
        <v>559</v>
      </c>
      <c r="J148" s="70">
        <v>100</v>
      </c>
      <c r="K148" s="111" t="s">
        <v>618</v>
      </c>
      <c r="L148" s="70">
        <v>100</v>
      </c>
      <c r="M148" s="25"/>
      <c r="N148" s="70">
        <v>100</v>
      </c>
      <c r="O148" s="25"/>
      <c r="P148" s="70">
        <v>100</v>
      </c>
      <c r="Q148" s="25"/>
      <c r="R148" s="70">
        <v>100</v>
      </c>
      <c r="S148" s="25"/>
      <c r="T148" s="70">
        <v>100</v>
      </c>
      <c r="U148" s="25"/>
      <c r="V148" s="70">
        <v>100</v>
      </c>
      <c r="W148" s="5"/>
      <c r="X148" s="70">
        <v>100</v>
      </c>
      <c r="Y148" s="25"/>
    </row>
    <row r="149" spans="1:25" ht="60" x14ac:dyDescent="0.25">
      <c r="A149" s="4">
        <v>81</v>
      </c>
      <c r="B149" s="4"/>
      <c r="C149" s="4"/>
      <c r="D149" s="9" t="s">
        <v>617</v>
      </c>
      <c r="E149" s="9"/>
      <c r="F149" s="8" t="s">
        <v>616</v>
      </c>
      <c r="G149" s="8" t="s">
        <v>615</v>
      </c>
      <c r="H149" s="8" t="s">
        <v>614</v>
      </c>
      <c r="I149" s="8" t="s">
        <v>613</v>
      </c>
      <c r="J149" s="57">
        <v>0</v>
      </c>
      <c r="K149" s="66"/>
      <c r="L149" s="57">
        <v>0</v>
      </c>
      <c r="M149" s="66"/>
      <c r="N149" s="57">
        <v>0</v>
      </c>
      <c r="O149" s="66"/>
      <c r="P149" s="57">
        <v>0</v>
      </c>
      <c r="Q149" s="66"/>
      <c r="R149" s="57">
        <v>0</v>
      </c>
      <c r="S149" s="66"/>
      <c r="T149" s="57">
        <v>0</v>
      </c>
      <c r="U149" s="66"/>
      <c r="V149" s="57">
        <v>0</v>
      </c>
      <c r="W149" s="5"/>
      <c r="X149" s="57">
        <v>0</v>
      </c>
      <c r="Y149" s="66"/>
    </row>
    <row r="150" spans="1:25" ht="105" x14ac:dyDescent="0.25">
      <c r="A150" s="4">
        <v>82</v>
      </c>
      <c r="B150" s="4"/>
      <c r="C150" s="4"/>
      <c r="D150" s="9" t="s">
        <v>612</v>
      </c>
      <c r="E150" s="9"/>
      <c r="F150" s="8" t="s">
        <v>611</v>
      </c>
      <c r="G150" s="8" t="s">
        <v>610</v>
      </c>
      <c r="H150" s="8" t="s">
        <v>609</v>
      </c>
      <c r="I150" s="8" t="s">
        <v>305</v>
      </c>
      <c r="J150" s="57">
        <v>0</v>
      </c>
      <c r="K150" s="36" t="s">
        <v>608</v>
      </c>
      <c r="L150" s="57">
        <v>0</v>
      </c>
      <c r="M150" s="66"/>
      <c r="N150" s="57">
        <v>0</v>
      </c>
      <c r="O150" s="66"/>
      <c r="P150" s="57">
        <v>0</v>
      </c>
      <c r="Q150" s="66"/>
      <c r="R150" s="57">
        <v>0</v>
      </c>
      <c r="S150" s="66"/>
      <c r="T150" s="57">
        <v>0</v>
      </c>
      <c r="U150" s="66"/>
      <c r="V150" s="57">
        <v>0</v>
      </c>
      <c r="W150" s="5"/>
      <c r="X150" s="57">
        <v>0</v>
      </c>
      <c r="Y150" s="110"/>
    </row>
    <row r="151" spans="1:25" ht="60" x14ac:dyDescent="0.25">
      <c r="A151" s="4">
        <v>83</v>
      </c>
      <c r="B151" s="4"/>
      <c r="C151" s="4"/>
      <c r="D151" s="9" t="s">
        <v>495</v>
      </c>
      <c r="E151" s="9"/>
      <c r="F151" s="8" t="s">
        <v>607</v>
      </c>
      <c r="G151" s="8" t="s">
        <v>493</v>
      </c>
      <c r="H151" s="8" t="s">
        <v>606</v>
      </c>
      <c r="I151" s="8" t="s">
        <v>605</v>
      </c>
      <c r="J151" s="57">
        <v>100</v>
      </c>
      <c r="K151" s="36" t="s">
        <v>604</v>
      </c>
      <c r="L151" s="57">
        <v>100</v>
      </c>
      <c r="M151" s="5"/>
      <c r="N151" s="57">
        <v>100</v>
      </c>
      <c r="O151" s="5"/>
      <c r="P151" s="57">
        <v>100</v>
      </c>
      <c r="Q151" s="5"/>
      <c r="R151" s="57">
        <v>100</v>
      </c>
      <c r="S151" s="5"/>
      <c r="T151" s="57">
        <v>100</v>
      </c>
      <c r="U151" s="5"/>
      <c r="V151" s="57">
        <v>100</v>
      </c>
      <c r="W151" s="5"/>
      <c r="X151" s="57">
        <v>100</v>
      </c>
      <c r="Y151" s="109"/>
    </row>
    <row r="152" spans="1:25" s="58" customFormat="1" ht="99.75" customHeight="1" x14ac:dyDescent="0.25">
      <c r="A152" s="20"/>
      <c r="B152" s="20"/>
      <c r="C152" s="21" t="s">
        <v>603</v>
      </c>
      <c r="D152" s="20"/>
      <c r="E152" s="63"/>
      <c r="F152" s="62" t="s">
        <v>602</v>
      </c>
      <c r="G152" s="61"/>
      <c r="H152" s="61"/>
      <c r="I152" s="61"/>
      <c r="J152" s="60">
        <f>AVERAGE(J153,J161:J162)</f>
        <v>66.666666666666671</v>
      </c>
      <c r="K152" s="18"/>
      <c r="L152" s="60">
        <f>AVERAGE(L153,L161:L162)</f>
        <v>66.666666666666671</v>
      </c>
      <c r="M152" s="59"/>
      <c r="N152" s="60">
        <f>AVERAGE(N153,N161:N162)</f>
        <v>66.666666666666671</v>
      </c>
      <c r="O152" s="59"/>
      <c r="P152" s="60">
        <f>AVERAGE(P153,P161:P162)</f>
        <v>66.666666666666671</v>
      </c>
      <c r="Q152" s="59"/>
      <c r="R152" s="60">
        <f>AVERAGE(R153,R161:R162)</f>
        <v>66.666666666666671</v>
      </c>
      <c r="S152" s="59"/>
      <c r="T152" s="60">
        <f>AVERAGE(T153,T161:T162)</f>
        <v>66.666666666666671</v>
      </c>
      <c r="U152" s="59"/>
      <c r="V152" s="60">
        <f>AVERAGE(V153,V161:V162)</f>
        <v>66.666666666666671</v>
      </c>
      <c r="W152" s="18"/>
      <c r="X152" s="60">
        <f>AVERAGE(X153,X161:X162)</f>
        <v>66.666666666666671</v>
      </c>
      <c r="Y152" s="59"/>
    </row>
    <row r="153" spans="1:25" s="73" customFormat="1" ht="99.75" customHeight="1" x14ac:dyDescent="0.25">
      <c r="A153" s="16">
        <v>84</v>
      </c>
      <c r="B153" s="16"/>
      <c r="C153" s="15"/>
      <c r="D153" s="76" t="s">
        <v>601</v>
      </c>
      <c r="E153" s="76"/>
      <c r="F153" s="22" t="s">
        <v>465</v>
      </c>
      <c r="G153" s="13"/>
      <c r="H153" s="13"/>
      <c r="I153" s="13"/>
      <c r="J153" s="75">
        <f>AVERAGE(J154:J160)</f>
        <v>100</v>
      </c>
      <c r="K153" s="11"/>
      <c r="L153" s="75">
        <f>AVERAGE(L154:L160)</f>
        <v>100</v>
      </c>
      <c r="M153" s="74"/>
      <c r="N153" s="75">
        <f>AVERAGE(N154:N160)</f>
        <v>100</v>
      </c>
      <c r="O153" s="74"/>
      <c r="P153" s="75">
        <f>AVERAGE(P154:P160)</f>
        <v>100</v>
      </c>
      <c r="Q153" s="74"/>
      <c r="R153" s="75">
        <f>AVERAGE(R154:R160)</f>
        <v>100</v>
      </c>
      <c r="S153" s="74"/>
      <c r="T153" s="75">
        <f>AVERAGE(T154:T160)</f>
        <v>100</v>
      </c>
      <c r="U153" s="74"/>
      <c r="V153" s="75">
        <f>AVERAGE(V154:V160)</f>
        <v>100</v>
      </c>
      <c r="W153" s="11"/>
      <c r="X153" s="75">
        <f>AVERAGE(X154:X160)</f>
        <v>100</v>
      </c>
      <c r="Y153" s="74"/>
    </row>
    <row r="154" spans="1:25" ht="90" x14ac:dyDescent="0.25">
      <c r="A154" s="4" t="s">
        <v>600</v>
      </c>
      <c r="B154" s="4"/>
      <c r="C154" s="4"/>
      <c r="D154" s="4"/>
      <c r="E154" s="9" t="s">
        <v>599</v>
      </c>
      <c r="F154" s="8" t="s">
        <v>598</v>
      </c>
      <c r="G154" s="8" t="s">
        <v>587</v>
      </c>
      <c r="H154" s="8" t="s">
        <v>597</v>
      </c>
      <c r="I154" s="8" t="s">
        <v>596</v>
      </c>
      <c r="J154" s="57">
        <v>100</v>
      </c>
      <c r="K154" s="5"/>
      <c r="L154" s="57">
        <v>100</v>
      </c>
      <c r="M154" s="5"/>
      <c r="N154" s="57">
        <v>100</v>
      </c>
      <c r="O154" s="5"/>
      <c r="P154" s="57">
        <v>100</v>
      </c>
      <c r="Q154" s="5"/>
      <c r="R154" s="57">
        <v>100</v>
      </c>
      <c r="S154" s="5"/>
      <c r="T154" s="57">
        <v>100</v>
      </c>
      <c r="U154" s="5"/>
      <c r="V154" s="57">
        <v>100</v>
      </c>
      <c r="W154" s="25"/>
      <c r="X154" s="57">
        <v>100</v>
      </c>
      <c r="Y154" s="5"/>
    </row>
    <row r="155" spans="1:25" ht="90" x14ac:dyDescent="0.25">
      <c r="A155" s="4" t="s">
        <v>595</v>
      </c>
      <c r="B155" s="4"/>
      <c r="C155" s="4"/>
      <c r="D155" s="4"/>
      <c r="E155" s="9" t="s">
        <v>594</v>
      </c>
      <c r="F155" s="8" t="s">
        <v>593</v>
      </c>
      <c r="G155" s="8" t="s">
        <v>592</v>
      </c>
      <c r="H155" s="8" t="s">
        <v>460</v>
      </c>
      <c r="I155" s="8" t="s">
        <v>591</v>
      </c>
      <c r="J155" s="57"/>
      <c r="K155" s="5"/>
      <c r="L155" s="30"/>
      <c r="M155" s="30"/>
      <c r="N155" s="30"/>
      <c r="O155" s="30"/>
      <c r="P155" s="30"/>
      <c r="Q155" s="30"/>
      <c r="R155" s="30"/>
      <c r="S155" s="30"/>
      <c r="T155" s="30"/>
      <c r="U155" s="30"/>
      <c r="V155" s="30"/>
      <c r="W155" s="25"/>
      <c r="X155" s="30"/>
      <c r="Y155" s="30"/>
    </row>
    <row r="156" spans="1:25" ht="60" x14ac:dyDescent="0.25">
      <c r="A156" s="4" t="s">
        <v>590</v>
      </c>
      <c r="B156" s="4"/>
      <c r="C156" s="4"/>
      <c r="D156" s="4"/>
      <c r="E156" s="9" t="s">
        <v>589</v>
      </c>
      <c r="F156" s="8" t="s">
        <v>588</v>
      </c>
      <c r="G156" s="8" t="s">
        <v>587</v>
      </c>
      <c r="H156" s="8" t="s">
        <v>586</v>
      </c>
      <c r="I156" s="8" t="s">
        <v>585</v>
      </c>
      <c r="J156" s="30"/>
      <c r="K156" s="5"/>
      <c r="L156" s="30"/>
      <c r="M156" s="30"/>
      <c r="N156" s="30"/>
      <c r="O156" s="30"/>
      <c r="P156" s="30"/>
      <c r="Q156" s="30"/>
      <c r="R156" s="30"/>
      <c r="S156" s="30"/>
      <c r="T156" s="30"/>
      <c r="U156" s="30"/>
      <c r="V156" s="30"/>
      <c r="W156" s="25"/>
      <c r="X156" s="30"/>
      <c r="Y156" s="30"/>
    </row>
    <row r="157" spans="1:25" ht="120" x14ac:dyDescent="0.25">
      <c r="A157" s="4" t="s">
        <v>584</v>
      </c>
      <c r="B157" s="4"/>
      <c r="C157" s="4"/>
      <c r="D157" s="4"/>
      <c r="E157" s="9" t="s">
        <v>583</v>
      </c>
      <c r="F157" s="8" t="s">
        <v>582</v>
      </c>
      <c r="G157" s="8" t="s">
        <v>432</v>
      </c>
      <c r="H157" s="8" t="s">
        <v>431</v>
      </c>
      <c r="I157" s="8" t="s">
        <v>217</v>
      </c>
      <c r="J157" s="57"/>
      <c r="K157" s="5"/>
      <c r="L157" s="30"/>
      <c r="M157" s="30"/>
      <c r="N157" s="30"/>
      <c r="O157" s="30"/>
      <c r="P157" s="30"/>
      <c r="Q157" s="30"/>
      <c r="R157" s="30"/>
      <c r="S157" s="30"/>
      <c r="T157" s="30"/>
      <c r="U157" s="30"/>
      <c r="V157" s="30"/>
      <c r="W157" s="25"/>
      <c r="X157" s="30"/>
      <c r="Y157" s="30"/>
    </row>
    <row r="158" spans="1:25" ht="75" x14ac:dyDescent="0.25">
      <c r="A158" s="4" t="s">
        <v>581</v>
      </c>
      <c r="B158" s="4"/>
      <c r="C158" s="4"/>
      <c r="D158" s="4"/>
      <c r="E158" s="9" t="s">
        <v>580</v>
      </c>
      <c r="F158" s="8" t="s">
        <v>428</v>
      </c>
      <c r="G158" s="8" t="s">
        <v>427</v>
      </c>
      <c r="H158" s="8" t="s">
        <v>426</v>
      </c>
      <c r="I158" s="8" t="s">
        <v>425</v>
      </c>
      <c r="J158" s="57"/>
      <c r="K158" s="5"/>
      <c r="L158" s="30"/>
      <c r="M158" s="30"/>
      <c r="N158" s="30"/>
      <c r="O158" s="30"/>
      <c r="P158" s="30"/>
      <c r="Q158" s="30"/>
      <c r="R158" s="30"/>
      <c r="S158" s="30"/>
      <c r="T158" s="30"/>
      <c r="U158" s="30"/>
      <c r="V158" s="30"/>
      <c r="W158" s="5"/>
      <c r="X158" s="30"/>
      <c r="Y158" s="30"/>
    </row>
    <row r="159" spans="1:25" ht="90" x14ac:dyDescent="0.25">
      <c r="A159" s="4" t="s">
        <v>579</v>
      </c>
      <c r="B159" s="4"/>
      <c r="C159" s="4"/>
      <c r="D159" s="4"/>
      <c r="E159" s="9" t="s">
        <v>578</v>
      </c>
      <c r="F159" s="8" t="s">
        <v>577</v>
      </c>
      <c r="G159" s="8" t="s">
        <v>230</v>
      </c>
      <c r="H159" s="8" t="s">
        <v>263</v>
      </c>
      <c r="I159" s="8" t="s">
        <v>421</v>
      </c>
      <c r="J159" s="57"/>
      <c r="K159" s="5"/>
      <c r="L159" s="30"/>
      <c r="M159" s="30"/>
      <c r="N159" s="30"/>
      <c r="O159" s="30"/>
      <c r="P159" s="30"/>
      <c r="Q159" s="30"/>
      <c r="R159" s="30"/>
      <c r="S159" s="30"/>
      <c r="T159" s="30"/>
      <c r="U159" s="30"/>
      <c r="V159" s="30"/>
      <c r="W159" s="25"/>
      <c r="X159" s="30"/>
      <c r="Y159" s="30"/>
    </row>
    <row r="160" spans="1:25" ht="45" x14ac:dyDescent="0.25">
      <c r="A160" s="4" t="s">
        <v>576</v>
      </c>
      <c r="B160" s="4"/>
      <c r="C160" s="4"/>
      <c r="D160" s="4"/>
      <c r="E160" s="9" t="s">
        <v>575</v>
      </c>
      <c r="F160" s="8" t="s">
        <v>418</v>
      </c>
      <c r="G160" s="8" t="s">
        <v>417</v>
      </c>
      <c r="H160" s="8" t="s">
        <v>416</v>
      </c>
      <c r="I160" s="8" t="s">
        <v>415</v>
      </c>
      <c r="J160" s="57"/>
      <c r="K160" s="5"/>
      <c r="L160" s="30"/>
      <c r="M160" s="30"/>
      <c r="N160" s="30"/>
      <c r="O160" s="30"/>
      <c r="P160" s="30"/>
      <c r="Q160" s="30"/>
      <c r="R160" s="30"/>
      <c r="S160" s="30"/>
      <c r="T160" s="30"/>
      <c r="U160" s="30"/>
      <c r="V160" s="30"/>
      <c r="W160" s="25"/>
      <c r="X160" s="30"/>
      <c r="Y160" s="30"/>
    </row>
    <row r="161" spans="1:25" ht="90" x14ac:dyDescent="0.25">
      <c r="A161" s="4">
        <v>85</v>
      </c>
      <c r="B161" s="4"/>
      <c r="C161" s="4"/>
      <c r="D161" s="9" t="s">
        <v>574</v>
      </c>
      <c r="E161" s="9"/>
      <c r="F161" s="8" t="s">
        <v>573</v>
      </c>
      <c r="G161" s="8" t="s">
        <v>572</v>
      </c>
      <c r="H161" s="8" t="s">
        <v>571</v>
      </c>
      <c r="I161" s="8" t="s">
        <v>570</v>
      </c>
      <c r="J161" s="57">
        <v>50</v>
      </c>
      <c r="K161" s="108"/>
      <c r="L161" s="57">
        <v>50</v>
      </c>
      <c r="M161" s="108"/>
      <c r="N161" s="57">
        <v>50</v>
      </c>
      <c r="O161" s="108"/>
      <c r="P161" s="57">
        <v>50</v>
      </c>
      <c r="Q161" s="108"/>
      <c r="R161" s="57">
        <v>50</v>
      </c>
      <c r="S161" s="108"/>
      <c r="T161" s="57">
        <v>50</v>
      </c>
      <c r="U161" s="108"/>
      <c r="V161" s="57">
        <v>50</v>
      </c>
      <c r="W161" s="5"/>
      <c r="X161" s="57">
        <v>50</v>
      </c>
      <c r="Y161" s="108"/>
    </row>
    <row r="162" spans="1:25" ht="75" x14ac:dyDescent="0.25">
      <c r="A162" s="4">
        <v>86</v>
      </c>
      <c r="B162" s="4"/>
      <c r="C162" s="4"/>
      <c r="D162" s="9" t="s">
        <v>398</v>
      </c>
      <c r="E162" s="9"/>
      <c r="F162" s="8" t="s">
        <v>569</v>
      </c>
      <c r="G162" s="8" t="s">
        <v>396</v>
      </c>
      <c r="H162" s="8" t="s">
        <v>568</v>
      </c>
      <c r="I162" s="8" t="s">
        <v>567</v>
      </c>
      <c r="J162" s="57">
        <v>50</v>
      </c>
      <c r="K162" s="107" t="s">
        <v>566</v>
      </c>
      <c r="L162" s="57">
        <v>50</v>
      </c>
      <c r="M162" s="5"/>
      <c r="N162" s="57">
        <v>50</v>
      </c>
      <c r="O162" s="5"/>
      <c r="P162" s="57">
        <v>50</v>
      </c>
      <c r="Q162" s="5"/>
      <c r="R162" s="57">
        <v>50</v>
      </c>
      <c r="S162" s="5"/>
      <c r="T162" s="57">
        <v>50</v>
      </c>
      <c r="U162" s="5"/>
      <c r="V162" s="57">
        <v>50</v>
      </c>
      <c r="W162" s="5"/>
      <c r="X162" s="57">
        <v>50</v>
      </c>
      <c r="Y162" s="5"/>
    </row>
    <row r="163" spans="1:25" s="82" customFormat="1" ht="95.25" customHeight="1" x14ac:dyDescent="0.25">
      <c r="A163" s="20"/>
      <c r="B163" s="20"/>
      <c r="C163" s="21" t="s">
        <v>565</v>
      </c>
      <c r="D163" s="20"/>
      <c r="E163" s="63"/>
      <c r="F163" s="62" t="s">
        <v>564</v>
      </c>
      <c r="G163" s="61"/>
      <c r="H163" s="61"/>
      <c r="I163" s="61"/>
      <c r="J163" s="60">
        <f>AVERAGE(J164:J171)</f>
        <v>62.5</v>
      </c>
      <c r="K163" s="18"/>
      <c r="L163" s="60">
        <f>AVERAGE(L164:L171)</f>
        <v>62.5</v>
      </c>
      <c r="M163" s="59"/>
      <c r="N163" s="60">
        <f>AVERAGE(N164:N171)</f>
        <v>62.5</v>
      </c>
      <c r="O163" s="59"/>
      <c r="P163" s="60">
        <f>AVERAGE(P164:P171)</f>
        <v>62.5</v>
      </c>
      <c r="Q163" s="59"/>
      <c r="R163" s="60">
        <f>AVERAGE(R164:R171)</f>
        <v>62.5</v>
      </c>
      <c r="S163" s="59"/>
      <c r="T163" s="60">
        <f>AVERAGE(T164:T171)</f>
        <v>62.5</v>
      </c>
      <c r="U163" s="59"/>
      <c r="V163" s="60">
        <f>AVERAGE(V164:V171)</f>
        <v>62.5</v>
      </c>
      <c r="W163" s="18"/>
      <c r="X163" s="60">
        <f>AVERAGE(X164:X171)</f>
        <v>62.5</v>
      </c>
      <c r="Y163" s="59"/>
    </row>
    <row r="164" spans="1:25" ht="60" x14ac:dyDescent="0.25">
      <c r="A164" s="4">
        <v>87</v>
      </c>
      <c r="B164" s="4"/>
      <c r="C164" s="4"/>
      <c r="D164" s="9" t="s">
        <v>563</v>
      </c>
      <c r="E164" s="9"/>
      <c r="F164" s="8" t="s">
        <v>388</v>
      </c>
      <c r="G164" s="8" t="s">
        <v>562</v>
      </c>
      <c r="H164" s="8" t="s">
        <v>386</v>
      </c>
      <c r="I164" s="8" t="s">
        <v>385</v>
      </c>
      <c r="J164" s="57">
        <v>0</v>
      </c>
      <c r="K164" s="106"/>
      <c r="L164" s="57">
        <v>0</v>
      </c>
      <c r="M164" s="106"/>
      <c r="N164" s="57">
        <v>0</v>
      </c>
      <c r="O164" s="106"/>
      <c r="P164" s="57">
        <v>0</v>
      </c>
      <c r="Q164" s="106"/>
      <c r="R164" s="57">
        <v>0</v>
      </c>
      <c r="S164" s="106"/>
      <c r="T164" s="57">
        <v>0</v>
      </c>
      <c r="U164" s="106"/>
      <c r="V164" s="57">
        <v>0</v>
      </c>
      <c r="W164" s="5"/>
      <c r="X164" s="57">
        <v>0</v>
      </c>
      <c r="Y164" s="106"/>
    </row>
    <row r="165" spans="1:25" ht="45" x14ac:dyDescent="0.25">
      <c r="A165" s="4">
        <v>88</v>
      </c>
      <c r="B165" s="4"/>
      <c r="C165" s="4"/>
      <c r="D165" s="9" t="s">
        <v>561</v>
      </c>
      <c r="E165" s="9"/>
      <c r="F165" s="8" t="s">
        <v>560</v>
      </c>
      <c r="G165" s="8" t="s">
        <v>559</v>
      </c>
      <c r="H165" s="8" t="s">
        <v>558</v>
      </c>
      <c r="I165" s="8" t="s">
        <v>557</v>
      </c>
      <c r="J165" s="30">
        <v>100</v>
      </c>
      <c r="K165" s="36" t="s">
        <v>556</v>
      </c>
      <c r="L165" s="30">
        <v>100</v>
      </c>
      <c r="M165" s="5"/>
      <c r="N165" s="30">
        <v>100</v>
      </c>
      <c r="O165" s="5"/>
      <c r="P165" s="30">
        <v>100</v>
      </c>
      <c r="Q165" s="5"/>
      <c r="R165" s="30">
        <v>100</v>
      </c>
      <c r="S165" s="5"/>
      <c r="T165" s="30">
        <v>100</v>
      </c>
      <c r="U165" s="5"/>
      <c r="V165" s="30">
        <v>100</v>
      </c>
      <c r="W165" s="5"/>
      <c r="X165" s="30">
        <v>100</v>
      </c>
      <c r="Y165" s="105"/>
    </row>
    <row r="166" spans="1:25" ht="60" x14ac:dyDescent="0.25">
      <c r="A166" s="4">
        <v>89</v>
      </c>
      <c r="B166" s="4"/>
      <c r="C166" s="4"/>
      <c r="D166" s="9" t="s">
        <v>555</v>
      </c>
      <c r="E166" s="9"/>
      <c r="F166" s="8" t="s">
        <v>555</v>
      </c>
      <c r="G166" s="8" t="s">
        <v>554</v>
      </c>
      <c r="H166" s="8" t="s">
        <v>553</v>
      </c>
      <c r="I166" s="8" t="s">
        <v>552</v>
      </c>
      <c r="J166" s="30">
        <v>100</v>
      </c>
      <c r="K166" s="36" t="s">
        <v>551</v>
      </c>
      <c r="L166" s="30">
        <v>100</v>
      </c>
      <c r="M166" s="5"/>
      <c r="N166" s="30">
        <v>100</v>
      </c>
      <c r="O166" s="5"/>
      <c r="P166" s="30">
        <v>100</v>
      </c>
      <c r="Q166" s="5"/>
      <c r="R166" s="30">
        <v>100</v>
      </c>
      <c r="S166" s="5"/>
      <c r="T166" s="30">
        <v>100</v>
      </c>
      <c r="U166" s="5"/>
      <c r="V166" s="30">
        <v>100</v>
      </c>
      <c r="W166" s="66"/>
      <c r="X166" s="30">
        <v>100</v>
      </c>
      <c r="Y166" s="105"/>
    </row>
    <row r="167" spans="1:25" ht="75" x14ac:dyDescent="0.25">
      <c r="A167" s="4">
        <v>90</v>
      </c>
      <c r="B167" s="4"/>
      <c r="C167" s="4"/>
      <c r="D167" s="9" t="s">
        <v>550</v>
      </c>
      <c r="E167" s="9"/>
      <c r="F167" s="8" t="s">
        <v>549</v>
      </c>
      <c r="G167" s="8" t="s">
        <v>548</v>
      </c>
      <c r="H167" s="8" t="s">
        <v>547</v>
      </c>
      <c r="I167" s="8" t="s">
        <v>546</v>
      </c>
      <c r="J167" s="30">
        <v>50</v>
      </c>
      <c r="K167" s="36" t="s">
        <v>545</v>
      </c>
      <c r="L167" s="30">
        <v>50</v>
      </c>
      <c r="M167" s="5"/>
      <c r="N167" s="30">
        <v>50</v>
      </c>
      <c r="O167" s="5"/>
      <c r="P167" s="30">
        <v>50</v>
      </c>
      <c r="Q167" s="5"/>
      <c r="R167" s="30">
        <v>50</v>
      </c>
      <c r="S167" s="5"/>
      <c r="T167" s="30">
        <v>50</v>
      </c>
      <c r="U167" s="5"/>
      <c r="V167" s="30">
        <v>50</v>
      </c>
      <c r="W167" s="5"/>
      <c r="X167" s="30">
        <v>50</v>
      </c>
      <c r="Y167" s="5"/>
    </row>
    <row r="168" spans="1:25" ht="165" x14ac:dyDescent="0.25">
      <c r="A168" s="4">
        <v>91</v>
      </c>
      <c r="B168" s="4"/>
      <c r="C168" s="4"/>
      <c r="D168" s="9" t="s">
        <v>544</v>
      </c>
      <c r="E168" s="9"/>
      <c r="F168" s="8" t="s">
        <v>543</v>
      </c>
      <c r="G168" s="8" t="s">
        <v>542</v>
      </c>
      <c r="H168" s="8" t="s">
        <v>541</v>
      </c>
      <c r="I168" s="8" t="s">
        <v>540</v>
      </c>
      <c r="J168" s="30">
        <v>50</v>
      </c>
      <c r="K168" s="5"/>
      <c r="L168" s="30">
        <v>50</v>
      </c>
      <c r="M168" s="5"/>
      <c r="N168" s="30">
        <v>50</v>
      </c>
      <c r="O168" s="5"/>
      <c r="P168" s="30">
        <v>50</v>
      </c>
      <c r="Q168" s="5"/>
      <c r="R168" s="30">
        <v>50</v>
      </c>
      <c r="S168" s="5"/>
      <c r="T168" s="30">
        <v>50</v>
      </c>
      <c r="U168" s="5"/>
      <c r="V168" s="30">
        <v>50</v>
      </c>
      <c r="W168" s="5"/>
      <c r="X168" s="30">
        <v>50</v>
      </c>
      <c r="Y168" s="5"/>
    </row>
    <row r="169" spans="1:25" ht="195" x14ac:dyDescent="0.25">
      <c r="A169" s="4">
        <v>92</v>
      </c>
      <c r="B169" s="4"/>
      <c r="C169" s="4"/>
      <c r="D169" s="9" t="s">
        <v>539</v>
      </c>
      <c r="E169" s="9"/>
      <c r="F169" s="8" t="s">
        <v>538</v>
      </c>
      <c r="G169" s="8" t="s">
        <v>537</v>
      </c>
      <c r="H169" s="8" t="s">
        <v>536</v>
      </c>
      <c r="I169" s="8" t="s">
        <v>535</v>
      </c>
      <c r="J169" s="30">
        <v>100</v>
      </c>
      <c r="K169" s="36" t="s">
        <v>534</v>
      </c>
      <c r="L169" s="30">
        <v>100</v>
      </c>
      <c r="M169" s="104"/>
      <c r="N169" s="30">
        <v>100</v>
      </c>
      <c r="O169" s="104"/>
      <c r="P169" s="30">
        <v>100</v>
      </c>
      <c r="Q169" s="104"/>
      <c r="R169" s="30">
        <v>100</v>
      </c>
      <c r="S169" s="104"/>
      <c r="T169" s="30">
        <v>100</v>
      </c>
      <c r="U169" s="104"/>
      <c r="V169" s="30">
        <v>100</v>
      </c>
      <c r="W169" s="5"/>
      <c r="X169" s="30">
        <v>100</v>
      </c>
      <c r="Y169" s="104"/>
    </row>
    <row r="170" spans="1:25" ht="120" x14ac:dyDescent="0.25">
      <c r="A170" s="4">
        <v>93</v>
      </c>
      <c r="B170" s="4"/>
      <c r="C170" s="4"/>
      <c r="D170" s="9" t="s">
        <v>533</v>
      </c>
      <c r="E170" s="9"/>
      <c r="F170" s="8" t="s">
        <v>532</v>
      </c>
      <c r="G170" s="8" t="s">
        <v>531</v>
      </c>
      <c r="H170" s="8" t="s">
        <v>530</v>
      </c>
      <c r="I170" s="8" t="s">
        <v>268</v>
      </c>
      <c r="J170" s="30">
        <v>0</v>
      </c>
      <c r="K170" s="103"/>
      <c r="L170" s="30">
        <v>0</v>
      </c>
      <c r="M170" s="103"/>
      <c r="N170" s="30">
        <v>0</v>
      </c>
      <c r="O170" s="103"/>
      <c r="P170" s="30">
        <v>0</v>
      </c>
      <c r="Q170" s="103"/>
      <c r="R170" s="30">
        <v>0</v>
      </c>
      <c r="S170" s="103"/>
      <c r="T170" s="30">
        <v>0</v>
      </c>
      <c r="U170" s="103"/>
      <c r="V170" s="30">
        <v>0</v>
      </c>
      <c r="W170" s="5"/>
      <c r="X170" s="30">
        <v>0</v>
      </c>
      <c r="Y170" s="103"/>
    </row>
    <row r="171" spans="1:25" ht="120" x14ac:dyDescent="0.25">
      <c r="A171" s="4">
        <v>94</v>
      </c>
      <c r="B171" s="4"/>
      <c r="C171" s="4"/>
      <c r="D171" s="9" t="s">
        <v>375</v>
      </c>
      <c r="E171" s="9"/>
      <c r="F171" s="8" t="s">
        <v>529</v>
      </c>
      <c r="G171" s="8" t="s">
        <v>528</v>
      </c>
      <c r="H171" s="8" t="s">
        <v>372</v>
      </c>
      <c r="I171" s="8" t="s">
        <v>371</v>
      </c>
      <c r="J171" s="30">
        <v>100</v>
      </c>
      <c r="K171" s="30"/>
      <c r="L171" s="30">
        <v>100</v>
      </c>
      <c r="M171" s="30"/>
      <c r="N171" s="30">
        <v>100</v>
      </c>
      <c r="O171" s="30"/>
      <c r="P171" s="30">
        <v>100</v>
      </c>
      <c r="Q171" s="30"/>
      <c r="R171" s="30">
        <v>100</v>
      </c>
      <c r="S171" s="30"/>
      <c r="T171" s="30">
        <v>100</v>
      </c>
      <c r="U171" s="30"/>
      <c r="V171" s="30">
        <v>100</v>
      </c>
      <c r="W171" s="5"/>
      <c r="X171" s="30">
        <v>100</v>
      </c>
      <c r="Y171" s="30"/>
    </row>
    <row r="172" spans="1:25" s="58" customFormat="1" ht="90" customHeight="1" x14ac:dyDescent="0.25">
      <c r="A172" s="20"/>
      <c r="B172" s="20"/>
      <c r="C172" s="21" t="s">
        <v>527</v>
      </c>
      <c r="D172" s="20"/>
      <c r="E172" s="63"/>
      <c r="F172" s="62" t="s">
        <v>526</v>
      </c>
      <c r="G172" s="61"/>
      <c r="H172" s="61"/>
      <c r="I172" s="61"/>
      <c r="J172" s="60">
        <f>AVERAGE(J173:J175)</f>
        <v>100</v>
      </c>
      <c r="K172" s="18"/>
      <c r="L172" s="60">
        <f>AVERAGE(L173:L175)</f>
        <v>100</v>
      </c>
      <c r="M172" s="59"/>
      <c r="N172" s="60">
        <f>AVERAGE(N173:N175)</f>
        <v>100</v>
      </c>
      <c r="O172" s="59"/>
      <c r="P172" s="60">
        <f>AVERAGE(P173:P175)</f>
        <v>100</v>
      </c>
      <c r="Q172" s="59"/>
      <c r="R172" s="60">
        <f>AVERAGE(R173:R175)</f>
        <v>100</v>
      </c>
      <c r="S172" s="59"/>
      <c r="T172" s="60">
        <f>AVERAGE(T173:T175)</f>
        <v>100</v>
      </c>
      <c r="U172" s="59"/>
      <c r="V172" s="60">
        <f>AVERAGE(V173:V175)</f>
        <v>100</v>
      </c>
      <c r="W172" s="18"/>
      <c r="X172" s="60">
        <f>AVERAGE(X173:X175)</f>
        <v>100</v>
      </c>
      <c r="Y172" s="59"/>
    </row>
    <row r="173" spans="1:25" ht="75" x14ac:dyDescent="0.25">
      <c r="A173" s="4">
        <v>95</v>
      </c>
      <c r="B173" s="4"/>
      <c r="C173" s="4"/>
      <c r="D173" s="9" t="s">
        <v>525</v>
      </c>
      <c r="E173" s="9"/>
      <c r="F173" s="8" t="s">
        <v>524</v>
      </c>
      <c r="G173" s="8" t="s">
        <v>523</v>
      </c>
      <c r="H173" s="8" t="s">
        <v>522</v>
      </c>
      <c r="I173" s="8" t="s">
        <v>515</v>
      </c>
      <c r="J173" s="30">
        <v>100</v>
      </c>
      <c r="K173" s="30"/>
      <c r="L173" s="30">
        <v>100</v>
      </c>
      <c r="M173" s="30"/>
      <c r="N173" s="30">
        <v>100</v>
      </c>
      <c r="O173" s="30"/>
      <c r="P173" s="30">
        <v>100</v>
      </c>
      <c r="Q173" s="30"/>
      <c r="R173" s="30">
        <v>100</v>
      </c>
      <c r="S173" s="30"/>
      <c r="T173" s="30">
        <v>100</v>
      </c>
      <c r="U173" s="30"/>
      <c r="V173" s="30">
        <v>100</v>
      </c>
      <c r="W173" s="25"/>
      <c r="X173" s="30">
        <v>100</v>
      </c>
      <c r="Y173" s="30"/>
    </row>
    <row r="174" spans="1:25" ht="75" x14ac:dyDescent="0.25">
      <c r="A174" s="4">
        <v>96</v>
      </c>
      <c r="B174" s="4"/>
      <c r="C174" s="4"/>
      <c r="D174" s="9" t="s">
        <v>521</v>
      </c>
      <c r="E174" s="9"/>
      <c r="F174" s="8" t="s">
        <v>520</v>
      </c>
      <c r="G174" s="8" t="s">
        <v>517</v>
      </c>
      <c r="H174" s="8" t="s">
        <v>516</v>
      </c>
      <c r="I174" s="8" t="s">
        <v>515</v>
      </c>
      <c r="J174" s="30">
        <v>100</v>
      </c>
      <c r="K174" s="30"/>
      <c r="L174" s="30">
        <v>100</v>
      </c>
      <c r="M174" s="30"/>
      <c r="N174" s="30">
        <v>100</v>
      </c>
      <c r="O174" s="30"/>
      <c r="P174" s="30">
        <v>100</v>
      </c>
      <c r="Q174" s="30"/>
      <c r="R174" s="30">
        <v>100</v>
      </c>
      <c r="S174" s="30"/>
      <c r="T174" s="30">
        <v>100</v>
      </c>
      <c r="U174" s="30"/>
      <c r="V174" s="30">
        <v>100</v>
      </c>
      <c r="W174" s="25"/>
      <c r="X174" s="30">
        <v>100</v>
      </c>
      <c r="Y174" s="30"/>
    </row>
    <row r="175" spans="1:25" ht="45" x14ac:dyDescent="0.25">
      <c r="A175" s="4">
        <v>97</v>
      </c>
      <c r="B175" s="4"/>
      <c r="C175" s="4"/>
      <c r="D175" s="9" t="s">
        <v>519</v>
      </c>
      <c r="E175" s="9"/>
      <c r="F175" s="8" t="s">
        <v>518</v>
      </c>
      <c r="G175" s="8" t="s">
        <v>517</v>
      </c>
      <c r="H175" s="8" t="s">
        <v>516</v>
      </c>
      <c r="I175" s="8" t="s">
        <v>515</v>
      </c>
      <c r="J175" s="30">
        <v>100</v>
      </c>
      <c r="K175" s="30"/>
      <c r="L175" s="30">
        <v>100</v>
      </c>
      <c r="M175" s="30"/>
      <c r="N175" s="30">
        <v>100</v>
      </c>
      <c r="O175" s="30"/>
      <c r="P175" s="30">
        <v>100</v>
      </c>
      <c r="Q175" s="30"/>
      <c r="R175" s="30">
        <v>100</v>
      </c>
      <c r="S175" s="30"/>
      <c r="T175" s="30">
        <v>100</v>
      </c>
      <c r="U175" s="30"/>
      <c r="V175" s="30">
        <v>100</v>
      </c>
      <c r="W175" s="25"/>
      <c r="X175" s="30">
        <v>100</v>
      </c>
      <c r="Y175" s="30"/>
    </row>
    <row r="176" spans="1:25" s="58" customFormat="1" ht="130.5" customHeight="1" x14ac:dyDescent="0.25">
      <c r="A176" s="20"/>
      <c r="B176" s="21" t="s">
        <v>514</v>
      </c>
      <c r="C176" s="20"/>
      <c r="D176" s="20"/>
      <c r="E176" s="20"/>
      <c r="F176" s="20" t="s">
        <v>513</v>
      </c>
      <c r="G176" s="20"/>
      <c r="H176" s="20"/>
      <c r="I176" s="20"/>
      <c r="J176" s="60">
        <f>AVERAGE(J177,J186,J203,J212)</f>
        <v>63.125</v>
      </c>
      <c r="K176" s="102"/>
      <c r="L176" s="60">
        <f>AVERAGE(L177,L186,L203,L212)</f>
        <v>63.125</v>
      </c>
      <c r="M176" s="59"/>
      <c r="N176" s="60">
        <f>AVERAGE(N177,N186,N203,N212)</f>
        <v>63.125</v>
      </c>
      <c r="O176" s="59"/>
      <c r="P176" s="60">
        <f>AVERAGE(P177,P186,P203,P212)</f>
        <v>63.125</v>
      </c>
      <c r="Q176" s="59"/>
      <c r="R176" s="60">
        <f>AVERAGE(R177,R186,R203,R212)</f>
        <v>61.041666666666664</v>
      </c>
      <c r="S176" s="59"/>
      <c r="T176" s="60">
        <f>AVERAGE(T177,T186,T203,T212)</f>
        <v>56.875</v>
      </c>
      <c r="U176" s="59"/>
      <c r="V176" s="60">
        <f>AVERAGE(V177,V186,V203,V212)</f>
        <v>56.875</v>
      </c>
      <c r="W176" s="18"/>
      <c r="X176" s="60">
        <f>AVERAGE(X177,X186,X203,X212)</f>
        <v>56.875</v>
      </c>
      <c r="Y176" s="59"/>
    </row>
    <row r="177" spans="1:25" s="58" customFormat="1" ht="60" x14ac:dyDescent="0.25">
      <c r="A177" s="20"/>
      <c r="B177" s="20"/>
      <c r="C177" s="21" t="s">
        <v>512</v>
      </c>
      <c r="D177" s="20"/>
      <c r="E177" s="20"/>
      <c r="F177" s="20" t="s">
        <v>511</v>
      </c>
      <c r="G177" s="20"/>
      <c r="H177" s="20"/>
      <c r="I177" s="20"/>
      <c r="J177" s="60">
        <f>AVERAGE(J178:J181,J184,J185)</f>
        <v>79.166666666666671</v>
      </c>
      <c r="K177" s="59"/>
      <c r="L177" s="60">
        <f>AVERAGE(L178:L181,L184,L185)</f>
        <v>79.166666666666671</v>
      </c>
      <c r="M177" s="59"/>
      <c r="N177" s="60">
        <f>AVERAGE(N178:N181,N184,N185)</f>
        <v>79.166666666666671</v>
      </c>
      <c r="O177" s="59"/>
      <c r="P177" s="60">
        <f>AVERAGE(P178:P181,P184,P185)</f>
        <v>79.166666666666671</v>
      </c>
      <c r="Q177" s="59"/>
      <c r="R177" s="60">
        <f>AVERAGE(R178:R181,R184,R185)</f>
        <v>70.833333333333329</v>
      </c>
      <c r="S177" s="59"/>
      <c r="T177" s="60">
        <f>AVERAGE(T178:T181,T184,T185)</f>
        <v>54.166666666666664</v>
      </c>
      <c r="U177" s="59"/>
      <c r="V177" s="60">
        <f>AVERAGE(V178:V181,V184,V185)</f>
        <v>54.166666666666664</v>
      </c>
      <c r="W177" s="18"/>
      <c r="X177" s="60">
        <f>AVERAGE(X178:X181,X184,X185)</f>
        <v>54.166666666666664</v>
      </c>
      <c r="Y177" s="59"/>
    </row>
    <row r="178" spans="1:25" ht="409.5" x14ac:dyDescent="0.25">
      <c r="A178" s="4">
        <v>98</v>
      </c>
      <c r="B178" s="4"/>
      <c r="C178" s="4"/>
      <c r="D178" s="9" t="s">
        <v>510</v>
      </c>
      <c r="E178" s="9"/>
      <c r="F178" s="8" t="s">
        <v>509</v>
      </c>
      <c r="G178" s="8" t="s">
        <v>508</v>
      </c>
      <c r="H178" s="8" t="s">
        <v>507</v>
      </c>
      <c r="I178" s="8" t="s">
        <v>506</v>
      </c>
      <c r="J178" s="70">
        <v>100</v>
      </c>
      <c r="K178" s="66" t="s">
        <v>505</v>
      </c>
      <c r="L178" s="35">
        <v>100</v>
      </c>
      <c r="M178" s="66"/>
      <c r="N178" s="35">
        <v>100</v>
      </c>
      <c r="O178" s="35"/>
      <c r="P178" s="35">
        <v>100</v>
      </c>
      <c r="Q178" s="66" t="s">
        <v>505</v>
      </c>
      <c r="R178" s="71">
        <v>50</v>
      </c>
      <c r="S178" s="101" t="s">
        <v>504</v>
      </c>
      <c r="T178" s="35">
        <v>50</v>
      </c>
      <c r="U178" s="99" t="s">
        <v>503</v>
      </c>
      <c r="V178" s="35">
        <v>50</v>
      </c>
      <c r="W178" s="100"/>
      <c r="X178" s="35">
        <v>50</v>
      </c>
      <c r="Y178" s="99" t="s">
        <v>503</v>
      </c>
    </row>
    <row r="179" spans="1:25" ht="60" x14ac:dyDescent="0.25">
      <c r="A179" s="4">
        <v>99</v>
      </c>
      <c r="B179" s="4"/>
      <c r="C179" s="4"/>
      <c r="D179" s="9" t="s">
        <v>502</v>
      </c>
      <c r="E179" s="9"/>
      <c r="F179" s="8" t="s">
        <v>501</v>
      </c>
      <c r="G179" s="8" t="s">
        <v>500</v>
      </c>
      <c r="H179" s="8" t="s">
        <v>499</v>
      </c>
      <c r="I179" s="8" t="s">
        <v>498</v>
      </c>
      <c r="J179" s="70">
        <v>100</v>
      </c>
      <c r="K179" s="25"/>
      <c r="L179" s="70">
        <v>100</v>
      </c>
      <c r="M179" s="25"/>
      <c r="N179" s="70">
        <v>100</v>
      </c>
      <c r="O179" s="25"/>
      <c r="P179" s="70">
        <v>100</v>
      </c>
      <c r="Q179" s="25"/>
      <c r="R179" s="70">
        <v>100</v>
      </c>
      <c r="S179" s="25" t="s">
        <v>497</v>
      </c>
      <c r="T179" s="35">
        <v>0</v>
      </c>
      <c r="U179" s="35" t="s">
        <v>496</v>
      </c>
      <c r="V179" s="35">
        <v>0</v>
      </c>
      <c r="W179" s="25"/>
      <c r="X179" s="35">
        <v>0</v>
      </c>
      <c r="Y179" s="35"/>
    </row>
    <row r="180" spans="1:25" ht="120" x14ac:dyDescent="0.25">
      <c r="A180" s="4">
        <v>100</v>
      </c>
      <c r="B180" s="4"/>
      <c r="C180" s="4"/>
      <c r="D180" s="9" t="s">
        <v>495</v>
      </c>
      <c r="E180" s="9"/>
      <c r="F180" s="8" t="s">
        <v>494</v>
      </c>
      <c r="G180" s="8" t="s">
        <v>493</v>
      </c>
      <c r="H180" s="8" t="s">
        <v>492</v>
      </c>
      <c r="I180" s="8" t="s">
        <v>491</v>
      </c>
      <c r="J180" s="70">
        <v>100</v>
      </c>
      <c r="K180" s="98" t="s">
        <v>490</v>
      </c>
      <c r="L180" s="70">
        <v>100</v>
      </c>
      <c r="M180" s="25"/>
      <c r="N180" s="70">
        <v>100</v>
      </c>
      <c r="O180" s="25"/>
      <c r="P180" s="70">
        <v>100</v>
      </c>
      <c r="Q180" s="25"/>
      <c r="R180" s="70">
        <v>100</v>
      </c>
      <c r="S180" s="25"/>
      <c r="T180" s="70">
        <v>100</v>
      </c>
      <c r="U180" s="25"/>
      <c r="V180" s="70">
        <v>100</v>
      </c>
      <c r="W180" s="25"/>
      <c r="X180" s="70">
        <v>100</v>
      </c>
      <c r="Y180" s="25"/>
    </row>
    <row r="181" spans="1:25" s="73" customFormat="1" ht="51.75" x14ac:dyDescent="0.25">
      <c r="A181" s="16">
        <v>101</v>
      </c>
      <c r="B181" s="16"/>
      <c r="C181" s="16"/>
      <c r="D181" s="80" t="s">
        <v>489</v>
      </c>
      <c r="E181" s="80"/>
      <c r="F181" s="13" t="s">
        <v>489</v>
      </c>
      <c r="G181" s="13"/>
      <c r="H181" s="13"/>
      <c r="I181" s="13"/>
      <c r="J181" s="75">
        <f>AVERAGE(J182:J183)</f>
        <v>75</v>
      </c>
      <c r="K181" s="11"/>
      <c r="L181" s="75">
        <f>AVERAGE(L182:L183)</f>
        <v>75</v>
      </c>
      <c r="M181" s="74"/>
      <c r="N181" s="75">
        <f>AVERAGE(N182:N183)</f>
        <v>75</v>
      </c>
      <c r="O181" s="74"/>
      <c r="P181" s="75">
        <f>AVERAGE(P182:P183)</f>
        <v>75</v>
      </c>
      <c r="Q181" s="74"/>
      <c r="R181" s="75">
        <f>AVERAGE(R182:R183)</f>
        <v>75</v>
      </c>
      <c r="S181" s="74"/>
      <c r="T181" s="75">
        <f>AVERAGE(T182:T183)</f>
        <v>75</v>
      </c>
      <c r="U181" s="74"/>
      <c r="V181" s="75">
        <f>AVERAGE(V182:V183)</f>
        <v>75</v>
      </c>
      <c r="W181" s="11"/>
      <c r="X181" s="75">
        <f>AVERAGE(X182:X183)</f>
        <v>75</v>
      </c>
      <c r="Y181" s="74"/>
    </row>
    <row r="182" spans="1:25" ht="285" x14ac:dyDescent="0.25">
      <c r="A182" s="4" t="s">
        <v>488</v>
      </c>
      <c r="B182" s="4"/>
      <c r="C182" s="4"/>
      <c r="D182" s="4"/>
      <c r="E182" s="9" t="s">
        <v>487</v>
      </c>
      <c r="F182" s="8" t="s">
        <v>486</v>
      </c>
      <c r="G182" s="8" t="s">
        <v>485</v>
      </c>
      <c r="H182" s="8" t="s">
        <v>484</v>
      </c>
      <c r="I182" s="8" t="s">
        <v>56</v>
      </c>
      <c r="J182" s="70">
        <v>50</v>
      </c>
      <c r="K182" s="25"/>
      <c r="L182" s="70">
        <v>50</v>
      </c>
      <c r="M182" s="25"/>
      <c r="N182" s="70">
        <v>50</v>
      </c>
      <c r="O182" s="25"/>
      <c r="P182" s="70">
        <v>50</v>
      </c>
      <c r="Q182" s="25"/>
      <c r="R182" s="70">
        <v>50</v>
      </c>
      <c r="S182" s="25"/>
      <c r="T182" s="70">
        <v>50</v>
      </c>
      <c r="U182" s="25"/>
      <c r="V182" s="70">
        <v>50</v>
      </c>
      <c r="W182" s="25"/>
      <c r="X182" s="70">
        <v>50</v>
      </c>
      <c r="Y182" s="25"/>
    </row>
    <row r="183" spans="1:25" ht="45" x14ac:dyDescent="0.25">
      <c r="A183" s="4" t="s">
        <v>483</v>
      </c>
      <c r="B183" s="4"/>
      <c r="C183" s="4"/>
      <c r="D183" s="4"/>
      <c r="E183" s="9" t="s">
        <v>482</v>
      </c>
      <c r="F183" s="8" t="s">
        <v>481</v>
      </c>
      <c r="G183" s="8" t="s">
        <v>480</v>
      </c>
      <c r="H183" s="8" t="s">
        <v>479</v>
      </c>
      <c r="I183" s="8" t="s">
        <v>478</v>
      </c>
      <c r="J183" s="70">
        <v>100</v>
      </c>
      <c r="K183" s="25"/>
      <c r="L183" s="70">
        <v>100</v>
      </c>
      <c r="M183" s="25"/>
      <c r="N183" s="70">
        <v>100</v>
      </c>
      <c r="O183" s="25"/>
      <c r="P183" s="70">
        <v>100</v>
      </c>
      <c r="Q183" s="25"/>
      <c r="R183" s="70">
        <v>100</v>
      </c>
      <c r="S183" s="25"/>
      <c r="T183" s="70">
        <v>100</v>
      </c>
      <c r="U183" s="25"/>
      <c r="V183" s="70">
        <v>100</v>
      </c>
      <c r="W183" s="25"/>
      <c r="X183" s="70">
        <v>100</v>
      </c>
      <c r="Y183" s="25"/>
    </row>
    <row r="184" spans="1:25" ht="135" x14ac:dyDescent="0.25">
      <c r="A184" s="4">
        <v>102</v>
      </c>
      <c r="B184" s="4"/>
      <c r="C184" s="4"/>
      <c r="D184" s="9" t="s">
        <v>477</v>
      </c>
      <c r="E184" s="9"/>
      <c r="F184" s="8" t="s">
        <v>476</v>
      </c>
      <c r="G184" s="8" t="s">
        <v>472</v>
      </c>
      <c r="H184" s="8" t="s">
        <v>471</v>
      </c>
      <c r="I184" s="8" t="s">
        <v>470</v>
      </c>
      <c r="J184" s="70">
        <v>50</v>
      </c>
      <c r="K184" s="97" t="s">
        <v>475</v>
      </c>
      <c r="L184" s="70">
        <v>50</v>
      </c>
      <c r="M184" s="96"/>
      <c r="N184" s="70">
        <v>50</v>
      </c>
      <c r="O184" s="96"/>
      <c r="P184" s="70">
        <v>50</v>
      </c>
      <c r="Q184" s="96"/>
      <c r="R184" s="70">
        <v>50</v>
      </c>
      <c r="S184" s="96"/>
      <c r="T184" s="70">
        <v>50</v>
      </c>
      <c r="U184" s="96"/>
      <c r="V184" s="70">
        <v>50</v>
      </c>
      <c r="W184" s="25"/>
      <c r="X184" s="70">
        <v>50</v>
      </c>
      <c r="Y184" s="96"/>
    </row>
    <row r="185" spans="1:25" ht="135" x14ac:dyDescent="0.25">
      <c r="A185" s="4">
        <v>103</v>
      </c>
      <c r="B185" s="4"/>
      <c r="C185" s="4"/>
      <c r="D185" s="9" t="s">
        <v>474</v>
      </c>
      <c r="E185" s="9"/>
      <c r="F185" s="8" t="s">
        <v>473</v>
      </c>
      <c r="G185" s="8" t="s">
        <v>472</v>
      </c>
      <c r="H185" s="8" t="s">
        <v>471</v>
      </c>
      <c r="I185" s="8" t="s">
        <v>470</v>
      </c>
      <c r="J185" s="70">
        <v>50</v>
      </c>
      <c r="K185" s="97" t="s">
        <v>469</v>
      </c>
      <c r="L185" s="70">
        <v>50</v>
      </c>
      <c r="M185" s="96"/>
      <c r="N185" s="70">
        <v>50</v>
      </c>
      <c r="O185" s="96"/>
      <c r="P185" s="70">
        <v>50</v>
      </c>
      <c r="Q185" s="96"/>
      <c r="R185" s="70">
        <v>50</v>
      </c>
      <c r="S185" s="96"/>
      <c r="T185" s="70">
        <v>50</v>
      </c>
      <c r="U185" s="96"/>
      <c r="V185" s="70">
        <v>50</v>
      </c>
      <c r="W185" s="25"/>
      <c r="X185" s="70">
        <v>50</v>
      </c>
      <c r="Y185" s="96"/>
    </row>
    <row r="186" spans="1:25" s="58" customFormat="1" ht="91.5" customHeight="1" x14ac:dyDescent="0.25">
      <c r="A186" s="20"/>
      <c r="B186" s="20"/>
      <c r="C186" s="21" t="s">
        <v>468</v>
      </c>
      <c r="D186" s="61"/>
      <c r="E186" s="62"/>
      <c r="F186" s="62" t="s">
        <v>467</v>
      </c>
      <c r="G186" s="61"/>
      <c r="H186" s="61"/>
      <c r="I186" s="61"/>
      <c r="J186" s="60">
        <f>AVERAGE(J187,J193,J199:J202)</f>
        <v>58.333333333333336</v>
      </c>
      <c r="K186" s="18"/>
      <c r="L186" s="60">
        <f>AVERAGE(L187,L193,L199:L202)</f>
        <v>58.333333333333336</v>
      </c>
      <c r="M186" s="59"/>
      <c r="N186" s="60">
        <f>AVERAGE(N187,N193,N199:N202)</f>
        <v>58.333333333333336</v>
      </c>
      <c r="O186" s="59"/>
      <c r="P186" s="60">
        <f>AVERAGE(P187,P193,P199:P202)</f>
        <v>58.333333333333336</v>
      </c>
      <c r="Q186" s="59"/>
      <c r="R186" s="60">
        <f>AVERAGE(R187,R193,R199:R202)</f>
        <v>58.333333333333336</v>
      </c>
      <c r="S186" s="59"/>
      <c r="T186" s="60">
        <f>AVERAGE(T187,T193,T199:T202)</f>
        <v>58.333333333333336</v>
      </c>
      <c r="U186" s="59"/>
      <c r="V186" s="60">
        <f>AVERAGE(V187,V193,V199:V202)</f>
        <v>58.333333333333336</v>
      </c>
      <c r="W186" s="18"/>
      <c r="X186" s="60">
        <f>AVERAGE(X187,X193,X199:X202)</f>
        <v>58.333333333333336</v>
      </c>
      <c r="Y186" s="59"/>
    </row>
    <row r="187" spans="1:25" s="73" customFormat="1" ht="91.5" customHeight="1" x14ac:dyDescent="0.25">
      <c r="A187" s="16">
        <v>104</v>
      </c>
      <c r="B187" s="16"/>
      <c r="C187" s="15"/>
      <c r="D187" s="76" t="s">
        <v>466</v>
      </c>
      <c r="E187" s="76"/>
      <c r="F187" s="22" t="s">
        <v>465</v>
      </c>
      <c r="G187" s="13"/>
      <c r="H187" s="13"/>
      <c r="I187" s="13"/>
      <c r="J187" s="75">
        <f>AVERAGE(J188:J192)</f>
        <v>50</v>
      </c>
      <c r="K187" s="11"/>
      <c r="L187" s="75">
        <f>AVERAGE(L188:L192)</f>
        <v>50</v>
      </c>
      <c r="M187" s="74"/>
      <c r="N187" s="75">
        <f>AVERAGE(N188:N192)</f>
        <v>50</v>
      </c>
      <c r="O187" s="74"/>
      <c r="P187" s="75">
        <f>AVERAGE(P188:P192)</f>
        <v>50</v>
      </c>
      <c r="Q187" s="74"/>
      <c r="R187" s="75">
        <f>AVERAGE(R188:R192)</f>
        <v>50</v>
      </c>
      <c r="S187" s="74"/>
      <c r="T187" s="75">
        <f>AVERAGE(T188:T192)</f>
        <v>50</v>
      </c>
      <c r="U187" s="74"/>
      <c r="V187" s="75">
        <f>AVERAGE(V188:V192)</f>
        <v>50</v>
      </c>
      <c r="W187" s="11"/>
      <c r="X187" s="75">
        <f>AVERAGE(X188:X192)</f>
        <v>50</v>
      </c>
      <c r="Y187" s="74"/>
    </row>
    <row r="188" spans="1:25" ht="120" x14ac:dyDescent="0.25">
      <c r="A188" s="4" t="s">
        <v>464</v>
      </c>
      <c r="B188" s="4"/>
      <c r="C188" s="4"/>
      <c r="D188" s="4"/>
      <c r="E188" s="9" t="s">
        <v>463</v>
      </c>
      <c r="F188" s="8" t="s">
        <v>462</v>
      </c>
      <c r="G188" s="8" t="s">
        <v>461</v>
      </c>
      <c r="H188" s="8" t="s">
        <v>460</v>
      </c>
      <c r="I188" s="8" t="s">
        <v>459</v>
      </c>
      <c r="J188" s="70">
        <v>0</v>
      </c>
      <c r="K188" s="95" t="s">
        <v>458</v>
      </c>
      <c r="L188" s="70">
        <v>0</v>
      </c>
      <c r="M188" s="92"/>
      <c r="N188" s="70">
        <v>0</v>
      </c>
      <c r="O188" s="92"/>
      <c r="P188" s="70">
        <v>0</v>
      </c>
      <c r="Q188" s="92"/>
      <c r="R188" s="70">
        <v>0</v>
      </c>
      <c r="S188" s="92"/>
      <c r="T188" s="70">
        <v>0</v>
      </c>
      <c r="U188" s="92"/>
      <c r="V188" s="70">
        <v>0</v>
      </c>
      <c r="W188" s="25"/>
      <c r="X188" s="70">
        <v>0</v>
      </c>
      <c r="Y188" s="92"/>
    </row>
    <row r="189" spans="1:25" ht="240" customHeight="1" x14ac:dyDescent="0.25">
      <c r="A189" s="4" t="s">
        <v>457</v>
      </c>
      <c r="B189" s="4"/>
      <c r="C189" s="4"/>
      <c r="D189" s="4"/>
      <c r="E189" s="9" t="s">
        <v>456</v>
      </c>
      <c r="F189" s="8" t="s">
        <v>455</v>
      </c>
      <c r="G189" s="8" t="s">
        <v>432</v>
      </c>
      <c r="H189" s="8" t="s">
        <v>431</v>
      </c>
      <c r="I189" s="8" t="s">
        <v>217</v>
      </c>
      <c r="J189" s="70">
        <v>100</v>
      </c>
      <c r="K189" s="5" t="s">
        <v>454</v>
      </c>
      <c r="L189" s="70">
        <v>100</v>
      </c>
      <c r="M189" s="71"/>
      <c r="N189" s="70">
        <v>100</v>
      </c>
      <c r="O189" s="71"/>
      <c r="P189" s="70">
        <v>100</v>
      </c>
      <c r="Q189" s="71"/>
      <c r="R189" s="70">
        <v>100</v>
      </c>
      <c r="S189" s="94" t="s">
        <v>453</v>
      </c>
      <c r="T189" s="70">
        <v>100</v>
      </c>
      <c r="U189" s="71"/>
      <c r="V189" s="70">
        <v>100</v>
      </c>
      <c r="W189" s="25"/>
      <c r="X189" s="70">
        <v>100</v>
      </c>
      <c r="Y189" s="71"/>
    </row>
    <row r="190" spans="1:25" ht="75" x14ac:dyDescent="0.25">
      <c r="A190" s="4" t="s">
        <v>452</v>
      </c>
      <c r="B190" s="4"/>
      <c r="C190" s="4"/>
      <c r="D190" s="4"/>
      <c r="E190" s="9" t="s">
        <v>451</v>
      </c>
      <c r="F190" s="84" t="s">
        <v>428</v>
      </c>
      <c r="G190" s="8" t="s">
        <v>427</v>
      </c>
      <c r="H190" s="8" t="s">
        <v>426</v>
      </c>
      <c r="I190" s="8" t="s">
        <v>425</v>
      </c>
      <c r="J190" s="70">
        <v>0</v>
      </c>
      <c r="K190" s="36" t="s">
        <v>450</v>
      </c>
      <c r="L190" s="70">
        <v>0</v>
      </c>
      <c r="M190" s="71"/>
      <c r="N190" s="70">
        <v>0</v>
      </c>
      <c r="O190" s="71"/>
      <c r="P190" s="70">
        <v>0</v>
      </c>
      <c r="Q190" s="71"/>
      <c r="R190" s="70">
        <v>0</v>
      </c>
      <c r="S190" s="71"/>
      <c r="T190" s="70">
        <v>0</v>
      </c>
      <c r="U190" s="71"/>
      <c r="V190" s="70">
        <v>0</v>
      </c>
      <c r="W190" s="25"/>
      <c r="X190" s="70">
        <v>0</v>
      </c>
      <c r="Y190" s="71"/>
    </row>
    <row r="191" spans="1:25" ht="251.25" customHeight="1" x14ac:dyDescent="0.25">
      <c r="A191" s="4" t="s">
        <v>449</v>
      </c>
      <c r="B191" s="4"/>
      <c r="C191" s="4"/>
      <c r="D191" s="4"/>
      <c r="E191" s="9" t="s">
        <v>448</v>
      </c>
      <c r="F191" s="84" t="s">
        <v>447</v>
      </c>
      <c r="G191" s="8" t="s">
        <v>230</v>
      </c>
      <c r="H191" s="8" t="s">
        <v>263</v>
      </c>
      <c r="I191" s="8" t="s">
        <v>421</v>
      </c>
      <c r="J191" s="70">
        <v>50</v>
      </c>
      <c r="K191" s="25" t="s">
        <v>229</v>
      </c>
      <c r="L191" s="70">
        <v>50</v>
      </c>
      <c r="M191" s="25"/>
      <c r="N191" s="70">
        <v>50</v>
      </c>
      <c r="O191" s="25"/>
      <c r="P191" s="70">
        <v>50</v>
      </c>
      <c r="Q191" s="25"/>
      <c r="R191" s="70">
        <v>50</v>
      </c>
      <c r="S191" s="25"/>
      <c r="T191" s="70">
        <v>50</v>
      </c>
      <c r="U191" s="25"/>
      <c r="V191" s="70">
        <v>50</v>
      </c>
      <c r="W191" s="25"/>
      <c r="X191" s="70">
        <v>50</v>
      </c>
      <c r="Y191" s="25"/>
    </row>
    <row r="192" spans="1:25" ht="243.75" customHeight="1" x14ac:dyDescent="0.25">
      <c r="A192" s="4" t="s">
        <v>446</v>
      </c>
      <c r="B192" s="4"/>
      <c r="C192" s="4"/>
      <c r="D192" s="4"/>
      <c r="E192" s="9" t="s">
        <v>445</v>
      </c>
      <c r="F192" s="8" t="s">
        <v>418</v>
      </c>
      <c r="G192" s="8" t="s">
        <v>417</v>
      </c>
      <c r="H192" s="8" t="s">
        <v>416</v>
      </c>
      <c r="I192" s="8" t="s">
        <v>415</v>
      </c>
      <c r="J192" s="70">
        <v>100</v>
      </c>
      <c r="K192" s="93" t="s">
        <v>444</v>
      </c>
      <c r="L192" s="70">
        <v>100</v>
      </c>
      <c r="M192" s="25"/>
      <c r="N192" s="70">
        <v>100</v>
      </c>
      <c r="O192" s="25"/>
      <c r="P192" s="70">
        <v>100</v>
      </c>
      <c r="Q192" s="25"/>
      <c r="R192" s="70">
        <v>100</v>
      </c>
      <c r="S192" s="25"/>
      <c r="T192" s="70">
        <v>100</v>
      </c>
      <c r="U192" s="25"/>
      <c r="V192" s="70">
        <v>100</v>
      </c>
      <c r="W192" s="25"/>
      <c r="X192" s="70">
        <v>100</v>
      </c>
      <c r="Y192" s="25"/>
    </row>
    <row r="193" spans="1:25" s="73" customFormat="1" ht="91.5" customHeight="1" x14ac:dyDescent="0.25">
      <c r="A193" s="16">
        <v>105</v>
      </c>
      <c r="B193" s="16"/>
      <c r="C193" s="15"/>
      <c r="D193" s="76" t="s">
        <v>443</v>
      </c>
      <c r="E193" s="76"/>
      <c r="F193" s="22" t="s">
        <v>442</v>
      </c>
      <c r="G193" s="13"/>
      <c r="H193" s="13"/>
      <c r="I193" s="13"/>
      <c r="J193" s="75">
        <f>AVERAGE(J194:J198)</f>
        <v>100</v>
      </c>
      <c r="K193" s="11"/>
      <c r="L193" s="75">
        <f>AVERAGE(L194:L198)</f>
        <v>100</v>
      </c>
      <c r="M193" s="74"/>
      <c r="N193" s="75">
        <f>AVERAGE(N194:N198)</f>
        <v>100</v>
      </c>
      <c r="O193" s="74"/>
      <c r="P193" s="75">
        <f>AVERAGE(P194:P198)</f>
        <v>100</v>
      </c>
      <c r="Q193" s="74"/>
      <c r="R193" s="75">
        <f>AVERAGE(R194:R198)</f>
        <v>100</v>
      </c>
      <c r="S193" s="74"/>
      <c r="T193" s="75">
        <f>AVERAGE(T194:T198)</f>
        <v>100</v>
      </c>
      <c r="U193" s="74"/>
      <c r="V193" s="75">
        <f>AVERAGE(V194:V198)</f>
        <v>100</v>
      </c>
      <c r="W193" s="11"/>
      <c r="X193" s="75">
        <f>AVERAGE(X194:X198)</f>
        <v>100</v>
      </c>
      <c r="Y193" s="74"/>
    </row>
    <row r="194" spans="1:25" ht="75" x14ac:dyDescent="0.25">
      <c r="A194" s="4" t="s">
        <v>441</v>
      </c>
      <c r="B194" s="4"/>
      <c r="C194" s="4"/>
      <c r="D194" s="4"/>
      <c r="E194" s="9" t="s">
        <v>440</v>
      </c>
      <c r="F194" s="8" t="s">
        <v>439</v>
      </c>
      <c r="G194" s="8" t="s">
        <v>438</v>
      </c>
      <c r="H194" s="8" t="s">
        <v>437</v>
      </c>
      <c r="I194" s="8" t="s">
        <v>436</v>
      </c>
      <c r="J194" s="70">
        <v>100</v>
      </c>
      <c r="K194" s="92"/>
      <c r="L194" s="70">
        <v>100</v>
      </c>
      <c r="M194" s="92"/>
      <c r="N194" s="70">
        <v>100</v>
      </c>
      <c r="O194" s="92"/>
      <c r="P194" s="70">
        <v>100</v>
      </c>
      <c r="Q194" s="92"/>
      <c r="R194" s="70">
        <v>100</v>
      </c>
      <c r="S194" s="92"/>
      <c r="T194" s="70">
        <v>100</v>
      </c>
      <c r="U194" s="92"/>
      <c r="V194" s="70">
        <v>100</v>
      </c>
      <c r="W194" s="25"/>
      <c r="X194" s="70">
        <v>100</v>
      </c>
      <c r="Y194" s="92"/>
    </row>
    <row r="195" spans="1:25" ht="135" x14ac:dyDescent="0.25">
      <c r="A195" s="4" t="s">
        <v>435</v>
      </c>
      <c r="B195" s="4"/>
      <c r="C195" s="4"/>
      <c r="D195" s="4"/>
      <c r="E195" s="9" t="s">
        <v>434</v>
      </c>
      <c r="F195" s="8" t="s">
        <v>433</v>
      </c>
      <c r="G195" s="8" t="s">
        <v>432</v>
      </c>
      <c r="H195" s="8" t="s">
        <v>431</v>
      </c>
      <c r="I195" s="8" t="s">
        <v>217</v>
      </c>
      <c r="J195" s="70"/>
      <c r="K195" s="25"/>
      <c r="L195" s="71"/>
      <c r="M195" s="71"/>
      <c r="N195" s="71"/>
      <c r="O195" s="71"/>
      <c r="P195" s="71"/>
      <c r="Q195" s="71"/>
      <c r="R195" s="71"/>
      <c r="S195" s="71"/>
      <c r="T195" s="71"/>
      <c r="U195" s="71"/>
      <c r="V195" s="71"/>
      <c r="W195" s="25"/>
      <c r="X195" s="71"/>
      <c r="Y195" s="71"/>
    </row>
    <row r="196" spans="1:25" ht="75" x14ac:dyDescent="0.25">
      <c r="A196" s="4" t="s">
        <v>430</v>
      </c>
      <c r="B196" s="4"/>
      <c r="C196" s="4"/>
      <c r="D196" s="4"/>
      <c r="E196" s="9" t="s">
        <v>429</v>
      </c>
      <c r="F196" s="8" t="s">
        <v>428</v>
      </c>
      <c r="G196" s="8" t="s">
        <v>427</v>
      </c>
      <c r="H196" s="8" t="s">
        <v>426</v>
      </c>
      <c r="I196" s="8" t="s">
        <v>425</v>
      </c>
      <c r="J196" s="70"/>
      <c r="K196" s="25"/>
      <c r="L196" s="71"/>
      <c r="M196" s="25"/>
      <c r="N196" s="71"/>
      <c r="O196" s="71"/>
      <c r="P196" s="71"/>
      <c r="Q196" s="25"/>
      <c r="R196" s="71"/>
      <c r="S196" s="71"/>
      <c r="T196" s="71"/>
      <c r="U196" s="71"/>
      <c r="V196" s="71"/>
      <c r="W196" s="25"/>
      <c r="X196" s="71"/>
      <c r="Y196" s="71"/>
    </row>
    <row r="197" spans="1:25" ht="90" x14ac:dyDescent="0.25">
      <c r="A197" s="4" t="s">
        <v>424</v>
      </c>
      <c r="B197" s="4"/>
      <c r="C197" s="4"/>
      <c r="D197" s="4"/>
      <c r="E197" s="9" t="s">
        <v>423</v>
      </c>
      <c r="F197" s="8" t="s">
        <v>422</v>
      </c>
      <c r="G197" s="8" t="s">
        <v>230</v>
      </c>
      <c r="H197" s="8" t="s">
        <v>263</v>
      </c>
      <c r="I197" s="8" t="s">
        <v>421</v>
      </c>
      <c r="J197" s="70"/>
      <c r="K197" s="25"/>
      <c r="L197" s="71"/>
      <c r="M197" s="71"/>
      <c r="N197" s="71"/>
      <c r="O197" s="71"/>
      <c r="P197" s="71"/>
      <c r="Q197" s="71"/>
      <c r="R197" s="71"/>
      <c r="S197" s="71"/>
      <c r="T197" s="71"/>
      <c r="U197" s="71"/>
      <c r="V197" s="71"/>
      <c r="W197" s="25"/>
      <c r="X197" s="71"/>
      <c r="Y197" s="71"/>
    </row>
    <row r="198" spans="1:25" ht="45" x14ac:dyDescent="0.25">
      <c r="A198" s="4" t="s">
        <v>420</v>
      </c>
      <c r="B198" s="4"/>
      <c r="C198" s="4"/>
      <c r="D198" s="4"/>
      <c r="E198" s="9" t="s">
        <v>419</v>
      </c>
      <c r="F198" s="8" t="s">
        <v>418</v>
      </c>
      <c r="G198" s="8" t="s">
        <v>417</v>
      </c>
      <c r="H198" s="8" t="s">
        <v>416</v>
      </c>
      <c r="I198" s="8" t="s">
        <v>415</v>
      </c>
      <c r="J198" s="70"/>
      <c r="K198" s="25"/>
      <c r="L198" s="71"/>
      <c r="M198" s="25"/>
      <c r="N198" s="71"/>
      <c r="O198" s="71"/>
      <c r="P198" s="71"/>
      <c r="Q198" s="71"/>
      <c r="R198" s="71"/>
      <c r="S198" s="71"/>
      <c r="T198" s="71"/>
      <c r="U198" s="71"/>
      <c r="V198" s="71"/>
      <c r="W198" s="25"/>
      <c r="X198" s="71"/>
      <c r="Y198" s="71"/>
    </row>
    <row r="199" spans="1:25" ht="90" x14ac:dyDescent="0.25">
      <c r="A199" s="4">
        <v>106</v>
      </c>
      <c r="B199" s="4"/>
      <c r="C199" s="4"/>
      <c r="D199" s="9" t="s">
        <v>414</v>
      </c>
      <c r="E199" s="9"/>
      <c r="F199" s="8" t="s">
        <v>413</v>
      </c>
      <c r="G199" s="8" t="s">
        <v>6</v>
      </c>
      <c r="H199" s="8" t="s">
        <v>412</v>
      </c>
      <c r="I199" s="8" t="s">
        <v>411</v>
      </c>
      <c r="J199" s="26">
        <v>50</v>
      </c>
      <c r="K199" s="25"/>
      <c r="L199" s="26">
        <v>50</v>
      </c>
      <c r="M199" s="25"/>
      <c r="N199" s="26">
        <v>50</v>
      </c>
      <c r="O199" s="25"/>
      <c r="P199" s="26">
        <v>50</v>
      </c>
      <c r="Q199" s="25"/>
      <c r="R199" s="26">
        <v>50</v>
      </c>
      <c r="S199" s="25"/>
      <c r="T199" s="26">
        <v>50</v>
      </c>
      <c r="U199" s="25"/>
      <c r="V199" s="26">
        <v>50</v>
      </c>
      <c r="W199" s="25"/>
      <c r="X199" s="26">
        <v>50</v>
      </c>
      <c r="Y199" s="25"/>
    </row>
    <row r="200" spans="1:25" ht="240" x14ac:dyDescent="0.25">
      <c r="A200" s="4">
        <v>107</v>
      </c>
      <c r="B200" s="4"/>
      <c r="C200" s="4"/>
      <c r="D200" s="9" t="s">
        <v>410</v>
      </c>
      <c r="E200" s="9"/>
      <c r="F200" s="8" t="s">
        <v>409</v>
      </c>
      <c r="G200" s="8" t="s">
        <v>408</v>
      </c>
      <c r="H200" s="8" t="s">
        <v>407</v>
      </c>
      <c r="I200" s="8" t="s">
        <v>406</v>
      </c>
      <c r="J200" s="26">
        <v>100</v>
      </c>
      <c r="K200" s="66" t="s">
        <v>405</v>
      </c>
      <c r="L200" s="91">
        <v>100</v>
      </c>
      <c r="M200" s="89"/>
      <c r="N200" s="91">
        <v>100</v>
      </c>
      <c r="O200" s="89"/>
      <c r="P200" s="91">
        <v>100</v>
      </c>
      <c r="Q200" s="89"/>
      <c r="R200" s="91">
        <v>100</v>
      </c>
      <c r="S200" s="66" t="s">
        <v>405</v>
      </c>
      <c r="T200" s="26">
        <v>100</v>
      </c>
      <c r="U200" s="89"/>
      <c r="V200" s="26">
        <v>100</v>
      </c>
      <c r="W200" s="25"/>
      <c r="X200" s="26">
        <v>100</v>
      </c>
      <c r="Y200" s="90" t="s">
        <v>404</v>
      </c>
    </row>
    <row r="201" spans="1:25" ht="90" x14ac:dyDescent="0.25">
      <c r="A201" s="4">
        <v>108</v>
      </c>
      <c r="B201" s="4"/>
      <c r="C201" s="4"/>
      <c r="D201" s="9" t="s">
        <v>403</v>
      </c>
      <c r="E201" s="9"/>
      <c r="F201" s="8" t="s">
        <v>402</v>
      </c>
      <c r="G201" s="8" t="s">
        <v>6</v>
      </c>
      <c r="H201" s="8" t="s">
        <v>401</v>
      </c>
      <c r="I201" s="8" t="s">
        <v>400</v>
      </c>
      <c r="J201" s="26">
        <v>50</v>
      </c>
      <c r="K201" s="90" t="s">
        <v>399</v>
      </c>
      <c r="L201" s="26">
        <v>50</v>
      </c>
      <c r="M201" s="89"/>
      <c r="N201" s="26">
        <v>50</v>
      </c>
      <c r="O201" s="89"/>
      <c r="P201" s="26">
        <v>50</v>
      </c>
      <c r="Q201" s="89"/>
      <c r="R201" s="26">
        <v>50</v>
      </c>
      <c r="S201" s="89"/>
      <c r="T201" s="26">
        <v>50</v>
      </c>
      <c r="U201" s="89"/>
      <c r="V201" s="26">
        <v>50</v>
      </c>
      <c r="W201" s="25"/>
      <c r="X201" s="26">
        <v>50</v>
      </c>
      <c r="Y201" s="89"/>
    </row>
    <row r="202" spans="1:25" ht="120" x14ac:dyDescent="0.25">
      <c r="A202" s="4">
        <v>109</v>
      </c>
      <c r="B202" s="4"/>
      <c r="C202" s="4"/>
      <c r="D202" s="9" t="s">
        <v>398</v>
      </c>
      <c r="E202" s="9"/>
      <c r="F202" s="8" t="s">
        <v>397</v>
      </c>
      <c r="G202" s="8" t="s">
        <v>396</v>
      </c>
      <c r="H202" s="8" t="s">
        <v>395</v>
      </c>
      <c r="I202" s="8" t="s">
        <v>394</v>
      </c>
      <c r="J202" s="70">
        <v>0</v>
      </c>
      <c r="K202" s="5" t="s">
        <v>393</v>
      </c>
      <c r="L202" s="70">
        <v>0</v>
      </c>
      <c r="M202" s="71"/>
      <c r="N202" s="70">
        <v>0</v>
      </c>
      <c r="O202" s="71"/>
      <c r="P202" s="70">
        <v>0</v>
      </c>
      <c r="Q202" s="71"/>
      <c r="R202" s="70">
        <v>0</v>
      </c>
      <c r="S202" s="88" t="s">
        <v>392</v>
      </c>
      <c r="T202" s="70">
        <v>0</v>
      </c>
      <c r="U202" s="71"/>
      <c r="V202" s="70">
        <v>0</v>
      </c>
      <c r="W202" s="25"/>
      <c r="X202" s="70">
        <v>0</v>
      </c>
      <c r="Y202" s="71"/>
    </row>
    <row r="203" spans="1:25" s="58" customFormat="1" ht="84.75" customHeight="1" x14ac:dyDescent="0.25">
      <c r="A203" s="20"/>
      <c r="B203" s="20"/>
      <c r="C203" s="21" t="s">
        <v>391</v>
      </c>
      <c r="D203" s="20"/>
      <c r="E203" s="63"/>
      <c r="F203" s="62" t="s">
        <v>390</v>
      </c>
      <c r="G203" s="61"/>
      <c r="H203" s="61"/>
      <c r="I203" s="61"/>
      <c r="J203" s="60">
        <f>AVERAGE(J204:J208)</f>
        <v>40</v>
      </c>
      <c r="K203" s="18"/>
      <c r="L203" s="60">
        <f>AVERAGE(L204:L208)</f>
        <v>40</v>
      </c>
      <c r="M203" s="59"/>
      <c r="N203" s="60">
        <f>AVERAGE(N204:N208)</f>
        <v>40</v>
      </c>
      <c r="O203" s="59"/>
      <c r="P203" s="60">
        <f>AVERAGE(P204:P208)</f>
        <v>40</v>
      </c>
      <c r="Q203" s="59"/>
      <c r="R203" s="60">
        <f>AVERAGE(R204:R208)</f>
        <v>40</v>
      </c>
      <c r="S203" s="59"/>
      <c r="T203" s="60">
        <f>AVERAGE(T204:T208)</f>
        <v>40</v>
      </c>
      <c r="U203" s="59"/>
      <c r="V203" s="60">
        <f>AVERAGE(V204:V208)</f>
        <v>40</v>
      </c>
      <c r="W203" s="18"/>
      <c r="X203" s="60">
        <f>AVERAGE(X204:X208)</f>
        <v>40</v>
      </c>
      <c r="Y203" s="59"/>
    </row>
    <row r="204" spans="1:25" ht="60" x14ac:dyDescent="0.25">
      <c r="A204" s="4">
        <v>110</v>
      </c>
      <c r="B204" s="4"/>
      <c r="C204" s="4"/>
      <c r="D204" s="9" t="s">
        <v>389</v>
      </c>
      <c r="E204" s="9"/>
      <c r="F204" s="8" t="s">
        <v>388</v>
      </c>
      <c r="G204" s="8" t="s">
        <v>387</v>
      </c>
      <c r="H204" s="8" t="s">
        <v>386</v>
      </c>
      <c r="I204" s="8" t="s">
        <v>385</v>
      </c>
      <c r="J204" s="70">
        <v>0</v>
      </c>
      <c r="K204" s="87"/>
      <c r="L204" s="70">
        <v>0</v>
      </c>
      <c r="M204" s="25"/>
      <c r="N204" s="70">
        <v>0</v>
      </c>
      <c r="O204" s="25"/>
      <c r="P204" s="70">
        <v>0</v>
      </c>
      <c r="Q204" s="25"/>
      <c r="R204" s="70">
        <v>0</v>
      </c>
      <c r="S204" s="25"/>
      <c r="T204" s="70">
        <v>0</v>
      </c>
      <c r="U204" s="25"/>
      <c r="V204" s="70">
        <v>0</v>
      </c>
      <c r="W204" s="25"/>
      <c r="X204" s="70">
        <v>0</v>
      </c>
      <c r="Y204" s="25"/>
    </row>
    <row r="205" spans="1:25" s="82" customFormat="1" ht="270" x14ac:dyDescent="0.25">
      <c r="A205" s="86">
        <v>111</v>
      </c>
      <c r="B205" s="86"/>
      <c r="C205" s="86"/>
      <c r="D205" s="85" t="s">
        <v>384</v>
      </c>
      <c r="E205" s="85"/>
      <c r="F205" s="84" t="s">
        <v>383</v>
      </c>
      <c r="G205" s="84" t="s">
        <v>366</v>
      </c>
      <c r="H205" s="84" t="s">
        <v>365</v>
      </c>
      <c r="I205" s="84" t="s">
        <v>382</v>
      </c>
      <c r="J205" s="81">
        <v>0</v>
      </c>
      <c r="K205" s="83" t="s">
        <v>381</v>
      </c>
      <c r="L205" s="81">
        <v>0</v>
      </c>
      <c r="M205" s="35"/>
      <c r="N205" s="81">
        <v>0</v>
      </c>
      <c r="O205" s="35"/>
      <c r="P205" s="81">
        <v>0</v>
      </c>
      <c r="Q205" s="35"/>
      <c r="R205" s="81">
        <v>0</v>
      </c>
      <c r="S205" s="35"/>
      <c r="T205" s="81">
        <v>0</v>
      </c>
      <c r="U205" s="35"/>
      <c r="V205" s="81">
        <v>0</v>
      </c>
      <c r="W205" s="66"/>
      <c r="X205" s="81">
        <v>0</v>
      </c>
      <c r="Y205" s="35"/>
    </row>
    <row r="206" spans="1:25" ht="60" x14ac:dyDescent="0.25">
      <c r="A206" s="4">
        <v>112</v>
      </c>
      <c r="B206" s="4"/>
      <c r="C206" s="4"/>
      <c r="D206" s="9" t="s">
        <v>380</v>
      </c>
      <c r="E206" s="9"/>
      <c r="F206" s="8" t="s">
        <v>379</v>
      </c>
      <c r="G206" s="8" t="s">
        <v>378</v>
      </c>
      <c r="H206" s="8" t="s">
        <v>377</v>
      </c>
      <c r="I206" s="8" t="s">
        <v>376</v>
      </c>
      <c r="J206" s="81">
        <v>0</v>
      </c>
      <c r="K206" s="35"/>
      <c r="L206" s="81">
        <v>0</v>
      </c>
      <c r="M206" s="35"/>
      <c r="N206" s="81">
        <v>0</v>
      </c>
      <c r="O206" s="35"/>
      <c r="P206" s="81">
        <v>0</v>
      </c>
      <c r="Q206" s="35"/>
      <c r="R206" s="81">
        <v>0</v>
      </c>
      <c r="S206" s="35"/>
      <c r="T206" s="81">
        <v>0</v>
      </c>
      <c r="U206" s="35"/>
      <c r="V206" s="81">
        <v>0</v>
      </c>
      <c r="W206" s="25"/>
      <c r="X206" s="81">
        <v>0</v>
      </c>
      <c r="Y206" s="35"/>
    </row>
    <row r="207" spans="1:25" ht="105" x14ac:dyDescent="0.25">
      <c r="A207" s="4">
        <v>113</v>
      </c>
      <c r="B207" s="4"/>
      <c r="C207" s="4"/>
      <c r="D207" s="9" t="s">
        <v>375</v>
      </c>
      <c r="E207" s="9"/>
      <c r="F207" s="8" t="s">
        <v>374</v>
      </c>
      <c r="G207" s="8" t="s">
        <v>373</v>
      </c>
      <c r="H207" s="8" t="s">
        <v>372</v>
      </c>
      <c r="I207" s="8" t="s">
        <v>371</v>
      </c>
      <c r="J207" s="70">
        <v>100</v>
      </c>
      <c r="K207" s="25"/>
      <c r="L207" s="70">
        <v>100</v>
      </c>
      <c r="M207" s="25"/>
      <c r="N207" s="70">
        <v>100</v>
      </c>
      <c r="O207" s="25"/>
      <c r="P207" s="70">
        <v>100</v>
      </c>
      <c r="Q207" s="25"/>
      <c r="R207" s="70">
        <v>100</v>
      </c>
      <c r="S207" s="25"/>
      <c r="T207" s="70">
        <v>100</v>
      </c>
      <c r="U207" s="25"/>
      <c r="V207" s="70">
        <v>100</v>
      </c>
      <c r="W207" s="25"/>
      <c r="X207" s="70">
        <v>100</v>
      </c>
      <c r="Y207" s="25"/>
    </row>
    <row r="208" spans="1:25" s="73" customFormat="1" ht="69" x14ac:dyDescent="0.25">
      <c r="A208" s="16">
        <v>114</v>
      </c>
      <c r="B208" s="16"/>
      <c r="C208" s="16"/>
      <c r="D208" s="80" t="s">
        <v>370</v>
      </c>
      <c r="E208" s="80"/>
      <c r="F208" s="13" t="s">
        <v>370</v>
      </c>
      <c r="G208" s="79"/>
      <c r="H208" s="79"/>
      <c r="I208" s="79"/>
      <c r="J208" s="75">
        <f>AVERAGE(J209:J211)</f>
        <v>100</v>
      </c>
      <c r="K208" s="11"/>
      <c r="L208" s="75">
        <f>AVERAGE(L209:L211)</f>
        <v>100</v>
      </c>
      <c r="M208" s="74"/>
      <c r="N208" s="75">
        <f>AVERAGE(N209:N211)</f>
        <v>100</v>
      </c>
      <c r="O208" s="74"/>
      <c r="P208" s="75">
        <f>AVERAGE(P209:P211)</f>
        <v>100</v>
      </c>
      <c r="Q208" s="74"/>
      <c r="R208" s="75">
        <f>AVERAGE(R209:R211)</f>
        <v>100</v>
      </c>
      <c r="S208" s="11"/>
      <c r="T208" s="75">
        <f>AVERAGE(T209:T211)</f>
        <v>100</v>
      </c>
      <c r="U208" s="11"/>
      <c r="V208" s="75">
        <f>AVERAGE(V209:V211)</f>
        <v>100</v>
      </c>
      <c r="W208" s="11"/>
      <c r="X208" s="75">
        <f>AVERAGE(X209:X211)</f>
        <v>100</v>
      </c>
      <c r="Y208" s="74"/>
    </row>
    <row r="209" spans="1:25" ht="90" x14ac:dyDescent="0.25">
      <c r="A209" s="4" t="s">
        <v>369</v>
      </c>
      <c r="B209" s="4"/>
      <c r="C209" s="4"/>
      <c r="D209" s="4"/>
      <c r="E209" s="9" t="s">
        <v>368</v>
      </c>
      <c r="F209" s="8" t="s">
        <v>367</v>
      </c>
      <c r="G209" s="78" t="s">
        <v>366</v>
      </c>
      <c r="H209" s="78" t="s">
        <v>365</v>
      </c>
      <c r="I209" s="78" t="s">
        <v>364</v>
      </c>
      <c r="J209" s="70">
        <v>100</v>
      </c>
      <c r="K209" s="25"/>
      <c r="L209" s="70">
        <v>100</v>
      </c>
      <c r="M209" s="25"/>
      <c r="N209" s="70">
        <v>100</v>
      </c>
      <c r="O209" s="25"/>
      <c r="P209" s="70">
        <v>100</v>
      </c>
      <c r="Q209" s="25"/>
      <c r="R209" s="70">
        <v>100</v>
      </c>
      <c r="S209" s="25"/>
      <c r="T209" s="70">
        <v>100</v>
      </c>
      <c r="U209" s="25"/>
      <c r="V209" s="70">
        <v>100</v>
      </c>
      <c r="W209" s="66"/>
      <c r="X209" s="70">
        <v>100</v>
      </c>
      <c r="Y209" s="25"/>
    </row>
    <row r="210" spans="1:25" ht="45" x14ac:dyDescent="0.3">
      <c r="A210" s="4" t="s">
        <v>363</v>
      </c>
      <c r="B210" s="4"/>
      <c r="C210" s="4"/>
      <c r="D210" s="4"/>
      <c r="E210" s="77" t="s">
        <v>362</v>
      </c>
      <c r="F210" s="8" t="s">
        <v>361</v>
      </c>
      <c r="G210" s="8" t="s">
        <v>360</v>
      </c>
      <c r="H210" s="8" t="s">
        <v>359</v>
      </c>
      <c r="I210" s="8" t="s">
        <v>358</v>
      </c>
      <c r="J210" s="70">
        <v>100</v>
      </c>
      <c r="K210" s="25"/>
      <c r="L210" s="70">
        <v>100</v>
      </c>
      <c r="M210" s="25"/>
      <c r="N210" s="70">
        <v>100</v>
      </c>
      <c r="O210" s="25"/>
      <c r="P210" s="70">
        <v>100</v>
      </c>
      <c r="Q210" s="25"/>
      <c r="R210" s="70">
        <v>100</v>
      </c>
      <c r="S210" s="25"/>
      <c r="T210" s="70">
        <v>100</v>
      </c>
      <c r="U210" s="25"/>
      <c r="V210" s="70">
        <v>100</v>
      </c>
      <c r="W210" s="66"/>
      <c r="X210" s="70">
        <v>100</v>
      </c>
      <c r="Y210" s="25"/>
    </row>
    <row r="211" spans="1:25" ht="178.5" customHeight="1" x14ac:dyDescent="0.3">
      <c r="A211" s="4" t="s">
        <v>357</v>
      </c>
      <c r="B211" s="4"/>
      <c r="C211" s="4"/>
      <c r="D211" s="4"/>
      <c r="E211" s="77" t="s">
        <v>356</v>
      </c>
      <c r="F211" s="8" t="s">
        <v>355</v>
      </c>
      <c r="G211" s="8" t="s">
        <v>354</v>
      </c>
      <c r="H211" s="8" t="s">
        <v>353</v>
      </c>
      <c r="I211" s="8" t="s">
        <v>352</v>
      </c>
      <c r="J211" s="70">
        <v>100</v>
      </c>
      <c r="K211" s="25"/>
      <c r="L211" s="70">
        <v>100</v>
      </c>
      <c r="M211" s="25"/>
      <c r="N211" s="70">
        <v>100</v>
      </c>
      <c r="O211" s="25"/>
      <c r="P211" s="70">
        <v>100</v>
      </c>
      <c r="Q211" s="25"/>
      <c r="R211" s="70">
        <v>100</v>
      </c>
      <c r="S211" s="25"/>
      <c r="T211" s="70">
        <v>100</v>
      </c>
      <c r="U211" s="25"/>
      <c r="V211" s="70">
        <v>100</v>
      </c>
      <c r="W211" s="66"/>
      <c r="X211" s="70">
        <v>100</v>
      </c>
      <c r="Y211" s="25"/>
    </row>
    <row r="212" spans="1:25" s="58" customFormat="1" ht="80.25" customHeight="1" x14ac:dyDescent="0.25">
      <c r="A212" s="20"/>
      <c r="B212" s="20"/>
      <c r="C212" s="21" t="s">
        <v>351</v>
      </c>
      <c r="D212" s="20"/>
      <c r="E212" s="63"/>
      <c r="F212" s="62" t="s">
        <v>350</v>
      </c>
      <c r="G212" s="61"/>
      <c r="H212" s="61"/>
      <c r="I212" s="61"/>
      <c r="J212" s="60">
        <f>AVERAGE(J213,J216)</f>
        <v>75</v>
      </c>
      <c r="K212" s="18"/>
      <c r="L212" s="60">
        <f>AVERAGE(L213,L216)</f>
        <v>75</v>
      </c>
      <c r="M212" s="59"/>
      <c r="N212" s="60">
        <f>AVERAGE(N213,N216)</f>
        <v>75</v>
      </c>
      <c r="O212" s="59"/>
      <c r="P212" s="60">
        <f>AVERAGE(P213,P216)</f>
        <v>75</v>
      </c>
      <c r="Q212" s="59"/>
      <c r="R212" s="60">
        <f>AVERAGE(R213,R216)</f>
        <v>75</v>
      </c>
      <c r="S212" s="59"/>
      <c r="T212" s="60">
        <f>AVERAGE(T213,T216)</f>
        <v>75</v>
      </c>
      <c r="U212" s="59"/>
      <c r="V212" s="60">
        <f>AVERAGE(V213,V216)</f>
        <v>75</v>
      </c>
      <c r="W212" s="18"/>
      <c r="X212" s="60">
        <f>AVERAGE(X213,X216)</f>
        <v>75</v>
      </c>
      <c r="Y212" s="59"/>
    </row>
    <row r="213" spans="1:25" s="73" customFormat="1" ht="80.25" customHeight="1" x14ac:dyDescent="0.25">
      <c r="A213" s="16">
        <v>115</v>
      </c>
      <c r="B213" s="16"/>
      <c r="C213" s="15"/>
      <c r="D213" s="76" t="s">
        <v>349</v>
      </c>
      <c r="E213" s="76"/>
      <c r="F213" s="22" t="s">
        <v>349</v>
      </c>
      <c r="G213" s="13"/>
      <c r="H213" s="13"/>
      <c r="I213" s="13"/>
      <c r="J213" s="75">
        <f>AVERAGE(J214:J215)</f>
        <v>100</v>
      </c>
      <c r="K213" s="11"/>
      <c r="L213" s="75">
        <f>AVERAGE(L214:L215)</f>
        <v>100</v>
      </c>
      <c r="M213" s="74"/>
      <c r="N213" s="75">
        <f>AVERAGE(N214:N215)</f>
        <v>100</v>
      </c>
      <c r="O213" s="74"/>
      <c r="P213" s="75">
        <f>AVERAGE(P214:P215)</f>
        <v>100</v>
      </c>
      <c r="Q213" s="74"/>
      <c r="R213" s="75">
        <f>AVERAGE(R214:R215)</f>
        <v>100</v>
      </c>
      <c r="S213" s="74"/>
      <c r="T213" s="75">
        <f>AVERAGE(T214:T215)</f>
        <v>100</v>
      </c>
      <c r="U213" s="74"/>
      <c r="V213" s="75">
        <f>AVERAGE(V214:V215)</f>
        <v>100</v>
      </c>
      <c r="W213" s="11"/>
      <c r="X213" s="75">
        <f>AVERAGE(X214:X215)</f>
        <v>100</v>
      </c>
      <c r="Y213" s="74"/>
    </row>
    <row r="214" spans="1:25" ht="312" customHeight="1" x14ac:dyDescent="0.25">
      <c r="A214" s="4" t="s">
        <v>348</v>
      </c>
      <c r="B214" s="4"/>
      <c r="C214" s="4"/>
      <c r="D214" s="4"/>
      <c r="E214" s="9" t="s">
        <v>347</v>
      </c>
      <c r="F214" s="8" t="s">
        <v>346</v>
      </c>
      <c r="G214" s="8" t="s">
        <v>345</v>
      </c>
      <c r="H214" s="8" t="s">
        <v>344</v>
      </c>
      <c r="I214" s="8" t="s">
        <v>343</v>
      </c>
      <c r="J214" s="70">
        <v>100</v>
      </c>
      <c r="K214" s="72" t="s">
        <v>342</v>
      </c>
      <c r="L214" s="70">
        <v>100</v>
      </c>
      <c r="M214" s="25"/>
      <c r="N214" s="70">
        <v>100</v>
      </c>
      <c r="O214" s="25"/>
      <c r="P214" s="70">
        <v>100</v>
      </c>
      <c r="Q214" s="25"/>
      <c r="R214" s="70">
        <v>100</v>
      </c>
      <c r="S214" s="25"/>
      <c r="T214" s="70">
        <v>100</v>
      </c>
      <c r="U214" s="25"/>
      <c r="V214" s="70">
        <v>100</v>
      </c>
      <c r="W214" s="25"/>
      <c r="X214" s="70">
        <v>100</v>
      </c>
      <c r="Y214" s="25"/>
    </row>
    <row r="215" spans="1:25" ht="105" x14ac:dyDescent="0.25">
      <c r="A215" s="4" t="s">
        <v>341</v>
      </c>
      <c r="B215" s="4"/>
      <c r="C215" s="4"/>
      <c r="D215" s="4"/>
      <c r="E215" s="9" t="s">
        <v>340</v>
      </c>
      <c r="F215" s="8" t="s">
        <v>339</v>
      </c>
      <c r="G215" s="8" t="s">
        <v>338</v>
      </c>
      <c r="H215" s="8" t="s">
        <v>337</v>
      </c>
      <c r="I215" s="8" t="s">
        <v>336</v>
      </c>
      <c r="J215" s="70"/>
      <c r="K215" s="25"/>
      <c r="L215" s="71"/>
      <c r="M215" s="71"/>
      <c r="N215" s="71"/>
      <c r="O215" s="71"/>
      <c r="P215" s="71"/>
      <c r="Q215" s="71"/>
      <c r="R215" s="71"/>
      <c r="S215" s="71"/>
      <c r="T215" s="71"/>
      <c r="U215" s="71"/>
      <c r="V215" s="71"/>
      <c r="W215" s="25"/>
      <c r="X215" s="71"/>
      <c r="Y215" s="71"/>
    </row>
    <row r="216" spans="1:25" ht="51.75" x14ac:dyDescent="0.25">
      <c r="A216" s="4">
        <v>116</v>
      </c>
      <c r="B216" s="4"/>
      <c r="C216" s="4"/>
      <c r="D216" s="9" t="s">
        <v>335</v>
      </c>
      <c r="E216" s="9"/>
      <c r="F216" s="8" t="s">
        <v>334</v>
      </c>
      <c r="G216" s="8" t="s">
        <v>333</v>
      </c>
      <c r="H216" s="8" t="s">
        <v>332</v>
      </c>
      <c r="I216" s="8" t="s">
        <v>331</v>
      </c>
      <c r="J216" s="70">
        <v>50</v>
      </c>
      <c r="K216" s="25"/>
      <c r="L216" s="70">
        <v>50</v>
      </c>
      <c r="M216" s="25"/>
      <c r="N216" s="70">
        <v>50</v>
      </c>
      <c r="O216" s="25"/>
      <c r="P216" s="70">
        <v>50</v>
      </c>
      <c r="Q216" s="25"/>
      <c r="R216" s="70">
        <v>50</v>
      </c>
      <c r="S216" s="25"/>
      <c r="T216" s="70">
        <v>50</v>
      </c>
      <c r="U216" s="25"/>
      <c r="V216" s="70">
        <v>50</v>
      </c>
      <c r="W216" s="25"/>
      <c r="X216" s="70">
        <v>50</v>
      </c>
      <c r="Y216" s="25"/>
    </row>
    <row r="217" spans="1:25" s="58" customFormat="1" ht="60" x14ac:dyDescent="0.25">
      <c r="A217" s="20"/>
      <c r="B217" s="21" t="s">
        <v>330</v>
      </c>
      <c r="C217" s="20"/>
      <c r="D217" s="20"/>
      <c r="E217" s="20"/>
      <c r="F217" s="20" t="s">
        <v>329</v>
      </c>
      <c r="G217" s="20"/>
      <c r="H217" s="20"/>
      <c r="I217" s="20"/>
      <c r="J217" s="60">
        <f>AVERAGE(J218,J225,J231,J240)</f>
        <v>77.256944444444443</v>
      </c>
      <c r="K217" s="59"/>
      <c r="L217" s="60">
        <f>AVERAGE(L218,L225,L231,L240)</f>
        <v>74.479166666666671</v>
      </c>
      <c r="M217" s="59"/>
      <c r="N217" s="60">
        <f>AVERAGE(N218,N225,N231,N240)</f>
        <v>74.479166666666671</v>
      </c>
      <c r="O217" s="59"/>
      <c r="P217" s="60">
        <f>AVERAGE(P218,P225,P231,P240)</f>
        <v>74.479166666666671</v>
      </c>
      <c r="Q217" s="59"/>
      <c r="R217" s="60">
        <f>AVERAGE(R218,R225,R231,R240)</f>
        <v>74.479166666666671</v>
      </c>
      <c r="S217" s="59"/>
      <c r="T217" s="60">
        <f>AVERAGE(T218,T225,T231,T240)</f>
        <v>74.479166666666671</v>
      </c>
      <c r="U217" s="59"/>
      <c r="V217" s="60">
        <f>AVERAGE(V218,V225,V231,V240)</f>
        <v>74.479166666666671</v>
      </c>
      <c r="W217" s="18"/>
      <c r="X217" s="60">
        <f>AVERAGE(X218,X225,X231,X240)</f>
        <v>74.479166666666671</v>
      </c>
      <c r="Y217" s="59"/>
    </row>
    <row r="218" spans="1:25" s="58" customFormat="1" ht="45" x14ac:dyDescent="0.25">
      <c r="A218" s="20"/>
      <c r="B218" s="20"/>
      <c r="C218" s="21" t="s">
        <v>328</v>
      </c>
      <c r="D218" s="20"/>
      <c r="E218" s="20"/>
      <c r="F218" s="20" t="s">
        <v>327</v>
      </c>
      <c r="G218" s="20"/>
      <c r="H218" s="20"/>
      <c r="I218" s="20"/>
      <c r="J218" s="60">
        <f>AVERAGE(J219:J224)</f>
        <v>75</v>
      </c>
      <c r="K218" s="59"/>
      <c r="L218" s="69">
        <f>AVERAGE(L219:L224)</f>
        <v>75</v>
      </c>
      <c r="M218" s="59"/>
      <c r="N218" s="60">
        <f>AVERAGE(N219:N224)</f>
        <v>75</v>
      </c>
      <c r="O218" s="59"/>
      <c r="P218" s="60">
        <f>AVERAGE(P219:P224)</f>
        <v>75</v>
      </c>
      <c r="Q218" s="59"/>
      <c r="R218" s="60">
        <f>AVERAGE(R219:R224)</f>
        <v>75</v>
      </c>
      <c r="S218" s="59"/>
      <c r="T218" s="60">
        <f>AVERAGE(T219:T224)</f>
        <v>75</v>
      </c>
      <c r="U218" s="59"/>
      <c r="V218" s="60">
        <f>AVERAGE(V219:V224)</f>
        <v>75</v>
      </c>
      <c r="W218" s="18"/>
      <c r="X218" s="60">
        <f>AVERAGE(X219:X224)</f>
        <v>75</v>
      </c>
      <c r="Y218" s="59"/>
    </row>
    <row r="219" spans="1:25" ht="195" x14ac:dyDescent="0.25">
      <c r="A219" s="4">
        <v>117</v>
      </c>
      <c r="B219" s="4"/>
      <c r="C219" s="4"/>
      <c r="D219" s="9" t="s">
        <v>326</v>
      </c>
      <c r="E219" s="9"/>
      <c r="F219" s="8" t="s">
        <v>325</v>
      </c>
      <c r="G219" s="8" t="s">
        <v>247</v>
      </c>
      <c r="H219" s="8" t="s">
        <v>246</v>
      </c>
      <c r="I219" s="8" t="s">
        <v>290</v>
      </c>
      <c r="J219" s="30">
        <v>100</v>
      </c>
      <c r="K219" s="68" t="s">
        <v>324</v>
      </c>
      <c r="L219" s="30">
        <v>100</v>
      </c>
      <c r="M219" s="31"/>
      <c r="N219" s="30">
        <v>100</v>
      </c>
      <c r="O219" s="31"/>
      <c r="P219" s="30">
        <v>100</v>
      </c>
      <c r="Q219" s="31"/>
      <c r="R219" s="30">
        <v>100</v>
      </c>
      <c r="S219" s="31"/>
      <c r="T219" s="30">
        <v>100</v>
      </c>
      <c r="U219" s="31"/>
      <c r="V219" s="30">
        <v>100</v>
      </c>
      <c r="W219" s="5"/>
      <c r="X219" s="30">
        <v>100</v>
      </c>
      <c r="Y219" s="31"/>
    </row>
    <row r="220" spans="1:25" ht="168.75" x14ac:dyDescent="0.25">
      <c r="A220" s="4">
        <v>118</v>
      </c>
      <c r="B220" s="4"/>
      <c r="C220" s="4"/>
      <c r="D220" s="9" t="s">
        <v>323</v>
      </c>
      <c r="E220" s="9"/>
      <c r="F220" s="67" t="s">
        <v>322</v>
      </c>
      <c r="G220" s="8" t="s">
        <v>247</v>
      </c>
      <c r="H220" s="8" t="s">
        <v>246</v>
      </c>
      <c r="I220" s="8" t="s">
        <v>290</v>
      </c>
      <c r="J220" s="30">
        <v>100</v>
      </c>
      <c r="K220" s="65" t="s">
        <v>321</v>
      </c>
      <c r="L220" s="30">
        <v>100</v>
      </c>
      <c r="M220" s="31"/>
      <c r="N220" s="30">
        <v>100</v>
      </c>
      <c r="O220" s="31"/>
      <c r="P220" s="30">
        <v>100</v>
      </c>
      <c r="Q220" s="31"/>
      <c r="R220" s="30">
        <v>100</v>
      </c>
      <c r="S220" s="31"/>
      <c r="T220" s="30">
        <v>100</v>
      </c>
      <c r="U220" s="31"/>
      <c r="V220" s="30">
        <v>100</v>
      </c>
      <c r="W220" s="5"/>
      <c r="X220" s="30">
        <v>100</v>
      </c>
      <c r="Y220" s="31"/>
    </row>
    <row r="221" spans="1:25" ht="75" x14ac:dyDescent="0.25">
      <c r="A221" s="4">
        <v>119</v>
      </c>
      <c r="B221" s="4"/>
      <c r="C221" s="4"/>
      <c r="D221" s="9" t="s">
        <v>320</v>
      </c>
      <c r="E221" s="9"/>
      <c r="F221" s="8" t="s">
        <v>319</v>
      </c>
      <c r="G221" s="8" t="s">
        <v>230</v>
      </c>
      <c r="H221" s="8" t="s">
        <v>269</v>
      </c>
      <c r="I221" s="8" t="s">
        <v>6</v>
      </c>
      <c r="J221" s="30">
        <v>100</v>
      </c>
      <c r="K221" s="65" t="s">
        <v>318</v>
      </c>
      <c r="L221" s="30">
        <v>100</v>
      </c>
      <c r="M221" s="31"/>
      <c r="N221" s="30">
        <v>100</v>
      </c>
      <c r="O221" s="31"/>
      <c r="P221" s="30">
        <v>100</v>
      </c>
      <c r="Q221" s="31"/>
      <c r="R221" s="30">
        <v>100</v>
      </c>
      <c r="S221" s="31"/>
      <c r="T221" s="30">
        <v>100</v>
      </c>
      <c r="U221" s="31"/>
      <c r="V221" s="30">
        <v>100</v>
      </c>
      <c r="W221" s="5"/>
      <c r="X221" s="30">
        <v>100</v>
      </c>
      <c r="Y221" s="31"/>
    </row>
    <row r="222" spans="1:25" ht="60" x14ac:dyDescent="0.25">
      <c r="A222" s="4">
        <v>120</v>
      </c>
      <c r="B222" s="4"/>
      <c r="C222" s="4"/>
      <c r="D222" s="9" t="s">
        <v>317</v>
      </c>
      <c r="E222" s="9"/>
      <c r="F222" s="8" t="s">
        <v>316</v>
      </c>
      <c r="G222" s="8" t="s">
        <v>230</v>
      </c>
      <c r="H222" s="8" t="s">
        <v>269</v>
      </c>
      <c r="I222" s="8" t="s">
        <v>6</v>
      </c>
      <c r="J222" s="30">
        <v>100</v>
      </c>
      <c r="K222" s="31"/>
      <c r="L222" s="30">
        <v>100</v>
      </c>
      <c r="M222" s="31"/>
      <c r="N222" s="30">
        <v>100</v>
      </c>
      <c r="O222" s="31"/>
      <c r="P222" s="30">
        <v>100</v>
      </c>
      <c r="Q222" s="31"/>
      <c r="R222" s="30">
        <v>100</v>
      </c>
      <c r="S222" s="31"/>
      <c r="T222" s="30">
        <v>100</v>
      </c>
      <c r="U222" s="31"/>
      <c r="V222" s="30">
        <v>100</v>
      </c>
      <c r="W222" s="5"/>
      <c r="X222" s="30">
        <v>100</v>
      </c>
      <c r="Y222" s="31"/>
    </row>
    <row r="223" spans="1:25" ht="150" x14ac:dyDescent="0.25">
      <c r="A223" s="4">
        <v>121</v>
      </c>
      <c r="B223" s="4"/>
      <c r="C223" s="4"/>
      <c r="D223" s="9" t="s">
        <v>315</v>
      </c>
      <c r="E223" s="9"/>
      <c r="F223" s="8" t="s">
        <v>314</v>
      </c>
      <c r="G223" s="8" t="s">
        <v>313</v>
      </c>
      <c r="H223" s="8" t="s">
        <v>312</v>
      </c>
      <c r="I223" s="8" t="s">
        <v>311</v>
      </c>
      <c r="J223" s="30">
        <v>50</v>
      </c>
      <c r="K223" s="65" t="s">
        <v>310</v>
      </c>
      <c r="L223" s="30">
        <v>50</v>
      </c>
      <c r="M223" s="31"/>
      <c r="N223" s="30">
        <v>50</v>
      </c>
      <c r="O223" s="31"/>
      <c r="P223" s="30">
        <v>50</v>
      </c>
      <c r="Q223" s="31"/>
      <c r="R223" s="30">
        <v>50</v>
      </c>
      <c r="S223" s="31"/>
      <c r="T223" s="30">
        <v>50</v>
      </c>
      <c r="U223" s="31"/>
      <c r="V223" s="30">
        <v>50</v>
      </c>
      <c r="W223" s="5"/>
      <c r="X223" s="30">
        <v>50</v>
      </c>
      <c r="Y223" s="31"/>
    </row>
    <row r="224" spans="1:25" ht="75" x14ac:dyDescent="0.25">
      <c r="A224" s="4">
        <v>122</v>
      </c>
      <c r="B224" s="4"/>
      <c r="C224" s="4"/>
      <c r="D224" s="9" t="s">
        <v>309</v>
      </c>
      <c r="E224" s="9"/>
      <c r="F224" s="8" t="s">
        <v>308</v>
      </c>
      <c r="G224" s="8" t="s">
        <v>307</v>
      </c>
      <c r="H224" s="8" t="s">
        <v>306</v>
      </c>
      <c r="I224" s="8" t="s">
        <v>305</v>
      </c>
      <c r="J224" s="30">
        <v>0</v>
      </c>
      <c r="K224" s="66" t="s">
        <v>304</v>
      </c>
      <c r="L224" s="30">
        <v>0</v>
      </c>
      <c r="M224" s="31"/>
      <c r="N224" s="30">
        <v>0</v>
      </c>
      <c r="O224" s="31"/>
      <c r="P224" s="30">
        <v>0</v>
      </c>
      <c r="Q224" s="31"/>
      <c r="R224" s="30">
        <v>0</v>
      </c>
      <c r="S224" s="31"/>
      <c r="T224" s="30">
        <v>0</v>
      </c>
      <c r="U224" s="31"/>
      <c r="V224" s="30">
        <v>0</v>
      </c>
      <c r="W224" s="5"/>
      <c r="X224" s="30">
        <v>0</v>
      </c>
      <c r="Y224" s="65"/>
    </row>
    <row r="225" spans="1:25" s="58" customFormat="1" ht="77.25" customHeight="1" x14ac:dyDescent="0.25">
      <c r="A225" s="20"/>
      <c r="B225" s="20"/>
      <c r="C225" s="21" t="s">
        <v>303</v>
      </c>
      <c r="D225" s="20"/>
      <c r="E225" s="63"/>
      <c r="F225" s="62" t="s">
        <v>302</v>
      </c>
      <c r="G225" s="61"/>
      <c r="H225" s="61"/>
      <c r="I225" s="61"/>
      <c r="J225" s="60">
        <f>AVERAGE(J226:J230)</f>
        <v>100</v>
      </c>
      <c r="K225" s="18"/>
      <c r="L225" s="60">
        <f>AVERAGE(L226:L230)</f>
        <v>100</v>
      </c>
      <c r="M225" s="59"/>
      <c r="N225" s="60">
        <f>AVERAGE(N226:N230)</f>
        <v>100</v>
      </c>
      <c r="O225" s="59"/>
      <c r="P225" s="60">
        <f>AVERAGE(P226:P230)</f>
        <v>100</v>
      </c>
      <c r="Q225" s="59"/>
      <c r="R225" s="60">
        <f>AVERAGE(R226:R230)</f>
        <v>100</v>
      </c>
      <c r="S225" s="59"/>
      <c r="T225" s="60">
        <f>AVERAGE(T226:T230)</f>
        <v>100</v>
      </c>
      <c r="U225" s="59"/>
      <c r="V225" s="60">
        <f>AVERAGE(V226:V230)</f>
        <v>100</v>
      </c>
      <c r="W225" s="18"/>
      <c r="X225" s="60">
        <f>AVERAGE(X226:X230)</f>
        <v>100</v>
      </c>
      <c r="Y225" s="59"/>
    </row>
    <row r="226" spans="1:25" ht="105" x14ac:dyDescent="0.25">
      <c r="A226" s="4">
        <v>123</v>
      </c>
      <c r="B226" s="4"/>
      <c r="C226" s="4"/>
      <c r="D226" s="9" t="s">
        <v>301</v>
      </c>
      <c r="E226" s="9"/>
      <c r="F226" s="8" t="s">
        <v>300</v>
      </c>
      <c r="G226" s="8" t="s">
        <v>247</v>
      </c>
      <c r="H226" s="8" t="s">
        <v>246</v>
      </c>
      <c r="I226" s="8" t="s">
        <v>290</v>
      </c>
      <c r="J226" s="57">
        <v>100</v>
      </c>
      <c r="K226" s="31"/>
      <c r="L226" s="57">
        <v>100</v>
      </c>
      <c r="M226" s="31"/>
      <c r="N226" s="57">
        <v>100</v>
      </c>
      <c r="O226" s="31"/>
      <c r="P226" s="57">
        <v>100</v>
      </c>
      <c r="Q226" s="31"/>
      <c r="R226" s="57">
        <v>100</v>
      </c>
      <c r="S226" s="31"/>
      <c r="T226" s="57">
        <v>100</v>
      </c>
      <c r="U226" s="31"/>
      <c r="V226" s="57">
        <v>100</v>
      </c>
      <c r="W226" s="5"/>
      <c r="X226" s="57">
        <v>100</v>
      </c>
      <c r="Y226" s="31"/>
    </row>
    <row r="227" spans="1:25" ht="105" x14ac:dyDescent="0.25">
      <c r="A227" s="4">
        <v>124</v>
      </c>
      <c r="B227" s="4"/>
      <c r="C227" s="4"/>
      <c r="D227" s="9" t="s">
        <v>299</v>
      </c>
      <c r="E227" s="9"/>
      <c r="F227" s="8" t="s">
        <v>298</v>
      </c>
      <c r="G227" s="8" t="s">
        <v>247</v>
      </c>
      <c r="H227" s="8" t="s">
        <v>246</v>
      </c>
      <c r="I227" s="8" t="s">
        <v>290</v>
      </c>
      <c r="J227" s="57">
        <v>100</v>
      </c>
      <c r="K227" s="31"/>
      <c r="L227" s="57">
        <v>100</v>
      </c>
      <c r="M227" s="31"/>
      <c r="N227" s="57">
        <v>100</v>
      </c>
      <c r="O227" s="31"/>
      <c r="P227" s="57">
        <v>100</v>
      </c>
      <c r="Q227" s="31"/>
      <c r="R227" s="57">
        <v>100</v>
      </c>
      <c r="S227" s="31"/>
      <c r="T227" s="57">
        <v>100</v>
      </c>
      <c r="U227" s="31"/>
      <c r="V227" s="57">
        <v>100</v>
      </c>
      <c r="W227" s="5"/>
      <c r="X227" s="57">
        <v>100</v>
      </c>
      <c r="Y227" s="31"/>
    </row>
    <row r="228" spans="1:25" ht="165" x14ac:dyDescent="0.25">
      <c r="A228" s="4">
        <v>125</v>
      </c>
      <c r="B228" s="4"/>
      <c r="C228" s="4"/>
      <c r="D228" s="9" t="s">
        <v>297</v>
      </c>
      <c r="E228" s="9"/>
      <c r="F228" s="8" t="s">
        <v>296</v>
      </c>
      <c r="G228" s="8" t="s">
        <v>247</v>
      </c>
      <c r="H228" s="8" t="s">
        <v>246</v>
      </c>
      <c r="I228" s="8" t="s">
        <v>290</v>
      </c>
      <c r="J228" s="57">
        <v>100</v>
      </c>
      <c r="K228" s="36" t="s">
        <v>295</v>
      </c>
      <c r="L228" s="57">
        <v>100</v>
      </c>
      <c r="M228" s="31"/>
      <c r="N228" s="57">
        <v>100</v>
      </c>
      <c r="O228" s="31"/>
      <c r="P228" s="57">
        <v>100</v>
      </c>
      <c r="Q228" s="31"/>
      <c r="R228" s="57">
        <v>100</v>
      </c>
      <c r="S228" s="31"/>
      <c r="T228" s="57">
        <v>100</v>
      </c>
      <c r="U228" s="31"/>
      <c r="V228" s="57">
        <v>100</v>
      </c>
      <c r="W228" s="5"/>
      <c r="X228" s="57">
        <v>100</v>
      </c>
      <c r="Y228" s="64"/>
    </row>
    <row r="229" spans="1:25" ht="105" x14ac:dyDescent="0.25">
      <c r="A229" s="4">
        <v>126</v>
      </c>
      <c r="B229" s="4"/>
      <c r="C229" s="4"/>
      <c r="D229" s="9" t="s">
        <v>294</v>
      </c>
      <c r="E229" s="9"/>
      <c r="F229" s="8" t="s">
        <v>293</v>
      </c>
      <c r="G229" s="8" t="s">
        <v>247</v>
      </c>
      <c r="H229" s="8" t="s">
        <v>246</v>
      </c>
      <c r="I229" s="8" t="s">
        <v>290</v>
      </c>
      <c r="J229" s="57">
        <v>100</v>
      </c>
      <c r="K229" s="31"/>
      <c r="L229" s="57">
        <v>100</v>
      </c>
      <c r="M229" s="31"/>
      <c r="N229" s="57">
        <v>100</v>
      </c>
      <c r="O229" s="31"/>
      <c r="P229" s="57">
        <v>100</v>
      </c>
      <c r="Q229" s="31"/>
      <c r="R229" s="57">
        <v>100</v>
      </c>
      <c r="S229" s="31"/>
      <c r="T229" s="57">
        <v>100</v>
      </c>
      <c r="U229" s="31"/>
      <c r="V229" s="57">
        <v>100</v>
      </c>
      <c r="W229" s="5"/>
      <c r="X229" s="57">
        <v>100</v>
      </c>
      <c r="Y229" s="31"/>
    </row>
    <row r="230" spans="1:25" ht="105" x14ac:dyDescent="0.25">
      <c r="A230" s="4">
        <v>127</v>
      </c>
      <c r="B230" s="4"/>
      <c r="C230" s="4"/>
      <c r="D230" s="9" t="s">
        <v>292</v>
      </c>
      <c r="E230" s="9"/>
      <c r="F230" s="8" t="s">
        <v>291</v>
      </c>
      <c r="G230" s="8" t="s">
        <v>247</v>
      </c>
      <c r="H230" s="8" t="s">
        <v>246</v>
      </c>
      <c r="I230" s="8" t="s">
        <v>290</v>
      </c>
      <c r="J230" s="57">
        <v>100</v>
      </c>
      <c r="K230" s="31"/>
      <c r="L230" s="57">
        <v>100</v>
      </c>
      <c r="M230" s="31"/>
      <c r="N230" s="57">
        <v>100</v>
      </c>
      <c r="O230" s="31"/>
      <c r="P230" s="57">
        <v>100</v>
      </c>
      <c r="Q230" s="31"/>
      <c r="R230" s="57">
        <v>100</v>
      </c>
      <c r="S230" s="31"/>
      <c r="T230" s="57">
        <v>100</v>
      </c>
      <c r="U230" s="31"/>
      <c r="V230" s="57">
        <v>100</v>
      </c>
      <c r="W230" s="5"/>
      <c r="X230" s="57">
        <v>100</v>
      </c>
      <c r="Y230" s="31"/>
    </row>
    <row r="231" spans="1:25" s="58" customFormat="1" ht="140.25" customHeight="1" x14ac:dyDescent="0.25">
      <c r="A231" s="20"/>
      <c r="B231" s="20"/>
      <c r="C231" s="21" t="s">
        <v>289</v>
      </c>
      <c r="D231" s="20"/>
      <c r="E231" s="63"/>
      <c r="F231" s="62" t="s">
        <v>288</v>
      </c>
      <c r="G231" s="61"/>
      <c r="H231" s="61"/>
      <c r="I231" s="61"/>
      <c r="J231" s="60">
        <f>AVERAGE(J232:J239)</f>
        <v>56.25</v>
      </c>
      <c r="K231" s="18"/>
      <c r="L231" s="60">
        <f>AVERAGE(L232:L239)</f>
        <v>56.25</v>
      </c>
      <c r="M231" s="59"/>
      <c r="N231" s="60">
        <f>AVERAGE(N232:N239)</f>
        <v>56.25</v>
      </c>
      <c r="O231" s="59"/>
      <c r="P231" s="60">
        <f>AVERAGE(P232:P239)</f>
        <v>56.25</v>
      </c>
      <c r="Q231" s="59"/>
      <c r="R231" s="60">
        <f>AVERAGE(R232:R239)</f>
        <v>56.25</v>
      </c>
      <c r="S231" s="59"/>
      <c r="T231" s="60">
        <f>AVERAGE(T232:T239)</f>
        <v>56.25</v>
      </c>
      <c r="U231" s="59"/>
      <c r="V231" s="60">
        <f>AVERAGE(V232:V239)</f>
        <v>56.25</v>
      </c>
      <c r="W231" s="18"/>
      <c r="X231" s="60">
        <f>AVERAGE(X232:X239)</f>
        <v>56.25</v>
      </c>
      <c r="Y231" s="59"/>
    </row>
    <row r="232" spans="1:25" ht="75" x14ac:dyDescent="0.25">
      <c r="A232" s="4">
        <v>128</v>
      </c>
      <c r="B232" s="4"/>
      <c r="C232" s="4"/>
      <c r="D232" s="33" t="s">
        <v>287</v>
      </c>
      <c r="E232" s="33"/>
      <c r="F232" s="8" t="s">
        <v>286</v>
      </c>
      <c r="G232" s="8" t="s">
        <v>224</v>
      </c>
      <c r="H232" s="8" t="s">
        <v>285</v>
      </c>
      <c r="I232" s="8" t="s">
        <v>69</v>
      </c>
      <c r="J232" s="57">
        <v>100</v>
      </c>
      <c r="K232" s="31"/>
      <c r="L232" s="57">
        <v>100</v>
      </c>
      <c r="M232" s="31"/>
      <c r="N232" s="57">
        <v>100</v>
      </c>
      <c r="O232" s="31"/>
      <c r="P232" s="57">
        <v>100</v>
      </c>
      <c r="Q232" s="31"/>
      <c r="R232" s="57">
        <v>100</v>
      </c>
      <c r="S232" s="31"/>
      <c r="T232" s="57">
        <v>100</v>
      </c>
      <c r="U232" s="31"/>
      <c r="V232" s="57">
        <v>100</v>
      </c>
      <c r="W232" s="5"/>
      <c r="X232" s="57">
        <v>100</v>
      </c>
      <c r="Y232" s="31"/>
    </row>
    <row r="233" spans="1:25" ht="60" x14ac:dyDescent="0.25">
      <c r="A233" s="4">
        <v>129</v>
      </c>
      <c r="B233" s="4"/>
      <c r="C233" s="4"/>
      <c r="D233" s="33" t="s">
        <v>284</v>
      </c>
      <c r="E233" s="33"/>
      <c r="F233" s="8" t="s">
        <v>283</v>
      </c>
      <c r="G233" s="8" t="s">
        <v>230</v>
      </c>
      <c r="H233" s="8" t="s">
        <v>282</v>
      </c>
      <c r="I233" s="8" t="s">
        <v>6</v>
      </c>
      <c r="J233" s="30">
        <v>100</v>
      </c>
      <c r="K233" s="31"/>
      <c r="L233" s="30">
        <v>100</v>
      </c>
      <c r="M233" s="31"/>
      <c r="N233" s="30">
        <v>100</v>
      </c>
      <c r="O233" s="31"/>
      <c r="P233" s="30">
        <v>100</v>
      </c>
      <c r="Q233" s="31"/>
      <c r="R233" s="30">
        <v>100</v>
      </c>
      <c r="S233" s="31"/>
      <c r="T233" s="30">
        <v>100</v>
      </c>
      <c r="U233" s="31"/>
      <c r="V233" s="30">
        <v>100</v>
      </c>
      <c r="W233" s="5"/>
      <c r="X233" s="30">
        <v>100</v>
      </c>
      <c r="Y233" s="31"/>
    </row>
    <row r="234" spans="1:25" ht="315" x14ac:dyDescent="0.25">
      <c r="A234" s="4">
        <v>130</v>
      </c>
      <c r="B234" s="4"/>
      <c r="C234" s="4"/>
      <c r="D234" s="33" t="s">
        <v>281</v>
      </c>
      <c r="E234" s="33"/>
      <c r="F234" s="8" t="s">
        <v>280</v>
      </c>
      <c r="G234" s="8" t="s">
        <v>279</v>
      </c>
      <c r="H234" s="8" t="s">
        <v>278</v>
      </c>
      <c r="I234" s="8" t="s">
        <v>217</v>
      </c>
      <c r="J234" s="30">
        <v>0</v>
      </c>
      <c r="K234" s="36" t="s">
        <v>277</v>
      </c>
      <c r="L234" s="30">
        <v>0</v>
      </c>
      <c r="M234" s="31"/>
      <c r="N234" s="30">
        <v>0</v>
      </c>
      <c r="O234" s="31"/>
      <c r="P234" s="30">
        <v>0</v>
      </c>
      <c r="Q234" s="31"/>
      <c r="R234" s="30">
        <v>0</v>
      </c>
      <c r="S234" s="31"/>
      <c r="T234" s="30">
        <v>0</v>
      </c>
      <c r="U234" s="31"/>
      <c r="V234" s="30">
        <v>0</v>
      </c>
      <c r="W234" s="5"/>
      <c r="X234" s="30">
        <v>0</v>
      </c>
      <c r="Y234" s="56"/>
    </row>
    <row r="235" spans="1:25" ht="90" x14ac:dyDescent="0.25">
      <c r="A235" s="4">
        <v>131</v>
      </c>
      <c r="B235" s="4"/>
      <c r="C235" s="4"/>
      <c r="D235" s="33" t="s">
        <v>276</v>
      </c>
      <c r="E235" s="33"/>
      <c r="F235" s="8" t="s">
        <v>275</v>
      </c>
      <c r="G235" s="8" t="s">
        <v>274</v>
      </c>
      <c r="H235" s="8" t="s">
        <v>230</v>
      </c>
      <c r="I235" s="8" t="s">
        <v>273</v>
      </c>
      <c r="J235" s="30">
        <v>50</v>
      </c>
      <c r="K235" s="55" t="s">
        <v>272</v>
      </c>
      <c r="L235" s="30">
        <v>50</v>
      </c>
      <c r="M235" s="31"/>
      <c r="N235" s="30">
        <v>50</v>
      </c>
      <c r="O235" s="31"/>
      <c r="P235" s="30">
        <v>50</v>
      </c>
      <c r="Q235" s="31"/>
      <c r="R235" s="30">
        <v>50</v>
      </c>
      <c r="S235" s="31"/>
      <c r="T235" s="30">
        <v>50</v>
      </c>
      <c r="U235" s="31"/>
      <c r="V235" s="30">
        <v>50</v>
      </c>
      <c r="W235" s="5"/>
      <c r="X235" s="30">
        <v>50</v>
      </c>
      <c r="Y235" s="31"/>
    </row>
    <row r="236" spans="1:25" ht="120" x14ac:dyDescent="0.25">
      <c r="A236" s="4">
        <v>132</v>
      </c>
      <c r="B236" s="4"/>
      <c r="C236" s="4"/>
      <c r="D236" s="33" t="s">
        <v>271</v>
      </c>
      <c r="E236" s="33"/>
      <c r="F236" s="8" t="s">
        <v>270</v>
      </c>
      <c r="G236" s="8" t="s">
        <v>230</v>
      </c>
      <c r="H236" s="8" t="s">
        <v>269</v>
      </c>
      <c r="I236" s="8" t="s">
        <v>268</v>
      </c>
      <c r="J236" s="30">
        <v>100</v>
      </c>
      <c r="K236" s="54" t="s">
        <v>267</v>
      </c>
      <c r="L236" s="30">
        <v>100</v>
      </c>
      <c r="M236" s="31"/>
      <c r="N236" s="30">
        <v>100</v>
      </c>
      <c r="O236" s="31"/>
      <c r="P236" s="30">
        <v>100</v>
      </c>
      <c r="Q236" s="31"/>
      <c r="R236" s="30">
        <v>100</v>
      </c>
      <c r="S236" s="31"/>
      <c r="T236" s="30">
        <v>100</v>
      </c>
      <c r="U236" s="31"/>
      <c r="V236" s="30">
        <v>100</v>
      </c>
      <c r="W236" s="5"/>
      <c r="X236" s="30">
        <v>100</v>
      </c>
      <c r="Y236" s="31"/>
    </row>
    <row r="237" spans="1:25" ht="180" x14ac:dyDescent="0.25">
      <c r="A237" s="4">
        <v>133</v>
      </c>
      <c r="B237" s="4"/>
      <c r="C237" s="4"/>
      <c r="D237" s="33" t="s">
        <v>266</v>
      </c>
      <c r="E237" s="33"/>
      <c r="F237" s="8" t="s">
        <v>265</v>
      </c>
      <c r="G237" s="8" t="s">
        <v>264</v>
      </c>
      <c r="H237" s="8" t="s">
        <v>263</v>
      </c>
      <c r="I237" s="8" t="s">
        <v>262</v>
      </c>
      <c r="J237" s="30">
        <v>0</v>
      </c>
      <c r="K237" s="31"/>
      <c r="L237" s="30">
        <v>0</v>
      </c>
      <c r="M237" s="31"/>
      <c r="N237" s="30">
        <v>0</v>
      </c>
      <c r="O237" s="31"/>
      <c r="P237" s="30">
        <v>0</v>
      </c>
      <c r="Q237" s="31"/>
      <c r="R237" s="30">
        <v>0</v>
      </c>
      <c r="S237" s="31"/>
      <c r="T237" s="30">
        <v>0</v>
      </c>
      <c r="U237" s="31"/>
      <c r="V237" s="30">
        <v>0</v>
      </c>
      <c r="W237" s="5"/>
      <c r="X237" s="30">
        <v>0</v>
      </c>
      <c r="Y237" s="31"/>
    </row>
    <row r="238" spans="1:25" ht="135" x14ac:dyDescent="0.25">
      <c r="A238" s="4">
        <v>134</v>
      </c>
      <c r="B238" s="4"/>
      <c r="C238" s="4"/>
      <c r="D238" s="33" t="s">
        <v>261</v>
      </c>
      <c r="E238" s="33"/>
      <c r="F238" s="8" t="s">
        <v>260</v>
      </c>
      <c r="G238" s="8" t="s">
        <v>224</v>
      </c>
      <c r="H238" s="8" t="s">
        <v>105</v>
      </c>
      <c r="I238" s="8" t="s">
        <v>259</v>
      </c>
      <c r="J238" s="30">
        <v>0</v>
      </c>
      <c r="K238" s="36" t="s">
        <v>258</v>
      </c>
      <c r="L238" s="30">
        <v>0</v>
      </c>
      <c r="M238" s="31"/>
      <c r="N238" s="30">
        <v>0</v>
      </c>
      <c r="O238" s="31"/>
      <c r="P238" s="30">
        <v>0</v>
      </c>
      <c r="Q238" s="31"/>
      <c r="R238" s="30">
        <v>0</v>
      </c>
      <c r="S238" s="31"/>
      <c r="T238" s="30">
        <v>0</v>
      </c>
      <c r="U238" s="31"/>
      <c r="V238" s="30">
        <v>0</v>
      </c>
      <c r="W238" s="5"/>
      <c r="X238" s="30">
        <v>0</v>
      </c>
      <c r="Y238" s="31"/>
    </row>
    <row r="239" spans="1:25" ht="285" x14ac:dyDescent="0.25">
      <c r="A239" s="4">
        <v>135</v>
      </c>
      <c r="B239" s="4"/>
      <c r="C239" s="4"/>
      <c r="D239" s="33" t="s">
        <v>257</v>
      </c>
      <c r="E239" s="33"/>
      <c r="F239" s="8" t="s">
        <v>256</v>
      </c>
      <c r="G239" s="8" t="s">
        <v>255</v>
      </c>
      <c r="H239" s="8" t="s">
        <v>254</v>
      </c>
      <c r="I239" s="8" t="s">
        <v>253</v>
      </c>
      <c r="J239" s="30">
        <v>100</v>
      </c>
      <c r="K239" s="53" t="s">
        <v>252</v>
      </c>
      <c r="L239" s="30">
        <v>100</v>
      </c>
      <c r="M239" s="31"/>
      <c r="N239" s="30">
        <v>100</v>
      </c>
      <c r="O239" s="31"/>
      <c r="P239" s="30">
        <v>100</v>
      </c>
      <c r="Q239" s="31"/>
      <c r="R239" s="30">
        <v>100</v>
      </c>
      <c r="S239" s="31"/>
      <c r="T239" s="30">
        <v>100</v>
      </c>
      <c r="U239" s="31"/>
      <c r="V239" s="30">
        <v>100</v>
      </c>
      <c r="W239" s="5"/>
      <c r="X239" s="30">
        <v>100</v>
      </c>
      <c r="Y239" s="31"/>
    </row>
    <row r="240" spans="1:25" s="43" customFormat="1" ht="120.75" x14ac:dyDescent="0.25">
      <c r="A240" s="51"/>
      <c r="B240" s="51"/>
      <c r="C240" s="52" t="s">
        <v>251</v>
      </c>
      <c r="D240" s="51"/>
      <c r="E240" s="50"/>
      <c r="F240" s="49" t="s">
        <v>250</v>
      </c>
      <c r="G240" s="48"/>
      <c r="H240" s="48"/>
      <c r="I240" s="48"/>
      <c r="J240" s="45">
        <f>AVERAGE(J241:J249)</f>
        <v>77.777777777777771</v>
      </c>
      <c r="K240" s="47"/>
      <c r="L240" s="45">
        <f>AVERAGE(L241:L249)</f>
        <v>66.666666666666671</v>
      </c>
      <c r="M240" s="46"/>
      <c r="N240" s="45">
        <f>AVERAGE(N241:N249)</f>
        <v>66.666666666666671</v>
      </c>
      <c r="O240" s="46"/>
      <c r="P240" s="45">
        <f>AVERAGE(P241:P249)</f>
        <v>66.666666666666671</v>
      </c>
      <c r="Q240" s="46"/>
      <c r="R240" s="45">
        <f>AVERAGE(R241:R249)</f>
        <v>66.666666666666671</v>
      </c>
      <c r="S240" s="46"/>
      <c r="T240" s="45">
        <f>AVERAGE(T241:T249)</f>
        <v>66.666666666666671</v>
      </c>
      <c r="U240" s="46"/>
      <c r="V240" s="45">
        <f>AVERAGE(V241:V249)</f>
        <v>66.666666666666671</v>
      </c>
      <c r="W240" s="44"/>
      <c r="X240" s="45">
        <f>AVERAGE(X241:X249)</f>
        <v>66.666666666666671</v>
      </c>
      <c r="Y240" s="44"/>
    </row>
    <row r="241" spans="1:25" ht="191.25" customHeight="1" x14ac:dyDescent="0.25">
      <c r="A241" s="4">
        <v>136</v>
      </c>
      <c r="B241" s="4"/>
      <c r="C241" s="4"/>
      <c r="D241" s="33" t="s">
        <v>249</v>
      </c>
      <c r="E241" s="33"/>
      <c r="F241" s="8" t="s">
        <v>248</v>
      </c>
      <c r="G241" s="8" t="s">
        <v>247</v>
      </c>
      <c r="H241" s="8" t="s">
        <v>246</v>
      </c>
      <c r="I241" s="8" t="s">
        <v>245</v>
      </c>
      <c r="J241" s="30">
        <v>100</v>
      </c>
      <c r="K241" s="31" t="s">
        <v>244</v>
      </c>
      <c r="L241" s="30">
        <v>50</v>
      </c>
      <c r="M241" s="31"/>
      <c r="N241" s="30">
        <v>50</v>
      </c>
      <c r="O241" s="31"/>
      <c r="P241" s="30">
        <v>50</v>
      </c>
      <c r="Q241" s="31"/>
      <c r="R241" s="30">
        <v>50</v>
      </c>
      <c r="S241" s="31"/>
      <c r="T241" s="30">
        <v>50</v>
      </c>
      <c r="U241" s="30"/>
      <c r="V241" s="30">
        <v>50</v>
      </c>
      <c r="W241" s="5"/>
      <c r="X241" s="30">
        <v>50</v>
      </c>
      <c r="Y241" s="30"/>
    </row>
    <row r="242" spans="1:25" s="40" customFormat="1" ht="90" x14ac:dyDescent="0.25">
      <c r="A242" s="4">
        <v>137</v>
      </c>
      <c r="B242" s="39"/>
      <c r="C242" s="39"/>
      <c r="D242" s="42" t="s">
        <v>243</v>
      </c>
      <c r="E242" s="42"/>
      <c r="F242" s="41" t="s">
        <v>242</v>
      </c>
      <c r="G242" s="41" t="s">
        <v>238</v>
      </c>
      <c r="H242" s="41" t="s">
        <v>241</v>
      </c>
      <c r="I242" s="41" t="s">
        <v>6</v>
      </c>
      <c r="J242" s="30">
        <v>100</v>
      </c>
      <c r="K242" s="31"/>
      <c r="L242" s="30">
        <v>100</v>
      </c>
      <c r="M242" s="31"/>
      <c r="N242" s="30">
        <v>100</v>
      </c>
      <c r="O242" s="31"/>
      <c r="P242" s="30">
        <v>100</v>
      </c>
      <c r="Q242" s="31"/>
      <c r="R242" s="30">
        <v>100</v>
      </c>
      <c r="S242" s="31"/>
      <c r="T242" s="30">
        <v>100</v>
      </c>
      <c r="U242" s="31"/>
      <c r="V242" s="30">
        <v>100</v>
      </c>
      <c r="W242" s="25"/>
      <c r="X242" s="30">
        <v>100</v>
      </c>
      <c r="Y242" s="31"/>
    </row>
    <row r="243" spans="1:25" ht="75" x14ac:dyDescent="0.25">
      <c r="A243" s="39">
        <v>138</v>
      </c>
      <c r="B243" s="4"/>
      <c r="C243" s="4"/>
      <c r="D243" s="33" t="s">
        <v>240</v>
      </c>
      <c r="E243" s="33"/>
      <c r="F243" s="8" t="s">
        <v>239</v>
      </c>
      <c r="G243" s="8" t="s">
        <v>238</v>
      </c>
      <c r="H243" s="8" t="s">
        <v>69</v>
      </c>
      <c r="I243" s="8" t="s">
        <v>217</v>
      </c>
      <c r="J243" s="30">
        <v>100</v>
      </c>
      <c r="K243" s="37"/>
      <c r="L243" s="30">
        <v>100</v>
      </c>
      <c r="M243" s="31"/>
      <c r="N243" s="30">
        <v>100</v>
      </c>
      <c r="O243" s="31"/>
      <c r="P243" s="30">
        <v>100</v>
      </c>
      <c r="Q243" s="31"/>
      <c r="R243" s="30">
        <v>100</v>
      </c>
      <c r="S243" s="31"/>
      <c r="T243" s="30">
        <v>100</v>
      </c>
      <c r="U243" s="31"/>
      <c r="V243" s="30">
        <v>100</v>
      </c>
      <c r="W243" s="5"/>
      <c r="X243" s="30">
        <v>100</v>
      </c>
      <c r="Y243" s="31"/>
    </row>
    <row r="244" spans="1:25" ht="90" x14ac:dyDescent="0.25">
      <c r="A244" s="4">
        <v>139</v>
      </c>
      <c r="B244" s="4"/>
      <c r="C244" s="4"/>
      <c r="D244" s="33" t="s">
        <v>237</v>
      </c>
      <c r="E244" s="33"/>
      <c r="F244" s="8" t="s">
        <v>236</v>
      </c>
      <c r="G244" s="8" t="s">
        <v>230</v>
      </c>
      <c r="H244" s="8" t="s">
        <v>235</v>
      </c>
      <c r="I244" s="8" t="s">
        <v>234</v>
      </c>
      <c r="J244" s="30">
        <v>0</v>
      </c>
      <c r="K244" s="36" t="s">
        <v>233</v>
      </c>
      <c r="L244" s="30">
        <v>0</v>
      </c>
      <c r="M244" s="35"/>
      <c r="N244" s="30">
        <v>0</v>
      </c>
      <c r="O244" s="35"/>
      <c r="P244" s="30">
        <v>0</v>
      </c>
      <c r="Q244" s="35"/>
      <c r="R244" s="30">
        <v>0</v>
      </c>
      <c r="S244" s="35"/>
      <c r="T244" s="30">
        <v>0</v>
      </c>
      <c r="U244" s="35"/>
      <c r="V244" s="30">
        <v>0</v>
      </c>
      <c r="W244" s="5"/>
      <c r="X244" s="30">
        <v>0</v>
      </c>
      <c r="Y244" s="35"/>
    </row>
    <row r="245" spans="1:25" ht="255" x14ac:dyDescent="0.25">
      <c r="A245" s="4">
        <v>140</v>
      </c>
      <c r="B245" s="4"/>
      <c r="C245" s="4"/>
      <c r="D245" s="33" t="s">
        <v>232</v>
      </c>
      <c r="E245" s="33"/>
      <c r="F245" s="8" t="s">
        <v>231</v>
      </c>
      <c r="G245" s="8" t="s">
        <v>230</v>
      </c>
      <c r="H245" s="8" t="s">
        <v>229</v>
      </c>
      <c r="I245" s="8" t="s">
        <v>6</v>
      </c>
      <c r="J245" s="30">
        <v>50</v>
      </c>
      <c r="K245" s="38" t="s">
        <v>228</v>
      </c>
      <c r="L245" s="30">
        <v>0</v>
      </c>
      <c r="M245" s="35"/>
      <c r="N245" s="30">
        <v>0</v>
      </c>
      <c r="O245" s="35"/>
      <c r="P245" s="30">
        <v>0</v>
      </c>
      <c r="Q245" s="35"/>
      <c r="R245" s="30">
        <v>0</v>
      </c>
      <c r="S245" s="35"/>
      <c r="T245" s="30">
        <v>0</v>
      </c>
      <c r="U245" s="35"/>
      <c r="V245" s="30">
        <v>0</v>
      </c>
      <c r="W245" s="5"/>
      <c r="X245" s="30">
        <v>0</v>
      </c>
      <c r="Y245" s="37" t="s">
        <v>227</v>
      </c>
    </row>
    <row r="246" spans="1:25" ht="105" x14ac:dyDescent="0.25">
      <c r="A246" s="4">
        <v>141</v>
      </c>
      <c r="B246" s="4"/>
      <c r="C246" s="4"/>
      <c r="D246" s="33" t="s">
        <v>226</v>
      </c>
      <c r="E246" s="33"/>
      <c r="F246" s="8" t="s">
        <v>225</v>
      </c>
      <c r="G246" s="8" t="s">
        <v>224</v>
      </c>
      <c r="H246" s="8" t="s">
        <v>223</v>
      </c>
      <c r="I246" s="8" t="s">
        <v>6</v>
      </c>
      <c r="J246" s="30">
        <v>100</v>
      </c>
      <c r="K246" s="35"/>
      <c r="L246" s="30">
        <v>100</v>
      </c>
      <c r="M246" s="35"/>
      <c r="N246" s="30">
        <v>100</v>
      </c>
      <c r="O246" s="35"/>
      <c r="P246" s="30">
        <v>100</v>
      </c>
      <c r="Q246" s="35"/>
      <c r="R246" s="30">
        <v>100</v>
      </c>
      <c r="S246" s="35"/>
      <c r="T246" s="30">
        <v>100</v>
      </c>
      <c r="U246" s="35"/>
      <c r="V246" s="30">
        <v>100</v>
      </c>
      <c r="W246" s="5"/>
      <c r="X246" s="30">
        <v>100</v>
      </c>
      <c r="Y246" s="35"/>
    </row>
    <row r="247" spans="1:25" ht="330" x14ac:dyDescent="0.25">
      <c r="A247" s="4">
        <v>142</v>
      </c>
      <c r="B247" s="4"/>
      <c r="C247" s="4"/>
      <c r="D247" s="33" t="s">
        <v>222</v>
      </c>
      <c r="E247" s="33"/>
      <c r="F247" s="8" t="s">
        <v>221</v>
      </c>
      <c r="G247" s="8" t="s">
        <v>212</v>
      </c>
      <c r="H247" s="8" t="s">
        <v>69</v>
      </c>
      <c r="I247" s="8" t="s">
        <v>217</v>
      </c>
      <c r="J247" s="30">
        <v>100</v>
      </c>
      <c r="K247" s="36" t="s">
        <v>220</v>
      </c>
      <c r="L247" s="30">
        <v>100</v>
      </c>
      <c r="M247" s="35"/>
      <c r="N247" s="30">
        <v>100</v>
      </c>
      <c r="O247" s="35"/>
      <c r="P247" s="30">
        <v>100</v>
      </c>
      <c r="Q247" s="35"/>
      <c r="R247" s="30">
        <v>100</v>
      </c>
      <c r="S247" s="35"/>
      <c r="T247" s="30">
        <v>100</v>
      </c>
      <c r="U247" s="35"/>
      <c r="V247" s="30">
        <v>100</v>
      </c>
      <c r="W247" s="5"/>
      <c r="X247" s="30">
        <v>100</v>
      </c>
      <c r="Y247" s="35"/>
    </row>
    <row r="248" spans="1:25" ht="135" x14ac:dyDescent="0.25">
      <c r="A248" s="4">
        <v>143</v>
      </c>
      <c r="B248" s="4"/>
      <c r="C248" s="4"/>
      <c r="D248" s="33" t="s">
        <v>219</v>
      </c>
      <c r="E248" s="33"/>
      <c r="F248" s="8" t="s">
        <v>218</v>
      </c>
      <c r="G248" s="8" t="s">
        <v>212</v>
      </c>
      <c r="H248" s="8" t="s">
        <v>69</v>
      </c>
      <c r="I248" s="8" t="s">
        <v>217</v>
      </c>
      <c r="J248" s="30">
        <v>50</v>
      </c>
      <c r="K248" s="32" t="s">
        <v>216</v>
      </c>
      <c r="L248" s="30">
        <v>50</v>
      </c>
      <c r="M248" s="31"/>
      <c r="N248" s="30">
        <v>50</v>
      </c>
      <c r="O248" s="31"/>
      <c r="P248" s="30">
        <v>50</v>
      </c>
      <c r="Q248" s="31"/>
      <c r="R248" s="30">
        <v>50</v>
      </c>
      <c r="S248" s="31"/>
      <c r="T248" s="30">
        <v>50</v>
      </c>
      <c r="U248" s="31"/>
      <c r="V248" s="30">
        <v>50</v>
      </c>
      <c r="W248" s="5"/>
      <c r="X248" s="30">
        <v>50</v>
      </c>
      <c r="Y248" s="34" t="s">
        <v>215</v>
      </c>
    </row>
    <row r="249" spans="1:25" ht="210" x14ac:dyDescent="0.25">
      <c r="A249" s="4">
        <v>144</v>
      </c>
      <c r="B249" s="4"/>
      <c r="C249" s="4"/>
      <c r="D249" s="33" t="s">
        <v>214</v>
      </c>
      <c r="E249" s="33"/>
      <c r="F249" s="8" t="s">
        <v>213</v>
      </c>
      <c r="G249" s="8" t="s">
        <v>212</v>
      </c>
      <c r="H249" s="8" t="s">
        <v>211</v>
      </c>
      <c r="I249" s="8" t="s">
        <v>44</v>
      </c>
      <c r="J249" s="30">
        <v>100</v>
      </c>
      <c r="K249" s="32" t="s">
        <v>210</v>
      </c>
      <c r="L249" s="30">
        <v>100</v>
      </c>
      <c r="M249" s="31"/>
      <c r="N249" s="30">
        <v>100</v>
      </c>
      <c r="O249" s="31"/>
      <c r="P249" s="30">
        <v>100</v>
      </c>
      <c r="Q249" s="31"/>
      <c r="R249" s="30">
        <v>100</v>
      </c>
      <c r="S249" s="31"/>
      <c r="T249" s="30">
        <v>100</v>
      </c>
      <c r="U249" s="31"/>
      <c r="V249" s="30">
        <v>100</v>
      </c>
      <c r="W249" s="5"/>
      <c r="X249" s="30">
        <v>100</v>
      </c>
      <c r="Y249" s="29" t="s">
        <v>209</v>
      </c>
    </row>
    <row r="250" spans="1:25" s="17" customFormat="1" ht="30" x14ac:dyDescent="0.25">
      <c r="A250" s="20"/>
      <c r="B250" s="21" t="s">
        <v>208</v>
      </c>
      <c r="C250" s="20"/>
      <c r="D250" s="20"/>
      <c r="E250" s="20"/>
      <c r="F250" s="20" t="s">
        <v>207</v>
      </c>
      <c r="G250" s="20"/>
      <c r="H250" s="20"/>
      <c r="I250" s="20"/>
      <c r="J250" s="19">
        <f>AVERAGE(J251,J267,J283,J294)</f>
        <v>53.055555555555564</v>
      </c>
      <c r="K250" s="19"/>
      <c r="L250" s="19" t="e">
        <f>AVERAGE(L251,L270,L276,L288)</f>
        <v>#DIV/0!</v>
      </c>
      <c r="M250" s="18"/>
      <c r="N250" s="19" t="e">
        <f>AVERAGE(N251,N270,N276,N288)</f>
        <v>#DIV/0!</v>
      </c>
      <c r="O250" s="18"/>
      <c r="P250" s="19" t="e">
        <f>AVERAGE(P251,P270,P276,P288)</f>
        <v>#DIV/0!</v>
      </c>
      <c r="Q250" s="18"/>
      <c r="R250" s="19" t="e">
        <f>AVERAGE(R251,R270,R276,R288)</f>
        <v>#DIV/0!</v>
      </c>
      <c r="S250" s="18"/>
      <c r="T250" s="19" t="e">
        <f>AVERAGE(T251,T270,T276,T288)</f>
        <v>#DIV/0!</v>
      </c>
      <c r="U250" s="18"/>
      <c r="V250" s="19" t="e">
        <f>AVERAGE(V251,V270,V276,V288)</f>
        <v>#DIV/0!</v>
      </c>
      <c r="W250" s="18"/>
      <c r="X250" s="19" t="e">
        <f>AVERAGE(X251,X270,X276,X288)</f>
        <v>#DIV/0!</v>
      </c>
      <c r="Y250" s="18"/>
    </row>
    <row r="251" spans="1:25" s="17" customFormat="1" ht="34.5" x14ac:dyDescent="0.25">
      <c r="A251" s="20"/>
      <c r="B251" s="20"/>
      <c r="C251" s="21" t="s">
        <v>206</v>
      </c>
      <c r="D251" s="20"/>
      <c r="E251" s="20"/>
      <c r="F251" s="20" t="s">
        <v>205</v>
      </c>
      <c r="G251" s="20"/>
      <c r="H251" s="20"/>
      <c r="I251" s="20"/>
      <c r="J251" s="19">
        <f>AVERAGE(J252,J256,J260,J264:J266)</f>
        <v>55.555555555555564</v>
      </c>
      <c r="K251" s="19"/>
      <c r="L251" s="19" t="e">
        <f>AVERAGE(L256:L266)</f>
        <v>#DIV/0!</v>
      </c>
      <c r="M251" s="18"/>
      <c r="N251" s="19" t="e">
        <f>AVERAGE(N256:N266)</f>
        <v>#DIV/0!</v>
      </c>
      <c r="O251" s="18"/>
      <c r="P251" s="19" t="e">
        <f>AVERAGE(P256:P266)</f>
        <v>#DIV/0!</v>
      </c>
      <c r="Q251" s="18"/>
      <c r="R251" s="19" t="e">
        <f>AVERAGE(R256:R266)</f>
        <v>#DIV/0!</v>
      </c>
      <c r="S251" s="18"/>
      <c r="T251" s="19" t="e">
        <f>AVERAGE(T256:T266)</f>
        <v>#DIV/0!</v>
      </c>
      <c r="U251" s="18"/>
      <c r="V251" s="19" t="e">
        <f>AVERAGE(V256:V266)</f>
        <v>#DIV/0!</v>
      </c>
      <c r="W251" s="18"/>
      <c r="X251" s="19" t="e">
        <f>AVERAGE(X256:X266)</f>
        <v>#DIV/0!</v>
      </c>
      <c r="Y251" s="18"/>
    </row>
    <row r="252" spans="1:25" s="10" customFormat="1" ht="80.25" customHeight="1" x14ac:dyDescent="0.25">
      <c r="A252" s="16">
        <v>145</v>
      </c>
      <c r="B252" s="16"/>
      <c r="C252" s="15"/>
      <c r="D252" s="15" t="s">
        <v>204</v>
      </c>
      <c r="E252" s="24"/>
      <c r="F252" s="22" t="s">
        <v>203</v>
      </c>
      <c r="G252" s="13"/>
      <c r="H252" s="13"/>
      <c r="I252" s="13"/>
      <c r="J252" s="12">
        <f>AVERAGE(J253:J255)</f>
        <v>66.666666666666671</v>
      </c>
      <c r="K252" s="12"/>
      <c r="L252" s="12" t="e">
        <f>AVERAGE(L253:L256)</f>
        <v>#DIV/0!</v>
      </c>
      <c r="M252" s="11"/>
      <c r="N252" s="12" t="e">
        <f>AVERAGE(N253:N256)</f>
        <v>#DIV/0!</v>
      </c>
      <c r="O252" s="11"/>
      <c r="P252" s="12" t="e">
        <f>AVERAGE(P253:P256)</f>
        <v>#DIV/0!</v>
      </c>
      <c r="Q252" s="11"/>
      <c r="R252" s="12" t="e">
        <f>AVERAGE(R253:R256)</f>
        <v>#DIV/0!</v>
      </c>
      <c r="S252" s="11"/>
      <c r="T252" s="12" t="e">
        <f>AVERAGE(T253:T256)</f>
        <v>#DIV/0!</v>
      </c>
      <c r="U252" s="11"/>
      <c r="V252" s="12" t="e">
        <f>AVERAGE(V253:V256)</f>
        <v>#DIV/0!</v>
      </c>
      <c r="W252" s="11"/>
      <c r="X252" s="12" t="e">
        <f>AVERAGE(X253:X256)</f>
        <v>#DIV/0!</v>
      </c>
      <c r="Y252" s="11"/>
    </row>
    <row r="253" spans="1:25" s="2" customFormat="1" ht="312" customHeight="1" x14ac:dyDescent="0.25">
      <c r="A253" s="4" t="s">
        <v>202</v>
      </c>
      <c r="B253" s="4"/>
      <c r="C253" s="4"/>
      <c r="D253" s="4"/>
      <c r="E253" s="9" t="s">
        <v>201</v>
      </c>
      <c r="F253" s="8" t="s">
        <v>200</v>
      </c>
      <c r="G253" s="8" t="s">
        <v>175</v>
      </c>
      <c r="H253" s="8" t="s">
        <v>174</v>
      </c>
      <c r="I253" s="8" t="s">
        <v>173</v>
      </c>
      <c r="J253" s="26">
        <v>50</v>
      </c>
      <c r="K253" s="26" t="s">
        <v>199</v>
      </c>
      <c r="L253" s="25"/>
      <c r="M253" s="25"/>
      <c r="N253" s="25"/>
      <c r="O253" s="25"/>
      <c r="P253" s="25"/>
      <c r="Q253" s="25"/>
      <c r="R253" s="25"/>
      <c r="S253" s="25"/>
      <c r="T253" s="25"/>
      <c r="U253" s="25"/>
      <c r="V253" s="25"/>
      <c r="W253" s="25"/>
      <c r="X253" s="25"/>
      <c r="Y253" s="25"/>
    </row>
    <row r="254" spans="1:25" s="2" customFormat="1" ht="90" x14ac:dyDescent="0.25">
      <c r="A254" s="4" t="s">
        <v>198</v>
      </c>
      <c r="B254" s="4"/>
      <c r="C254" s="4"/>
      <c r="D254" s="4"/>
      <c r="E254" s="9" t="s">
        <v>197</v>
      </c>
      <c r="F254" s="27" t="s">
        <v>196</v>
      </c>
      <c r="G254" s="8" t="s">
        <v>168</v>
      </c>
      <c r="H254" s="8" t="s">
        <v>167</v>
      </c>
      <c r="I254" s="8" t="s">
        <v>166</v>
      </c>
      <c r="J254" s="26">
        <v>100</v>
      </c>
      <c r="K254" s="26" t="s">
        <v>195</v>
      </c>
      <c r="L254" s="25"/>
      <c r="M254" s="25"/>
      <c r="N254" s="25"/>
      <c r="O254" s="25"/>
      <c r="P254" s="25"/>
      <c r="Q254" s="25"/>
      <c r="R254" s="25"/>
      <c r="S254" s="25"/>
      <c r="T254" s="25"/>
      <c r="U254" s="25"/>
      <c r="V254" s="25"/>
      <c r="W254" s="25"/>
      <c r="X254" s="25"/>
      <c r="Y254" s="25"/>
    </row>
    <row r="255" spans="1:25" s="2" customFormat="1" ht="240" x14ac:dyDescent="0.25">
      <c r="A255" s="4" t="s">
        <v>194</v>
      </c>
      <c r="B255" s="4"/>
      <c r="C255" s="28"/>
      <c r="D255" s="28"/>
      <c r="E255" s="9" t="s">
        <v>193</v>
      </c>
      <c r="F255" s="8" t="s">
        <v>162</v>
      </c>
      <c r="G255" s="8" t="s">
        <v>161</v>
      </c>
      <c r="H255" s="8" t="s">
        <v>160</v>
      </c>
      <c r="I255" s="8" t="s">
        <v>159</v>
      </c>
      <c r="J255" s="7">
        <v>50</v>
      </c>
      <c r="K255" s="6" t="s">
        <v>158</v>
      </c>
      <c r="L255" s="5"/>
      <c r="M255" s="5"/>
      <c r="N255" s="5"/>
      <c r="O255" s="5"/>
      <c r="P255" s="5"/>
      <c r="Q255" s="5"/>
      <c r="R255" s="5"/>
      <c r="S255" s="5"/>
      <c r="T255" s="5"/>
      <c r="U255" s="5"/>
      <c r="V255" s="5"/>
      <c r="W255" s="5"/>
      <c r="X255" s="5"/>
      <c r="Y255" s="5"/>
    </row>
    <row r="256" spans="1:25" s="10" customFormat="1" ht="80.25" customHeight="1" x14ac:dyDescent="0.25">
      <c r="A256" s="16">
        <v>146</v>
      </c>
      <c r="B256" s="16"/>
      <c r="C256" s="15"/>
      <c r="D256" s="15" t="s">
        <v>192</v>
      </c>
      <c r="E256" s="24"/>
      <c r="F256" s="22" t="s">
        <v>191</v>
      </c>
      <c r="G256" s="13"/>
      <c r="H256" s="13"/>
      <c r="I256" s="13"/>
      <c r="J256" s="12">
        <f>AVERAGE(J257:J259)</f>
        <v>66.666666666666671</v>
      </c>
      <c r="K256" s="12"/>
      <c r="L256" s="12" t="e">
        <f>AVERAGE(L257:L263)</f>
        <v>#DIV/0!</v>
      </c>
      <c r="M256" s="11"/>
      <c r="N256" s="12" t="e">
        <f>AVERAGE(N257:N263)</f>
        <v>#DIV/0!</v>
      </c>
      <c r="O256" s="11"/>
      <c r="P256" s="12" t="e">
        <f>AVERAGE(P257:P263)</f>
        <v>#DIV/0!</v>
      </c>
      <c r="Q256" s="11"/>
      <c r="R256" s="12" t="e">
        <f>AVERAGE(R257:R263)</f>
        <v>#DIV/0!</v>
      </c>
      <c r="S256" s="11"/>
      <c r="T256" s="12" t="e">
        <f>AVERAGE(T257:T263)</f>
        <v>#DIV/0!</v>
      </c>
      <c r="U256" s="11"/>
      <c r="V256" s="12" t="e">
        <f>AVERAGE(V257:V263)</f>
        <v>#DIV/0!</v>
      </c>
      <c r="W256" s="11"/>
      <c r="X256" s="12" t="e">
        <f>AVERAGE(X257:X263)</f>
        <v>#DIV/0!</v>
      </c>
      <c r="Y256" s="11"/>
    </row>
    <row r="257" spans="1:25" s="2" customFormat="1" ht="312" customHeight="1" x14ac:dyDescent="0.25">
      <c r="A257" s="4" t="s">
        <v>190</v>
      </c>
      <c r="B257" s="4"/>
      <c r="C257" s="4"/>
      <c r="D257" s="4"/>
      <c r="E257" s="9" t="s">
        <v>189</v>
      </c>
      <c r="F257" s="8" t="s">
        <v>188</v>
      </c>
      <c r="G257" s="8" t="s">
        <v>175</v>
      </c>
      <c r="H257" s="8" t="s">
        <v>174</v>
      </c>
      <c r="I257" s="8" t="s">
        <v>173</v>
      </c>
      <c r="J257" s="26">
        <v>50</v>
      </c>
      <c r="K257" s="26" t="s">
        <v>187</v>
      </c>
      <c r="L257" s="25"/>
      <c r="M257" s="25"/>
      <c r="N257" s="25"/>
      <c r="O257" s="25"/>
      <c r="P257" s="25"/>
      <c r="Q257" s="25"/>
      <c r="R257" s="25"/>
      <c r="S257" s="25"/>
      <c r="T257" s="25"/>
      <c r="U257" s="25"/>
      <c r="V257" s="25"/>
      <c r="W257" s="25"/>
      <c r="X257" s="25"/>
      <c r="Y257" s="25"/>
    </row>
    <row r="258" spans="1:25" s="2" customFormat="1" ht="60" x14ac:dyDescent="0.25">
      <c r="A258" s="4" t="s">
        <v>186</v>
      </c>
      <c r="B258" s="4"/>
      <c r="C258" s="4"/>
      <c r="D258" s="4"/>
      <c r="E258" s="9" t="s">
        <v>185</v>
      </c>
      <c r="F258" s="27" t="s">
        <v>184</v>
      </c>
      <c r="G258" s="8" t="s">
        <v>168</v>
      </c>
      <c r="H258" s="8" t="s">
        <v>167</v>
      </c>
      <c r="I258" s="8" t="s">
        <v>166</v>
      </c>
      <c r="J258" s="26">
        <v>50</v>
      </c>
      <c r="K258" s="26"/>
      <c r="L258" s="25"/>
      <c r="M258" s="25"/>
      <c r="N258" s="25"/>
      <c r="O258" s="25"/>
      <c r="P258" s="25"/>
      <c r="Q258" s="25"/>
      <c r="R258" s="25"/>
      <c r="S258" s="25"/>
      <c r="T258" s="25"/>
      <c r="U258" s="25"/>
      <c r="V258" s="25"/>
      <c r="W258" s="25"/>
      <c r="X258" s="25"/>
      <c r="Y258" s="25"/>
    </row>
    <row r="259" spans="1:25" s="2" customFormat="1" ht="303.75" x14ac:dyDescent="0.25">
      <c r="A259" s="4" t="s">
        <v>183</v>
      </c>
      <c r="B259" s="4"/>
      <c r="C259" s="28"/>
      <c r="D259" s="28"/>
      <c r="E259" s="9" t="s">
        <v>182</v>
      </c>
      <c r="F259" s="8" t="s">
        <v>162</v>
      </c>
      <c r="G259" s="8" t="s">
        <v>161</v>
      </c>
      <c r="H259" s="8" t="s">
        <v>160</v>
      </c>
      <c r="I259" s="8" t="s">
        <v>159</v>
      </c>
      <c r="J259" s="7">
        <v>100</v>
      </c>
      <c r="K259" s="6" t="s">
        <v>181</v>
      </c>
      <c r="L259" s="5"/>
      <c r="M259" s="5"/>
      <c r="N259" s="5"/>
      <c r="O259" s="5"/>
      <c r="P259" s="5"/>
      <c r="Q259" s="5"/>
      <c r="R259" s="5"/>
      <c r="S259" s="5"/>
      <c r="T259" s="5"/>
      <c r="U259" s="5"/>
      <c r="V259" s="5"/>
      <c r="W259" s="5"/>
      <c r="X259" s="5"/>
      <c r="Y259" s="5"/>
    </row>
    <row r="260" spans="1:25" s="10" customFormat="1" ht="80.25" customHeight="1" x14ac:dyDescent="0.25">
      <c r="A260" s="16">
        <v>147</v>
      </c>
      <c r="B260" s="16"/>
      <c r="C260" s="15"/>
      <c r="D260" s="15" t="s">
        <v>180</v>
      </c>
      <c r="E260" s="24"/>
      <c r="F260" s="22" t="s">
        <v>179</v>
      </c>
      <c r="G260" s="13"/>
      <c r="H260" s="13"/>
      <c r="I260" s="13"/>
      <c r="J260" s="12">
        <f>AVERAGE(J261:J263)</f>
        <v>50</v>
      </c>
      <c r="K260" s="12"/>
      <c r="L260" s="12" t="e">
        <f>AVERAGE(L261:L270)</f>
        <v>#DIV/0!</v>
      </c>
      <c r="M260" s="11"/>
      <c r="N260" s="12" t="e">
        <f>AVERAGE(N261:N270)</f>
        <v>#DIV/0!</v>
      </c>
      <c r="O260" s="11"/>
      <c r="P260" s="12" t="e">
        <f>AVERAGE(P261:P270)</f>
        <v>#DIV/0!</v>
      </c>
      <c r="Q260" s="11"/>
      <c r="R260" s="12" t="e">
        <f>AVERAGE(R261:R270)</f>
        <v>#DIV/0!</v>
      </c>
      <c r="S260" s="11"/>
      <c r="T260" s="12" t="e">
        <f>AVERAGE(T261:T270)</f>
        <v>#DIV/0!</v>
      </c>
      <c r="U260" s="11"/>
      <c r="V260" s="12" t="e">
        <f>AVERAGE(V261:V270)</f>
        <v>#DIV/0!</v>
      </c>
      <c r="W260" s="11"/>
      <c r="X260" s="12" t="e">
        <f>AVERAGE(X261:X270)</f>
        <v>#DIV/0!</v>
      </c>
      <c r="Y260" s="11"/>
    </row>
    <row r="261" spans="1:25" s="2" customFormat="1" ht="312" customHeight="1" x14ac:dyDescent="0.25">
      <c r="A261" s="4" t="s">
        <v>178</v>
      </c>
      <c r="B261" s="4"/>
      <c r="C261" s="4"/>
      <c r="D261" s="4"/>
      <c r="E261" s="9" t="s">
        <v>177</v>
      </c>
      <c r="F261" s="8" t="s">
        <v>176</v>
      </c>
      <c r="G261" s="8" t="s">
        <v>175</v>
      </c>
      <c r="H261" s="8" t="s">
        <v>174</v>
      </c>
      <c r="I261" s="8" t="s">
        <v>173</v>
      </c>
      <c r="J261" s="26">
        <v>100</v>
      </c>
      <c r="K261" s="26" t="s">
        <v>172</v>
      </c>
      <c r="L261" s="25"/>
      <c r="M261" s="25"/>
      <c r="N261" s="25"/>
      <c r="O261" s="25"/>
      <c r="P261" s="25"/>
      <c r="Q261" s="25"/>
      <c r="R261" s="25"/>
      <c r="S261" s="25"/>
      <c r="T261" s="25"/>
      <c r="U261" s="25"/>
      <c r="V261" s="25"/>
      <c r="W261" s="25"/>
      <c r="X261" s="25"/>
      <c r="Y261" s="25"/>
    </row>
    <row r="262" spans="1:25" s="2" customFormat="1" ht="105" x14ac:dyDescent="0.25">
      <c r="A262" s="4" t="s">
        <v>171</v>
      </c>
      <c r="B262" s="4"/>
      <c r="C262" s="4"/>
      <c r="D262" s="4"/>
      <c r="E262" s="9" t="s">
        <v>170</v>
      </c>
      <c r="F262" s="27" t="s">
        <v>169</v>
      </c>
      <c r="G262" s="8" t="s">
        <v>168</v>
      </c>
      <c r="H262" s="8" t="s">
        <v>167</v>
      </c>
      <c r="I262" s="8" t="s">
        <v>166</v>
      </c>
      <c r="J262" s="26">
        <v>0</v>
      </c>
      <c r="K262" s="26" t="s">
        <v>165</v>
      </c>
      <c r="L262" s="25"/>
      <c r="M262" s="25"/>
      <c r="N262" s="25"/>
      <c r="O262" s="25"/>
      <c r="P262" s="25"/>
      <c r="Q262" s="25"/>
      <c r="R262" s="25"/>
      <c r="S262" s="25"/>
      <c r="T262" s="25"/>
      <c r="U262" s="25"/>
      <c r="V262" s="25"/>
      <c r="W262" s="25"/>
      <c r="X262" s="25"/>
      <c r="Y262" s="25"/>
    </row>
    <row r="263" spans="1:25" s="2" customFormat="1" ht="240" x14ac:dyDescent="0.25">
      <c r="A263" s="4" t="s">
        <v>164</v>
      </c>
      <c r="B263" s="4"/>
      <c r="C263" s="4"/>
      <c r="D263" s="4"/>
      <c r="E263" s="9" t="s">
        <v>163</v>
      </c>
      <c r="F263" s="8" t="s">
        <v>162</v>
      </c>
      <c r="G263" s="8" t="s">
        <v>161</v>
      </c>
      <c r="H263" s="8" t="s">
        <v>160</v>
      </c>
      <c r="I263" s="8" t="s">
        <v>159</v>
      </c>
      <c r="J263" s="7">
        <v>50</v>
      </c>
      <c r="K263" s="6" t="s">
        <v>158</v>
      </c>
      <c r="L263" s="5"/>
      <c r="M263" s="5"/>
      <c r="N263" s="5"/>
      <c r="O263" s="5"/>
      <c r="P263" s="5"/>
      <c r="Q263" s="5"/>
      <c r="R263" s="5"/>
      <c r="S263" s="5"/>
      <c r="T263" s="5"/>
      <c r="U263" s="5"/>
      <c r="V263" s="5"/>
      <c r="W263" s="5"/>
      <c r="X263" s="5"/>
      <c r="Y263" s="5"/>
    </row>
    <row r="264" spans="1:25" s="2" customFormat="1" ht="300" x14ac:dyDescent="0.25">
      <c r="A264" s="4">
        <v>148</v>
      </c>
      <c r="B264" s="4"/>
      <c r="C264" s="4"/>
      <c r="D264" s="9" t="s">
        <v>157</v>
      </c>
      <c r="E264" s="9"/>
      <c r="F264" s="8" t="s">
        <v>152</v>
      </c>
      <c r="G264" s="8" t="s">
        <v>151</v>
      </c>
      <c r="H264" s="8" t="s">
        <v>150</v>
      </c>
      <c r="I264" s="8" t="s">
        <v>56</v>
      </c>
      <c r="J264" s="7">
        <v>100</v>
      </c>
      <c r="K264" s="6" t="s">
        <v>156</v>
      </c>
      <c r="L264" s="5"/>
      <c r="M264" s="5"/>
      <c r="N264" s="5"/>
      <c r="O264" s="5"/>
      <c r="P264" s="5"/>
      <c r="Q264" s="5"/>
      <c r="R264" s="5"/>
      <c r="S264" s="5"/>
      <c r="T264" s="5"/>
      <c r="U264" s="5"/>
      <c r="V264" s="5"/>
      <c r="W264" s="5"/>
      <c r="X264" s="5"/>
      <c r="Y264" s="5"/>
    </row>
    <row r="265" spans="1:25" s="2" customFormat="1" ht="300" x14ac:dyDescent="0.25">
      <c r="A265" s="4">
        <v>149</v>
      </c>
      <c r="B265" s="4"/>
      <c r="C265" s="4"/>
      <c r="D265" s="9" t="s">
        <v>155</v>
      </c>
      <c r="E265" s="9"/>
      <c r="F265" s="8" t="s">
        <v>152</v>
      </c>
      <c r="G265" s="8" t="s">
        <v>151</v>
      </c>
      <c r="H265" s="8" t="s">
        <v>150</v>
      </c>
      <c r="I265" s="8" t="s">
        <v>56</v>
      </c>
      <c r="J265" s="7">
        <v>50</v>
      </c>
      <c r="K265" s="6" t="s">
        <v>154</v>
      </c>
      <c r="L265" s="5"/>
      <c r="M265" s="5"/>
      <c r="N265" s="5"/>
      <c r="O265" s="5"/>
      <c r="P265" s="5"/>
      <c r="Q265" s="5"/>
      <c r="R265" s="5"/>
      <c r="S265" s="5"/>
      <c r="T265" s="5"/>
      <c r="U265" s="5"/>
      <c r="V265" s="5"/>
      <c r="W265" s="5"/>
      <c r="X265" s="5"/>
      <c r="Y265" s="5"/>
    </row>
    <row r="266" spans="1:25" s="2" customFormat="1" ht="300" x14ac:dyDescent="0.25">
      <c r="A266" s="4">
        <v>150</v>
      </c>
      <c r="B266" s="4"/>
      <c r="C266" s="4"/>
      <c r="D266" s="9" t="s">
        <v>153</v>
      </c>
      <c r="E266" s="9"/>
      <c r="F266" s="8" t="s">
        <v>152</v>
      </c>
      <c r="G266" s="8" t="s">
        <v>151</v>
      </c>
      <c r="H266" s="8" t="s">
        <v>150</v>
      </c>
      <c r="I266" s="8" t="s">
        <v>56</v>
      </c>
      <c r="J266" s="7">
        <v>0</v>
      </c>
      <c r="K266" s="6" t="s">
        <v>149</v>
      </c>
      <c r="L266" s="5"/>
      <c r="M266" s="5"/>
      <c r="N266" s="5"/>
      <c r="O266" s="5"/>
      <c r="P266" s="5"/>
      <c r="Q266" s="5"/>
      <c r="R266" s="5"/>
      <c r="S266" s="5"/>
      <c r="T266" s="5"/>
      <c r="U266" s="5"/>
      <c r="V266" s="5"/>
      <c r="W266" s="5"/>
      <c r="X266" s="5"/>
      <c r="Y266" s="5"/>
    </row>
    <row r="267" spans="1:25" s="17" customFormat="1" ht="34.5" x14ac:dyDescent="0.25">
      <c r="A267" s="20"/>
      <c r="B267" s="20"/>
      <c r="C267" s="21" t="s">
        <v>148</v>
      </c>
      <c r="D267" s="20"/>
      <c r="E267" s="20"/>
      <c r="F267" s="20" t="s">
        <v>147</v>
      </c>
      <c r="G267" s="20"/>
      <c r="H267" s="20"/>
      <c r="I267" s="20"/>
      <c r="J267" s="19">
        <f>AVERAGE(J268,J269,J273,J277,J280)</f>
        <v>73.333333333333343</v>
      </c>
      <c r="K267" s="19"/>
      <c r="L267" s="19"/>
      <c r="M267" s="18"/>
      <c r="N267" s="19"/>
      <c r="O267" s="18"/>
      <c r="P267" s="19"/>
      <c r="Q267" s="18"/>
      <c r="R267" s="19"/>
      <c r="S267" s="18"/>
      <c r="T267" s="19"/>
      <c r="U267" s="18"/>
      <c r="V267" s="19"/>
      <c r="W267" s="18"/>
      <c r="X267" s="19"/>
      <c r="Y267" s="18"/>
    </row>
    <row r="268" spans="1:25" s="2" customFormat="1" ht="180" x14ac:dyDescent="0.25">
      <c r="A268" s="4">
        <v>151</v>
      </c>
      <c r="B268" s="4"/>
      <c r="C268" s="4"/>
      <c r="D268" s="9" t="s">
        <v>146</v>
      </c>
      <c r="E268" s="9"/>
      <c r="F268" s="8" t="s">
        <v>145</v>
      </c>
      <c r="G268" s="8" t="s">
        <v>14</v>
      </c>
      <c r="H268" s="8" t="s">
        <v>144</v>
      </c>
      <c r="I268" s="8" t="s">
        <v>56</v>
      </c>
      <c r="J268" s="7">
        <v>100</v>
      </c>
      <c r="K268" s="6" t="s">
        <v>143</v>
      </c>
      <c r="L268" s="5"/>
      <c r="M268" s="5"/>
      <c r="N268" s="5"/>
      <c r="O268" s="5"/>
      <c r="P268" s="5"/>
      <c r="Q268" s="5"/>
      <c r="R268" s="5"/>
      <c r="S268" s="5"/>
      <c r="T268" s="5"/>
      <c r="U268" s="5"/>
      <c r="V268" s="5"/>
      <c r="W268" s="5"/>
      <c r="X268" s="5"/>
      <c r="Y268" s="5"/>
    </row>
    <row r="269" spans="1:25" s="10" customFormat="1" ht="80.25" customHeight="1" x14ac:dyDescent="0.25">
      <c r="A269" s="16">
        <v>152</v>
      </c>
      <c r="B269" s="16"/>
      <c r="C269" s="15"/>
      <c r="D269" s="22" t="s">
        <v>142</v>
      </c>
      <c r="E269" s="22"/>
      <c r="F269" s="22" t="s">
        <v>141</v>
      </c>
      <c r="G269" s="13"/>
      <c r="H269" s="13"/>
      <c r="I269" s="13"/>
      <c r="J269" s="12">
        <f>AVERAGE(J270:J272)</f>
        <v>66.666666666666671</v>
      </c>
      <c r="K269" s="12"/>
      <c r="L269" s="12"/>
      <c r="M269" s="11"/>
      <c r="N269" s="12"/>
      <c r="O269" s="11"/>
      <c r="P269" s="12"/>
      <c r="Q269" s="11"/>
      <c r="R269" s="12"/>
      <c r="S269" s="11"/>
      <c r="T269" s="12"/>
      <c r="U269" s="11"/>
      <c r="V269" s="12"/>
      <c r="W269" s="11"/>
      <c r="X269" s="12"/>
      <c r="Y269" s="11"/>
    </row>
    <row r="270" spans="1:25" s="2" customFormat="1" ht="202.5" x14ac:dyDescent="0.25">
      <c r="A270" s="4" t="s">
        <v>140</v>
      </c>
      <c r="B270" s="4"/>
      <c r="C270" s="4"/>
      <c r="D270" s="4"/>
      <c r="E270" s="9" t="s">
        <v>130</v>
      </c>
      <c r="F270" s="8" t="s">
        <v>129</v>
      </c>
      <c r="G270" s="8" t="s">
        <v>128</v>
      </c>
      <c r="H270" s="8" t="s">
        <v>69</v>
      </c>
      <c r="I270" s="8" t="s">
        <v>44</v>
      </c>
      <c r="J270" s="7">
        <v>50</v>
      </c>
      <c r="K270" s="6" t="s">
        <v>139</v>
      </c>
      <c r="L270" s="5"/>
      <c r="M270" s="5"/>
      <c r="N270" s="5"/>
      <c r="O270" s="5"/>
      <c r="P270" s="5"/>
      <c r="Q270" s="5"/>
      <c r="R270" s="5"/>
      <c r="S270" s="5"/>
      <c r="T270" s="5"/>
      <c r="U270" s="5"/>
      <c r="V270" s="5"/>
      <c r="W270" s="5"/>
      <c r="X270" s="5"/>
      <c r="Y270" s="5"/>
    </row>
    <row r="271" spans="1:25" s="2" customFormat="1" ht="157.5" x14ac:dyDescent="0.25">
      <c r="A271" s="4" t="s">
        <v>138</v>
      </c>
      <c r="B271" s="4"/>
      <c r="C271" s="4"/>
      <c r="D271" s="4"/>
      <c r="E271" s="9" t="s">
        <v>125</v>
      </c>
      <c r="F271" s="8" t="s">
        <v>137</v>
      </c>
      <c r="G271" s="8" t="s">
        <v>123</v>
      </c>
      <c r="H271" s="8" t="s">
        <v>122</v>
      </c>
      <c r="I271" s="8" t="s">
        <v>121</v>
      </c>
      <c r="J271" s="7">
        <v>100</v>
      </c>
      <c r="K271" s="6" t="s">
        <v>136</v>
      </c>
      <c r="L271" s="5"/>
      <c r="M271" s="5"/>
      <c r="N271" s="5"/>
      <c r="O271" s="5"/>
      <c r="P271" s="5"/>
      <c r="Q271" s="5"/>
      <c r="R271" s="5"/>
      <c r="S271" s="5"/>
      <c r="T271" s="5"/>
      <c r="U271" s="5"/>
      <c r="V271" s="5"/>
      <c r="W271" s="5"/>
      <c r="X271" s="5"/>
      <c r="Y271" s="5"/>
    </row>
    <row r="272" spans="1:25" s="2" customFormat="1" ht="135" x14ac:dyDescent="0.25">
      <c r="A272" s="4" t="s">
        <v>135</v>
      </c>
      <c r="B272" s="4"/>
      <c r="C272" s="4"/>
      <c r="D272" s="4"/>
      <c r="E272" s="9" t="s">
        <v>119</v>
      </c>
      <c r="F272" s="8" t="s">
        <v>134</v>
      </c>
      <c r="G272" s="8" t="s">
        <v>106</v>
      </c>
      <c r="H272" s="8" t="s">
        <v>105</v>
      </c>
      <c r="I272" s="8" t="s">
        <v>69</v>
      </c>
      <c r="J272" s="7">
        <v>50</v>
      </c>
      <c r="K272" s="6" t="s">
        <v>133</v>
      </c>
      <c r="L272" s="5"/>
      <c r="M272" s="5"/>
      <c r="N272" s="5"/>
      <c r="O272" s="5"/>
      <c r="P272" s="5"/>
      <c r="Q272" s="5"/>
      <c r="R272" s="5"/>
      <c r="S272" s="5"/>
      <c r="T272" s="5"/>
      <c r="U272" s="5"/>
      <c r="V272" s="5"/>
      <c r="W272" s="5"/>
      <c r="X272" s="5"/>
      <c r="Y272" s="5"/>
    </row>
    <row r="273" spans="1:25" s="10" customFormat="1" ht="80.25" customHeight="1" x14ac:dyDescent="0.25">
      <c r="A273" s="16">
        <v>153</v>
      </c>
      <c r="B273" s="16"/>
      <c r="C273" s="15"/>
      <c r="D273" s="22" t="s">
        <v>132</v>
      </c>
      <c r="E273" s="22"/>
      <c r="F273" s="22" t="s">
        <v>132</v>
      </c>
      <c r="G273" s="13"/>
      <c r="H273" s="13"/>
      <c r="I273" s="13"/>
      <c r="J273" s="12">
        <f>AVERAGE(J274:J276)</f>
        <v>100</v>
      </c>
      <c r="K273" s="12"/>
      <c r="L273" s="12"/>
      <c r="M273" s="11"/>
      <c r="N273" s="12"/>
      <c r="O273" s="11"/>
      <c r="P273" s="12"/>
      <c r="Q273" s="11"/>
      <c r="R273" s="12"/>
      <c r="S273" s="11"/>
      <c r="T273" s="12"/>
      <c r="U273" s="11"/>
      <c r="V273" s="12"/>
      <c r="W273" s="11"/>
      <c r="X273" s="12"/>
      <c r="Y273" s="11"/>
    </row>
    <row r="274" spans="1:25" s="2" customFormat="1" ht="409.5" x14ac:dyDescent="0.25">
      <c r="A274" s="4" t="s">
        <v>131</v>
      </c>
      <c r="B274" s="4"/>
      <c r="C274" s="4"/>
      <c r="D274" s="4"/>
      <c r="E274" s="9" t="s">
        <v>130</v>
      </c>
      <c r="F274" s="8" t="s">
        <v>129</v>
      </c>
      <c r="G274" s="8" t="s">
        <v>128</v>
      </c>
      <c r="H274" s="8" t="s">
        <v>69</v>
      </c>
      <c r="I274" s="8" t="s">
        <v>44</v>
      </c>
      <c r="J274" s="7">
        <v>100</v>
      </c>
      <c r="K274" s="6" t="s">
        <v>127</v>
      </c>
      <c r="L274" s="5"/>
      <c r="M274" s="5"/>
      <c r="N274" s="5"/>
      <c r="O274" s="5"/>
      <c r="P274" s="5"/>
      <c r="Q274" s="5"/>
      <c r="R274" s="5"/>
      <c r="S274" s="5"/>
      <c r="T274" s="5"/>
      <c r="U274" s="5"/>
      <c r="V274" s="5"/>
      <c r="W274" s="5"/>
      <c r="X274" s="5"/>
      <c r="Y274" s="5"/>
    </row>
    <row r="275" spans="1:25" s="2" customFormat="1" ht="105" x14ac:dyDescent="0.25">
      <c r="A275" s="4" t="s">
        <v>126</v>
      </c>
      <c r="B275" s="4"/>
      <c r="C275" s="4"/>
      <c r="D275" s="4"/>
      <c r="E275" s="9" t="s">
        <v>125</v>
      </c>
      <c r="F275" s="8" t="s">
        <v>124</v>
      </c>
      <c r="G275" s="8" t="s">
        <v>123</v>
      </c>
      <c r="H275" s="8" t="s">
        <v>122</v>
      </c>
      <c r="I275" s="8" t="s">
        <v>121</v>
      </c>
      <c r="J275" s="7">
        <v>100</v>
      </c>
      <c r="K275" s="6"/>
      <c r="L275" s="5"/>
      <c r="M275" s="5"/>
      <c r="N275" s="5"/>
      <c r="O275" s="5"/>
      <c r="P275" s="5"/>
      <c r="Q275" s="5"/>
      <c r="R275" s="5"/>
      <c r="S275" s="5"/>
      <c r="T275" s="5"/>
      <c r="U275" s="5"/>
      <c r="V275" s="5"/>
      <c r="W275" s="5"/>
      <c r="X275" s="5"/>
      <c r="Y275" s="5"/>
    </row>
    <row r="276" spans="1:25" s="2" customFormat="1" ht="135" x14ac:dyDescent="0.25">
      <c r="A276" s="4" t="s">
        <v>120</v>
      </c>
      <c r="B276" s="4"/>
      <c r="C276" s="4"/>
      <c r="D276" s="4"/>
      <c r="E276" s="9" t="s">
        <v>119</v>
      </c>
      <c r="F276" s="8" t="s">
        <v>118</v>
      </c>
      <c r="G276" s="8" t="s">
        <v>106</v>
      </c>
      <c r="H276" s="8" t="s">
        <v>105</v>
      </c>
      <c r="I276" s="8" t="s">
        <v>69</v>
      </c>
      <c r="J276" s="7">
        <v>100</v>
      </c>
      <c r="K276" s="6"/>
      <c r="L276" s="5"/>
      <c r="M276" s="5"/>
      <c r="N276" s="5"/>
      <c r="O276" s="5"/>
      <c r="P276" s="5"/>
      <c r="Q276" s="5"/>
      <c r="R276" s="5"/>
      <c r="S276" s="5"/>
      <c r="T276" s="5"/>
      <c r="U276" s="5"/>
      <c r="V276" s="5"/>
      <c r="W276" s="5"/>
      <c r="X276" s="5"/>
      <c r="Y276" s="5"/>
    </row>
    <row r="277" spans="1:25" s="10" customFormat="1" ht="80.25" customHeight="1" x14ac:dyDescent="0.25">
      <c r="A277" s="16">
        <v>154</v>
      </c>
      <c r="B277" s="16"/>
      <c r="C277" s="15"/>
      <c r="D277" s="15" t="s">
        <v>117</v>
      </c>
      <c r="E277" s="24"/>
      <c r="F277" s="22" t="s">
        <v>114</v>
      </c>
      <c r="G277" s="13"/>
      <c r="H277" s="13"/>
      <c r="I277" s="13"/>
      <c r="J277" s="12">
        <f>AVERAGE(J278:J279)</f>
        <v>25</v>
      </c>
      <c r="K277" s="12"/>
      <c r="L277" s="12"/>
      <c r="M277" s="11"/>
      <c r="N277" s="12"/>
      <c r="O277" s="11"/>
      <c r="P277" s="12"/>
      <c r="Q277" s="11"/>
      <c r="R277" s="12"/>
      <c r="S277" s="11"/>
      <c r="T277" s="12"/>
      <c r="U277" s="11"/>
      <c r="V277" s="12"/>
      <c r="W277" s="11"/>
      <c r="X277" s="12"/>
      <c r="Y277" s="11"/>
    </row>
    <row r="278" spans="1:25" s="2" customFormat="1" ht="112.5" x14ac:dyDescent="0.25">
      <c r="A278" s="4" t="s">
        <v>116</v>
      </c>
      <c r="B278" s="4"/>
      <c r="C278" s="4"/>
      <c r="D278" s="4"/>
      <c r="E278" s="9" t="s">
        <v>115</v>
      </c>
      <c r="F278" s="8" t="s">
        <v>114</v>
      </c>
      <c r="G278" s="8" t="s">
        <v>113</v>
      </c>
      <c r="H278" s="8" t="s">
        <v>112</v>
      </c>
      <c r="I278" s="8" t="s">
        <v>111</v>
      </c>
      <c r="J278" s="7">
        <v>0</v>
      </c>
      <c r="K278" s="6" t="s">
        <v>110</v>
      </c>
      <c r="L278" s="5"/>
      <c r="M278" s="5"/>
      <c r="N278" s="5"/>
      <c r="O278" s="5"/>
      <c r="P278" s="5"/>
      <c r="Q278" s="5"/>
      <c r="R278" s="5"/>
      <c r="S278" s="5"/>
      <c r="T278" s="5"/>
      <c r="U278" s="5"/>
      <c r="V278" s="5"/>
      <c r="W278" s="5"/>
      <c r="X278" s="5"/>
      <c r="Y278" s="5"/>
    </row>
    <row r="279" spans="1:25" s="2" customFormat="1" ht="135" x14ac:dyDescent="0.25">
      <c r="A279" s="4" t="s">
        <v>109</v>
      </c>
      <c r="B279" s="4"/>
      <c r="C279" s="4"/>
      <c r="D279" s="4"/>
      <c r="E279" s="9" t="s">
        <v>108</v>
      </c>
      <c r="F279" s="8" t="s">
        <v>107</v>
      </c>
      <c r="G279" s="8" t="s">
        <v>106</v>
      </c>
      <c r="H279" s="8" t="s">
        <v>105</v>
      </c>
      <c r="I279" s="8" t="s">
        <v>69</v>
      </c>
      <c r="J279" s="7">
        <v>50</v>
      </c>
      <c r="K279" s="6" t="s">
        <v>104</v>
      </c>
      <c r="L279" s="5"/>
      <c r="M279" s="5"/>
      <c r="N279" s="5"/>
      <c r="O279" s="5"/>
      <c r="P279" s="5"/>
      <c r="Q279" s="5"/>
      <c r="R279" s="5"/>
      <c r="S279" s="5"/>
      <c r="T279" s="5"/>
      <c r="U279" s="5"/>
      <c r="V279" s="5"/>
      <c r="W279" s="5"/>
      <c r="X279" s="5"/>
      <c r="Y279" s="5"/>
    </row>
    <row r="280" spans="1:25" s="10" customFormat="1" ht="80.25" customHeight="1" x14ac:dyDescent="0.25">
      <c r="A280" s="16">
        <v>155</v>
      </c>
      <c r="B280" s="16"/>
      <c r="C280" s="15"/>
      <c r="D280" s="23" t="s">
        <v>103</v>
      </c>
      <c r="E280" s="23"/>
      <c r="F280" s="22" t="s">
        <v>103</v>
      </c>
      <c r="G280" s="13"/>
      <c r="H280" s="13"/>
      <c r="I280" s="13"/>
      <c r="J280" s="12">
        <f>AVERAGE(J281:J282)</f>
        <v>75</v>
      </c>
      <c r="K280" s="12"/>
      <c r="L280" s="12"/>
      <c r="M280" s="11"/>
      <c r="N280" s="12"/>
      <c r="O280" s="11"/>
      <c r="P280" s="12"/>
      <c r="Q280" s="11"/>
      <c r="R280" s="12"/>
      <c r="S280" s="11"/>
      <c r="T280" s="12"/>
      <c r="U280" s="11"/>
      <c r="V280" s="12"/>
      <c r="W280" s="11"/>
      <c r="X280" s="12"/>
      <c r="Y280" s="11"/>
    </row>
    <row r="281" spans="1:25" s="2" customFormat="1" ht="90" x14ac:dyDescent="0.25">
      <c r="A281" s="4" t="s">
        <v>102</v>
      </c>
      <c r="B281" s="4"/>
      <c r="C281" s="4"/>
      <c r="D281" s="4"/>
      <c r="E281" s="9" t="s">
        <v>101</v>
      </c>
      <c r="F281" s="8" t="s">
        <v>100</v>
      </c>
      <c r="G281" s="8" t="s">
        <v>99</v>
      </c>
      <c r="H281" s="8" t="s">
        <v>98</v>
      </c>
      <c r="I281" s="8" t="s">
        <v>97</v>
      </c>
      <c r="J281" s="7">
        <v>50</v>
      </c>
      <c r="K281" s="6" t="s">
        <v>96</v>
      </c>
      <c r="L281" s="5"/>
      <c r="M281" s="5"/>
      <c r="N281" s="5"/>
      <c r="O281" s="5"/>
      <c r="P281" s="5"/>
      <c r="Q281" s="5"/>
      <c r="R281" s="5"/>
      <c r="S281" s="5"/>
      <c r="T281" s="5"/>
      <c r="U281" s="5"/>
      <c r="V281" s="5"/>
      <c r="W281" s="5"/>
      <c r="X281" s="5"/>
      <c r="Y281" s="5"/>
    </row>
    <row r="282" spans="1:25" s="2" customFormat="1" ht="105" x14ac:dyDescent="0.25">
      <c r="A282" s="4" t="s">
        <v>95</v>
      </c>
      <c r="B282" s="4"/>
      <c r="C282" s="4"/>
      <c r="D282" s="4"/>
      <c r="E282" s="9" t="s">
        <v>94</v>
      </c>
      <c r="F282" s="8" t="s">
        <v>93</v>
      </c>
      <c r="G282" s="8" t="s">
        <v>92</v>
      </c>
      <c r="H282" s="8" t="s">
        <v>91</v>
      </c>
      <c r="I282" s="8" t="s">
        <v>90</v>
      </c>
      <c r="J282" s="7">
        <v>100</v>
      </c>
      <c r="K282" s="6" t="s">
        <v>89</v>
      </c>
      <c r="L282" s="5"/>
      <c r="M282" s="5"/>
      <c r="N282" s="5"/>
      <c r="O282" s="5"/>
      <c r="P282" s="5"/>
      <c r="Q282" s="5"/>
      <c r="R282" s="5"/>
      <c r="S282" s="5"/>
      <c r="T282" s="5"/>
      <c r="U282" s="5"/>
      <c r="V282" s="5"/>
      <c r="W282" s="5"/>
      <c r="X282" s="5"/>
      <c r="Y282" s="5"/>
    </row>
    <row r="283" spans="1:25" s="17" customFormat="1" ht="45" x14ac:dyDescent="0.25">
      <c r="A283" s="20"/>
      <c r="B283" s="20"/>
      <c r="C283" s="21" t="s">
        <v>88</v>
      </c>
      <c r="D283" s="20"/>
      <c r="E283" s="20"/>
      <c r="F283" s="20" t="s">
        <v>87</v>
      </c>
      <c r="G283" s="20"/>
      <c r="H283" s="20"/>
      <c r="I283" s="20"/>
      <c r="J283" s="19">
        <f>AVERAGE(J284,J287,J288,J289,J290,J291)</f>
        <v>50</v>
      </c>
      <c r="K283" s="19"/>
      <c r="L283" s="19" t="e">
        <f>AVERAGE(L289:L302)</f>
        <v>#DIV/0!</v>
      </c>
      <c r="M283" s="18"/>
      <c r="N283" s="19" t="e">
        <f>AVERAGE(N289:N302)</f>
        <v>#DIV/0!</v>
      </c>
      <c r="O283" s="18"/>
      <c r="P283" s="19" t="e">
        <f>AVERAGE(P289:P302)</f>
        <v>#DIV/0!</v>
      </c>
      <c r="Q283" s="18"/>
      <c r="R283" s="19" t="e">
        <f>AVERAGE(R289:R302)</f>
        <v>#DIV/0!</v>
      </c>
      <c r="S283" s="18"/>
      <c r="T283" s="19" t="e">
        <f>AVERAGE(T289:T302)</f>
        <v>#DIV/0!</v>
      </c>
      <c r="U283" s="18"/>
      <c r="V283" s="19" t="e">
        <f>AVERAGE(V289:V302)</f>
        <v>#DIV/0!</v>
      </c>
      <c r="W283" s="18"/>
      <c r="X283" s="19" t="e">
        <f>AVERAGE(X289:X302)</f>
        <v>#DIV/0!</v>
      </c>
      <c r="Y283" s="18"/>
    </row>
    <row r="284" spans="1:25" s="10" customFormat="1" ht="80.25" customHeight="1" x14ac:dyDescent="0.25">
      <c r="A284" s="16">
        <v>156</v>
      </c>
      <c r="B284" s="16"/>
      <c r="C284" s="15"/>
      <c r="D284" s="15" t="s">
        <v>86</v>
      </c>
      <c r="E284" s="15"/>
      <c r="F284" s="14" t="s">
        <v>86</v>
      </c>
      <c r="G284" s="13"/>
      <c r="H284" s="13"/>
      <c r="I284" s="13"/>
      <c r="J284" s="12">
        <f>AVERAGE(J285:J286)</f>
        <v>100</v>
      </c>
      <c r="K284" s="12"/>
      <c r="L284" s="12"/>
      <c r="M284" s="11"/>
      <c r="N284" s="12"/>
      <c r="O284" s="11"/>
      <c r="P284" s="12"/>
      <c r="Q284" s="11"/>
      <c r="R284" s="12"/>
      <c r="S284" s="11"/>
      <c r="T284" s="12"/>
      <c r="U284" s="11"/>
      <c r="V284" s="12"/>
      <c r="W284" s="11"/>
      <c r="X284" s="12"/>
      <c r="Y284" s="11"/>
    </row>
    <row r="285" spans="1:25" s="2" customFormat="1" ht="371.25" x14ac:dyDescent="0.25">
      <c r="A285" s="4" t="s">
        <v>85</v>
      </c>
      <c r="B285" s="4"/>
      <c r="C285" s="4"/>
      <c r="D285" s="4"/>
      <c r="E285" s="9" t="s">
        <v>84</v>
      </c>
      <c r="F285" s="8" t="s">
        <v>83</v>
      </c>
      <c r="G285" s="8" t="s">
        <v>82</v>
      </c>
      <c r="H285" s="8" t="s">
        <v>81</v>
      </c>
      <c r="I285" s="8" t="s">
        <v>80</v>
      </c>
      <c r="J285" s="7">
        <v>100</v>
      </c>
      <c r="K285" s="6" t="s">
        <v>79</v>
      </c>
      <c r="L285" s="5"/>
      <c r="M285" s="5"/>
      <c r="N285" s="5"/>
      <c r="O285" s="5"/>
      <c r="P285" s="5"/>
      <c r="Q285" s="5"/>
      <c r="R285" s="5"/>
      <c r="S285" s="5"/>
      <c r="T285" s="5"/>
      <c r="U285" s="5"/>
      <c r="V285" s="5"/>
      <c r="W285" s="5"/>
      <c r="X285" s="5"/>
      <c r="Y285" s="5"/>
    </row>
    <row r="286" spans="1:25" s="2" customFormat="1" ht="135" x14ac:dyDescent="0.25">
      <c r="A286" s="4" t="s">
        <v>78</v>
      </c>
      <c r="B286" s="4"/>
      <c r="C286" s="4"/>
      <c r="D286" s="4"/>
      <c r="E286" s="9" t="s">
        <v>77</v>
      </c>
      <c r="F286" s="8" t="s">
        <v>76</v>
      </c>
      <c r="G286" s="8" t="s">
        <v>75</v>
      </c>
      <c r="H286" s="8" t="s">
        <v>74</v>
      </c>
      <c r="I286" s="8" t="s">
        <v>73</v>
      </c>
      <c r="J286" s="7">
        <v>100</v>
      </c>
      <c r="K286" s="6" t="s">
        <v>72</v>
      </c>
      <c r="L286" s="5"/>
      <c r="M286" s="5"/>
      <c r="N286" s="5"/>
      <c r="O286" s="5"/>
      <c r="P286" s="5"/>
      <c r="Q286" s="5"/>
      <c r="R286" s="5"/>
      <c r="S286" s="5"/>
      <c r="T286" s="5"/>
      <c r="U286" s="5"/>
      <c r="V286" s="5"/>
      <c r="W286" s="5"/>
      <c r="X286" s="5"/>
      <c r="Y286" s="5"/>
    </row>
    <row r="287" spans="1:25" s="2" customFormat="1" ht="315" x14ac:dyDescent="0.25">
      <c r="A287" s="4">
        <v>157</v>
      </c>
      <c r="B287" s="4"/>
      <c r="C287" s="4"/>
      <c r="D287" s="9" t="s">
        <v>71</v>
      </c>
      <c r="E287" s="9"/>
      <c r="F287" s="8" t="s">
        <v>70</v>
      </c>
      <c r="G287" s="8" t="s">
        <v>14</v>
      </c>
      <c r="H287" s="8" t="s">
        <v>69</v>
      </c>
      <c r="I287" s="8" t="s">
        <v>56</v>
      </c>
      <c r="J287" s="7">
        <v>50</v>
      </c>
      <c r="K287" s="6" t="s">
        <v>68</v>
      </c>
      <c r="L287" s="5"/>
      <c r="M287" s="5"/>
      <c r="N287" s="5"/>
      <c r="O287" s="5"/>
      <c r="P287" s="5"/>
      <c r="Q287" s="5"/>
      <c r="R287" s="5"/>
      <c r="S287" s="5"/>
      <c r="T287" s="5"/>
      <c r="U287" s="5"/>
      <c r="V287" s="5"/>
      <c r="W287" s="5"/>
      <c r="X287" s="5"/>
      <c r="Y287" s="5"/>
    </row>
    <row r="288" spans="1:25" s="2" customFormat="1" ht="120" x14ac:dyDescent="0.25">
      <c r="A288" s="4">
        <v>158</v>
      </c>
      <c r="B288" s="4"/>
      <c r="C288" s="4"/>
      <c r="D288" s="9" t="s">
        <v>67</v>
      </c>
      <c r="E288" s="9"/>
      <c r="F288" s="8" t="s">
        <v>66</v>
      </c>
      <c r="G288" s="8" t="s">
        <v>58</v>
      </c>
      <c r="H288" s="8" t="s">
        <v>57</v>
      </c>
      <c r="I288" s="8" t="s">
        <v>56</v>
      </c>
      <c r="J288" s="7">
        <v>50</v>
      </c>
      <c r="K288" s="6" t="s">
        <v>65</v>
      </c>
      <c r="L288" s="5"/>
      <c r="M288" s="5"/>
      <c r="N288" s="5"/>
      <c r="O288" s="5"/>
      <c r="P288" s="5"/>
      <c r="Q288" s="5"/>
      <c r="R288" s="5"/>
      <c r="S288" s="5"/>
      <c r="T288" s="5"/>
      <c r="U288" s="5"/>
      <c r="V288" s="5"/>
      <c r="W288" s="5"/>
      <c r="X288" s="5"/>
      <c r="Y288" s="5"/>
    </row>
    <row r="289" spans="1:25" s="2" customFormat="1" ht="330" x14ac:dyDescent="0.25">
      <c r="A289" s="4">
        <v>159</v>
      </c>
      <c r="B289" s="4"/>
      <c r="C289" s="4"/>
      <c r="D289" s="9" t="s">
        <v>64</v>
      </c>
      <c r="E289" s="9"/>
      <c r="F289" s="8" t="s">
        <v>63</v>
      </c>
      <c r="G289" s="8" t="s">
        <v>62</v>
      </c>
      <c r="H289" s="8" t="s">
        <v>31</v>
      </c>
      <c r="I289" s="8" t="s">
        <v>44</v>
      </c>
      <c r="J289" s="7">
        <v>50</v>
      </c>
      <c r="K289" s="6" t="s">
        <v>61</v>
      </c>
      <c r="L289" s="5"/>
      <c r="M289" s="5"/>
      <c r="N289" s="5"/>
      <c r="O289" s="5"/>
      <c r="P289" s="5"/>
      <c r="Q289" s="5"/>
      <c r="R289" s="5"/>
      <c r="S289" s="5"/>
      <c r="T289" s="5"/>
      <c r="U289" s="5"/>
      <c r="V289" s="5"/>
      <c r="W289" s="5"/>
      <c r="X289" s="5"/>
      <c r="Y289" s="5"/>
    </row>
    <row r="290" spans="1:25" s="2" customFormat="1" ht="165" x14ac:dyDescent="0.25">
      <c r="A290" s="4">
        <v>160</v>
      </c>
      <c r="B290" s="4"/>
      <c r="C290" s="4"/>
      <c r="D290" s="9" t="s">
        <v>60</v>
      </c>
      <c r="E290" s="9"/>
      <c r="F290" s="8" t="s">
        <v>59</v>
      </c>
      <c r="G290" s="8" t="s">
        <v>58</v>
      </c>
      <c r="H290" s="8" t="s">
        <v>57</v>
      </c>
      <c r="I290" s="8" t="s">
        <v>56</v>
      </c>
      <c r="J290" s="7">
        <v>0</v>
      </c>
      <c r="K290" s="6"/>
      <c r="L290" s="5"/>
      <c r="M290" s="5"/>
      <c r="N290" s="5"/>
      <c r="O290" s="5"/>
      <c r="P290" s="5"/>
      <c r="Q290" s="5"/>
      <c r="R290" s="5"/>
      <c r="S290" s="5"/>
      <c r="T290" s="5"/>
      <c r="U290" s="5"/>
      <c r="V290" s="5"/>
      <c r="W290" s="5"/>
      <c r="X290" s="5"/>
      <c r="Y290" s="5"/>
    </row>
    <row r="291" spans="1:25" s="10" customFormat="1" ht="80.25" customHeight="1" x14ac:dyDescent="0.25">
      <c r="A291" s="16">
        <v>161</v>
      </c>
      <c r="B291" s="16"/>
      <c r="C291" s="15"/>
      <c r="D291" s="15" t="s">
        <v>55</v>
      </c>
      <c r="E291" s="15"/>
      <c r="F291" s="14" t="s">
        <v>55</v>
      </c>
      <c r="G291" s="13"/>
      <c r="H291" s="13"/>
      <c r="I291" s="13"/>
      <c r="J291" s="12">
        <f>AVERAGE(J292:J293)</f>
        <v>50</v>
      </c>
      <c r="K291" s="12"/>
      <c r="L291" s="12"/>
      <c r="M291" s="11"/>
      <c r="N291" s="12"/>
      <c r="O291" s="11"/>
      <c r="P291" s="12"/>
      <c r="Q291" s="11"/>
      <c r="R291" s="12"/>
      <c r="S291" s="11"/>
      <c r="T291" s="12"/>
      <c r="U291" s="11"/>
      <c r="V291" s="12"/>
      <c r="W291" s="11"/>
      <c r="X291" s="12"/>
      <c r="Y291" s="11"/>
    </row>
    <row r="292" spans="1:25" s="2" customFormat="1" ht="105" x14ac:dyDescent="0.25">
      <c r="A292" s="4" t="s">
        <v>54</v>
      </c>
      <c r="B292" s="4"/>
      <c r="C292" s="4"/>
      <c r="D292" s="4"/>
      <c r="E292" s="9" t="s">
        <v>53</v>
      </c>
      <c r="F292" s="8" t="s">
        <v>52</v>
      </c>
      <c r="G292" s="8" t="s">
        <v>51</v>
      </c>
      <c r="H292" s="8" t="s">
        <v>50</v>
      </c>
      <c r="I292" s="8" t="s">
        <v>49</v>
      </c>
      <c r="J292" s="7">
        <v>50</v>
      </c>
      <c r="K292" s="6"/>
      <c r="L292" s="5"/>
      <c r="M292" s="5"/>
      <c r="N292" s="5"/>
      <c r="O292" s="5"/>
      <c r="P292" s="5"/>
      <c r="Q292" s="5"/>
      <c r="R292" s="5"/>
      <c r="S292" s="5"/>
      <c r="T292" s="5"/>
      <c r="U292" s="5"/>
      <c r="V292" s="5"/>
      <c r="W292" s="5"/>
      <c r="X292" s="5"/>
      <c r="Y292" s="5"/>
    </row>
    <row r="293" spans="1:25" s="2" customFormat="1" ht="225" x14ac:dyDescent="0.25">
      <c r="A293" s="4" t="s">
        <v>48</v>
      </c>
      <c r="B293" s="4"/>
      <c r="C293" s="4"/>
      <c r="D293" s="4"/>
      <c r="E293" s="9" t="s">
        <v>47</v>
      </c>
      <c r="F293" s="8" t="s">
        <v>46</v>
      </c>
      <c r="G293" s="8" t="s">
        <v>45</v>
      </c>
      <c r="H293" s="8" t="s">
        <v>31</v>
      </c>
      <c r="I293" s="8" t="s">
        <v>44</v>
      </c>
      <c r="J293" s="7">
        <v>50</v>
      </c>
      <c r="K293" s="6" t="s">
        <v>43</v>
      </c>
      <c r="L293" s="5"/>
      <c r="M293" s="5"/>
      <c r="N293" s="5"/>
      <c r="O293" s="5"/>
      <c r="P293" s="5"/>
      <c r="Q293" s="5"/>
      <c r="R293" s="5"/>
      <c r="S293" s="5"/>
      <c r="T293" s="5"/>
      <c r="U293" s="5"/>
      <c r="V293" s="5"/>
      <c r="W293" s="5"/>
      <c r="X293" s="5"/>
      <c r="Y293" s="5"/>
    </row>
    <row r="294" spans="1:25" s="17" customFormat="1" ht="45" x14ac:dyDescent="0.25">
      <c r="A294" s="20"/>
      <c r="B294" s="20"/>
      <c r="C294" s="21" t="s">
        <v>42</v>
      </c>
      <c r="D294" s="20"/>
      <c r="E294" s="20"/>
      <c r="F294" s="20" t="s">
        <v>41</v>
      </c>
      <c r="G294" s="20"/>
      <c r="H294" s="20"/>
      <c r="I294" s="20"/>
      <c r="J294" s="19">
        <f>AVERAGE(J295:J300)</f>
        <v>33.333333333333336</v>
      </c>
      <c r="K294" s="19"/>
      <c r="L294" s="19" t="e">
        <f>AVERAGE(L301:L313)</f>
        <v>#DIV/0!</v>
      </c>
      <c r="M294" s="18"/>
      <c r="N294" s="19" t="e">
        <f>AVERAGE(N301:N313)</f>
        <v>#DIV/0!</v>
      </c>
      <c r="O294" s="18"/>
      <c r="P294" s="19" t="e">
        <f>AVERAGE(P301:P313)</f>
        <v>#DIV/0!</v>
      </c>
      <c r="Q294" s="18"/>
      <c r="R294" s="19" t="e">
        <f>AVERAGE(R301:R313)</f>
        <v>#DIV/0!</v>
      </c>
      <c r="S294" s="18"/>
      <c r="T294" s="19" t="e">
        <f>AVERAGE(T301:T313)</f>
        <v>#DIV/0!</v>
      </c>
      <c r="U294" s="18"/>
      <c r="V294" s="19" t="e">
        <f>AVERAGE(V301:V313)</f>
        <v>#DIV/0!</v>
      </c>
      <c r="W294" s="18"/>
      <c r="X294" s="19" t="e">
        <f>AVERAGE(X301:X313)</f>
        <v>#DIV/0!</v>
      </c>
      <c r="Y294" s="18"/>
    </row>
    <row r="295" spans="1:25" s="2" customFormat="1" ht="150" x14ac:dyDescent="0.25">
      <c r="A295" s="4">
        <v>162</v>
      </c>
      <c r="B295" s="4"/>
      <c r="C295" s="4"/>
      <c r="D295" s="9" t="s">
        <v>40</v>
      </c>
      <c r="E295" s="9"/>
      <c r="F295" s="8" t="s">
        <v>39</v>
      </c>
      <c r="G295" s="8" t="s">
        <v>38</v>
      </c>
      <c r="H295" s="8" t="s">
        <v>37</v>
      </c>
      <c r="I295" s="8" t="s">
        <v>36</v>
      </c>
      <c r="J295" s="7">
        <v>50</v>
      </c>
      <c r="K295" s="6" t="s">
        <v>35</v>
      </c>
      <c r="L295" s="5"/>
      <c r="M295" s="5"/>
      <c r="N295" s="5"/>
      <c r="O295" s="5"/>
      <c r="P295" s="5"/>
      <c r="Q295" s="5"/>
      <c r="R295" s="5"/>
      <c r="S295" s="5"/>
      <c r="T295" s="5"/>
      <c r="U295" s="5"/>
      <c r="V295" s="5"/>
      <c r="W295" s="5"/>
      <c r="X295" s="5"/>
      <c r="Y295" s="5"/>
    </row>
    <row r="296" spans="1:25" s="2" customFormat="1" ht="348.75" x14ac:dyDescent="0.25">
      <c r="A296" s="4">
        <v>163</v>
      </c>
      <c r="B296" s="4"/>
      <c r="C296" s="4"/>
      <c r="D296" s="9" t="s">
        <v>34</v>
      </c>
      <c r="E296" s="9"/>
      <c r="F296" s="8" t="s">
        <v>33</v>
      </c>
      <c r="G296" s="8" t="s">
        <v>32</v>
      </c>
      <c r="H296" s="8" t="s">
        <v>31</v>
      </c>
      <c r="I296" s="8" t="s">
        <v>30</v>
      </c>
      <c r="J296" s="7">
        <v>100</v>
      </c>
      <c r="K296" s="6" t="s">
        <v>29</v>
      </c>
      <c r="L296" s="5"/>
      <c r="M296" s="5"/>
      <c r="N296" s="5"/>
      <c r="O296" s="5"/>
      <c r="P296" s="5"/>
      <c r="Q296" s="5"/>
      <c r="R296" s="5"/>
      <c r="S296" s="5"/>
      <c r="T296" s="5"/>
      <c r="U296" s="5"/>
      <c r="V296" s="5"/>
      <c r="W296" s="5"/>
      <c r="X296" s="5"/>
      <c r="Y296" s="5"/>
    </row>
    <row r="297" spans="1:25" s="2" customFormat="1" ht="258.75" x14ac:dyDescent="0.25">
      <c r="A297" s="4">
        <v>164</v>
      </c>
      <c r="B297" s="4"/>
      <c r="C297" s="4"/>
      <c r="D297" s="9" t="s">
        <v>28</v>
      </c>
      <c r="E297" s="9"/>
      <c r="F297" s="8" t="s">
        <v>27</v>
      </c>
      <c r="G297" s="8" t="s">
        <v>26</v>
      </c>
      <c r="H297" s="8" t="s">
        <v>25</v>
      </c>
      <c r="I297" s="8" t="s">
        <v>24</v>
      </c>
      <c r="J297" s="7">
        <v>50</v>
      </c>
      <c r="K297" s="6" t="s">
        <v>23</v>
      </c>
      <c r="L297" s="5"/>
      <c r="M297" s="5"/>
      <c r="N297" s="5"/>
      <c r="O297" s="5"/>
      <c r="P297" s="5"/>
      <c r="Q297" s="5"/>
      <c r="R297" s="5"/>
      <c r="S297" s="5"/>
      <c r="T297" s="5"/>
      <c r="U297" s="5"/>
      <c r="V297" s="5"/>
      <c r="W297" s="5"/>
      <c r="X297" s="5"/>
      <c r="Y297" s="5"/>
    </row>
    <row r="298" spans="1:25" s="2" customFormat="1" ht="135" x14ac:dyDescent="0.25">
      <c r="A298" s="4">
        <v>165</v>
      </c>
      <c r="B298" s="4"/>
      <c r="C298" s="4"/>
      <c r="D298" s="9" t="s">
        <v>22</v>
      </c>
      <c r="E298" s="9"/>
      <c r="F298" s="8" t="s">
        <v>21</v>
      </c>
      <c r="G298" s="8" t="s">
        <v>20</v>
      </c>
      <c r="H298" s="8" t="s">
        <v>19</v>
      </c>
      <c r="I298" s="8" t="s">
        <v>18</v>
      </c>
      <c r="J298" s="7">
        <v>0</v>
      </c>
      <c r="K298" s="6" t="s">
        <v>17</v>
      </c>
      <c r="L298" s="5"/>
      <c r="M298" s="5"/>
      <c r="N298" s="5"/>
      <c r="O298" s="5"/>
      <c r="P298" s="5"/>
      <c r="Q298" s="5"/>
      <c r="R298" s="5"/>
      <c r="S298" s="5"/>
      <c r="T298" s="5"/>
      <c r="U298" s="5"/>
      <c r="V298" s="5"/>
      <c r="W298" s="5"/>
      <c r="X298" s="5"/>
      <c r="Y298" s="5"/>
    </row>
    <row r="299" spans="1:25" s="2" customFormat="1" ht="90" x14ac:dyDescent="0.25">
      <c r="A299" s="4">
        <v>166</v>
      </c>
      <c r="B299" s="4"/>
      <c r="C299" s="4"/>
      <c r="D299" s="9" t="s">
        <v>16</v>
      </c>
      <c r="E299" s="9"/>
      <c r="F299" s="8" t="s">
        <v>15</v>
      </c>
      <c r="G299" s="8" t="s">
        <v>14</v>
      </c>
      <c r="H299" s="8" t="s">
        <v>13</v>
      </c>
      <c r="I299" s="8" t="s">
        <v>12</v>
      </c>
      <c r="J299" s="7">
        <v>0</v>
      </c>
      <c r="K299" s="6"/>
      <c r="L299" s="5"/>
      <c r="M299" s="5"/>
      <c r="N299" s="5"/>
      <c r="O299" s="5"/>
      <c r="P299" s="5"/>
      <c r="Q299" s="5"/>
      <c r="R299" s="5"/>
      <c r="S299" s="5"/>
      <c r="T299" s="5"/>
      <c r="U299" s="5"/>
      <c r="V299" s="5"/>
      <c r="W299" s="5"/>
      <c r="X299" s="5"/>
      <c r="Y299" s="5"/>
    </row>
    <row r="300" spans="1:25" s="10" customFormat="1" ht="80.25" customHeight="1" x14ac:dyDescent="0.25">
      <c r="A300" s="16">
        <v>167</v>
      </c>
      <c r="B300" s="16"/>
      <c r="C300" s="15"/>
      <c r="D300" s="15" t="s">
        <v>11</v>
      </c>
      <c r="E300" s="15"/>
      <c r="F300" s="14" t="s">
        <v>11</v>
      </c>
      <c r="G300" s="13"/>
      <c r="H300" s="13"/>
      <c r="I300" s="13"/>
      <c r="J300" s="12">
        <f>AVERAGE(J301:J302)</f>
        <v>0</v>
      </c>
      <c r="K300" s="12"/>
      <c r="L300" s="12"/>
      <c r="M300" s="11"/>
      <c r="N300" s="12"/>
      <c r="O300" s="11"/>
      <c r="P300" s="12"/>
      <c r="Q300" s="11"/>
      <c r="R300" s="12"/>
      <c r="S300" s="11"/>
      <c r="T300" s="12"/>
      <c r="U300" s="11"/>
      <c r="V300" s="12"/>
      <c r="W300" s="11"/>
      <c r="X300" s="12"/>
      <c r="Y300" s="11"/>
    </row>
    <row r="301" spans="1:25" s="2" customFormat="1" ht="330" x14ac:dyDescent="0.25">
      <c r="A301" s="4" t="s">
        <v>10</v>
      </c>
      <c r="B301" s="4"/>
      <c r="C301" s="4"/>
      <c r="D301" s="4"/>
      <c r="E301" s="9" t="s">
        <v>9</v>
      </c>
      <c r="F301" s="8" t="s">
        <v>8</v>
      </c>
      <c r="G301" s="8" t="s">
        <v>7</v>
      </c>
      <c r="H301" s="8" t="s">
        <v>1</v>
      </c>
      <c r="I301" s="8" t="s">
        <v>6</v>
      </c>
      <c r="J301" s="7">
        <v>0</v>
      </c>
      <c r="K301" s="6"/>
      <c r="L301" s="5"/>
      <c r="M301" s="5"/>
      <c r="N301" s="5"/>
      <c r="O301" s="5"/>
      <c r="P301" s="5"/>
      <c r="Q301" s="5"/>
      <c r="R301" s="5"/>
      <c r="S301" s="5"/>
      <c r="T301" s="5"/>
      <c r="U301" s="5"/>
      <c r="V301" s="5"/>
      <c r="W301" s="5"/>
      <c r="X301" s="5"/>
      <c r="Y301" s="5"/>
    </row>
    <row r="302" spans="1:25" s="2" customFormat="1" ht="120" x14ac:dyDescent="0.25">
      <c r="A302" s="4" t="s">
        <v>5</v>
      </c>
      <c r="B302" s="4"/>
      <c r="C302" s="4"/>
      <c r="D302" s="4"/>
      <c r="E302" s="9" t="s">
        <v>4</v>
      </c>
      <c r="F302" s="8" t="s">
        <v>3</v>
      </c>
      <c r="G302" s="8" t="s">
        <v>2</v>
      </c>
      <c r="H302" s="8" t="s">
        <v>1</v>
      </c>
      <c r="I302" s="8" t="s">
        <v>0</v>
      </c>
      <c r="J302" s="7">
        <v>0</v>
      </c>
      <c r="K302" s="6"/>
      <c r="L302" s="5"/>
      <c r="M302" s="5"/>
      <c r="N302" s="5"/>
      <c r="O302" s="5"/>
      <c r="P302" s="5"/>
      <c r="Q302" s="5"/>
      <c r="R302" s="5"/>
      <c r="S302" s="5"/>
      <c r="T302" s="5"/>
      <c r="U302" s="5"/>
      <c r="V302" s="5"/>
      <c r="W302" s="5"/>
      <c r="X302" s="5"/>
      <c r="Y302" s="5"/>
    </row>
  </sheetData>
  <pageMargins left="0.7" right="0.7" top="0.75" bottom="0.75" header="0.3" footer="0.3"/>
  <pageSetup paperSize="9" scale="3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Usuario de Windows</cp:lastModifiedBy>
  <dcterms:created xsi:type="dcterms:W3CDTF">2015-06-04T11:42:38Z</dcterms:created>
  <dcterms:modified xsi:type="dcterms:W3CDTF">2015-06-04T13:31:41Z</dcterms:modified>
</cp:coreProperties>
</file>