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ES"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P74" i="1"/>
  <c r="R74" i="1"/>
  <c r="J81" i="1"/>
  <c r="L81" i="1"/>
  <c r="R81" i="1"/>
  <c r="T81" i="1"/>
  <c r="J83" i="1"/>
  <c r="L83" i="1"/>
  <c r="N83" i="1"/>
  <c r="N81" i="1" s="1"/>
  <c r="P83" i="1"/>
  <c r="P81" i="1" s="1"/>
  <c r="R83" i="1"/>
  <c r="T83" i="1"/>
  <c r="T90" i="1"/>
  <c r="J91" i="1"/>
  <c r="L91" i="1"/>
  <c r="N91" i="1"/>
  <c r="N90" i="1" s="1"/>
  <c r="P91" i="1"/>
  <c r="P90" i="1" s="1"/>
  <c r="R91" i="1"/>
  <c r="T91" i="1"/>
  <c r="J94" i="1"/>
  <c r="J90" i="1" s="1"/>
  <c r="L94" i="1"/>
  <c r="L90" i="1" s="1"/>
  <c r="N94" i="1"/>
  <c r="P94" i="1"/>
  <c r="R94" i="1"/>
  <c r="R90" i="1" s="1"/>
  <c r="T94" i="1"/>
  <c r="J100" i="1"/>
  <c r="L100" i="1"/>
  <c r="N100" i="1"/>
  <c r="P100" i="1"/>
  <c r="R100" i="1"/>
  <c r="T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2" i="1"/>
  <c r="L122" i="1"/>
  <c r="N122" i="1"/>
  <c r="P122" i="1"/>
  <c r="R122" i="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N218" i="1"/>
  <c r="N217" i="1" s="1"/>
  <c r="P218" i="1"/>
  <c r="P217" i="1" s="1"/>
  <c r="R218" i="1"/>
  <c r="R217" i="1" s="1"/>
  <c r="T218" i="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P256" i="1"/>
  <c r="J260" i="1"/>
  <c r="L260" i="1"/>
  <c r="L256" i="1" s="1"/>
  <c r="N260" i="1"/>
  <c r="N256" i="1" s="1"/>
  <c r="P260" i="1"/>
  <c r="R260" i="1"/>
  <c r="R256" i="1" s="1"/>
  <c r="T260" i="1"/>
  <c r="T256" i="1" s="1"/>
  <c r="V260" i="1"/>
  <c r="V256" i="1" s="1"/>
  <c r="X260" i="1"/>
  <c r="X256" i="1" s="1"/>
  <c r="J269" i="1"/>
  <c r="J267" i="1" s="1"/>
  <c r="J273" i="1"/>
  <c r="J277" i="1"/>
  <c r="J280" i="1"/>
  <c r="J283" i="1"/>
  <c r="N283" i="1"/>
  <c r="P283" i="1"/>
  <c r="V283" i="1"/>
  <c r="X283" i="1"/>
  <c r="J284" i="1"/>
  <c r="J291" i="1"/>
  <c r="L294" i="1"/>
  <c r="L283" i="1" s="1"/>
  <c r="N294" i="1"/>
  <c r="P294" i="1"/>
  <c r="R294" i="1"/>
  <c r="R283" i="1" s="1"/>
  <c r="T294" i="1"/>
  <c r="T283" i="1" s="1"/>
  <c r="V294" i="1"/>
  <c r="X294" i="1"/>
  <c r="J300" i="1"/>
  <c r="J294" i="1" s="1"/>
  <c r="X251" i="1" l="1"/>
  <c r="X250" i="1" s="1"/>
  <c r="X252" i="1"/>
  <c r="T252" i="1"/>
  <c r="T251" i="1"/>
  <c r="T250" i="1" s="1"/>
  <c r="L251" i="1"/>
  <c r="L250" i="1" s="1"/>
  <c r="L252" i="1"/>
  <c r="L217" i="1"/>
  <c r="T176" i="1"/>
  <c r="L146" i="1"/>
  <c r="L106" i="1"/>
  <c r="X30" i="1"/>
  <c r="J250" i="1"/>
  <c r="R176" i="1"/>
  <c r="J146" i="1"/>
  <c r="J106" i="1"/>
  <c r="J3" i="1" s="1"/>
  <c r="L73" i="1"/>
  <c r="V30" i="1"/>
  <c r="N30" i="1"/>
  <c r="N2" i="1" s="1"/>
  <c r="X176" i="1"/>
  <c r="P176" i="1"/>
  <c r="X146" i="1"/>
  <c r="X4" i="1" s="1"/>
  <c r="P146" i="1"/>
  <c r="X106" i="1"/>
  <c r="P106" i="1"/>
  <c r="T30" i="1"/>
  <c r="T4" i="1" s="1"/>
  <c r="L30" i="1"/>
  <c r="P251" i="1"/>
  <c r="P250" i="1" s="1"/>
  <c r="P252" i="1"/>
  <c r="T217" i="1"/>
  <c r="L176" i="1"/>
  <c r="L2" i="1" s="1"/>
  <c r="T146" i="1"/>
  <c r="T106" i="1"/>
  <c r="P30" i="1"/>
  <c r="P2" i="1" s="1"/>
  <c r="P4" i="1"/>
  <c r="R251" i="1"/>
  <c r="R250" i="1" s="1"/>
  <c r="R252" i="1"/>
  <c r="J176" i="1"/>
  <c r="R146" i="1"/>
  <c r="R106" i="1"/>
  <c r="N73" i="1"/>
  <c r="V4" i="1"/>
  <c r="V251" i="1"/>
  <c r="V250" i="1" s="1"/>
  <c r="V252" i="1"/>
  <c r="N251" i="1"/>
  <c r="N250" i="1" s="1"/>
  <c r="N252" i="1"/>
  <c r="V176" i="1"/>
  <c r="N176" i="1"/>
  <c r="V146" i="1"/>
  <c r="N146" i="1"/>
  <c r="N4" i="1" s="1"/>
  <c r="V106" i="1"/>
  <c r="N106" i="1"/>
  <c r="P73" i="1"/>
  <c r="R73" i="1"/>
  <c r="J73" i="1"/>
  <c r="R30" i="1"/>
  <c r="J30" i="1"/>
  <c r="J2" i="1" s="1"/>
  <c r="R2" i="1"/>
  <c r="R4" i="1"/>
  <c r="J4" i="1"/>
  <c r="L4" i="1" l="1"/>
</calcChain>
</file>

<file path=xl/sharedStrings.xml><?xml version="1.0" encoding="utf-8"?>
<sst xmlns="http://schemas.openxmlformats.org/spreadsheetml/2006/main" count="1600" uniqueCount="1182">
  <si>
    <t xml:space="preserve">Migrants’ contribution to health policymaking in Spain, at national or regional level, is very low. They are sometimes informed of these policies through the Forum for Social Integration. The Forum for Social Integration of Migrant Population regulated in the Article 70 of the Organic Law 4/2000, January 11, on the Rights and Liberties of Foreigners in Spain and their Social Integration, and the Royal Decree 557/2011, April 20, is the basic tool for enquiries, information and counseling regarding migrant integration. The forum’s main goal is to promote the participation and integration of migrants in the Spanish society, developing all the strategies needed to achieve this goal. It is composed of different NGOs and associations of migrants, unions and members of the Public Administration.
Some examples of the collaboration between migrant stakeholders and government institutions in Catalonia and Andalusia are stated below. In Catalonia, there are several general and specific protocols developed by the government with the participation of migrant groups and organizations involved: (a) Recommendation guide for nutritional advice in culture diverse environments; (b) Female genital mutilation. Prevention and control; (c) Action Protocol for the control and prevention of tuberculosis in immigrants and imported cases. In Andalusia, the Department of Health has developed, together with some NGOs, the following documents, translated into several languages: (a) Voluntary termination of pregnancy; (b) Rights, aids, benefits and public subsidies in the cases of pregnancy, childbirth, postpartum, and childcare in Andalusia; (c) Rights, aids, benefits and public subsidies to support the autonomy of disabled people; (d) Sexual and reproductive health. Contraceptive methods. 
Furthermore, migrants play an important role in implementing these policies and disseminating information.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</si>
  <si>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</si>
  <si>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</si>
  <si>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</si>
  <si>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</si>
  <si>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</si>
  <si>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</si>
  <si>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 xml:space="preserve">There is not a specific policy, but rather a kind of coordination between the different government departments of each region, in which several policies aimed to improve the health of the migrant population are coordinated. For example, in Catalonia, there is an interdepartmental commission which coordinates the government policies addressed to this population (health included). There are also different groups of multidisciplinary work with technicians from each department that deal with issues such as the prohibition of female genital mutilation and health assistance for the Roma community. 
</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</si>
  <si>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</si>
  <si>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</si>
  <si>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</si>
  <si>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</si>
  <si>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</si>
  <si>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</si>
  <si>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At the national level, the Strategic Plan of Citizenship and Integration 2011-2014, of the National Department of Immigration and Emigration, has a specific plan on health intervention (http://ec.europa.eu/ewsi/UDRW/images/items/docl_23287_329315131.pdf), which is the continuation of the Strategic Plan 2007-2010. The new plan aims to integrate the “different perspectives when approaching health promotion, community health and disease prevention, and to incorporate tools and instruments of social intervention focused on the needs and problems of the community. Examples of these are the programs of health mediation, the identification of agents in community health programs, diversity management in health, or the training in intercultural competences of healthcare professionals” (p. 140)
There are other specific plans in different regions. 
A. In Andalusia there is the III Plan Integral para la inmigración en Andalucía Horizonte 2016 (PIPIA – see section 21). 
B. The Government of Catalonia published an explicit plan for action on migrant health. The Director Plan of Migration (http://www.bcn.cat/novaciutadania/pdf/ca/salut/plans/PladirectorImmiiSalut2006_ca.pdf) that was approved by Decree 40/2006, March 14, on Migrant Health, active from 2006 to 2011 and repealed by Decree 330/2011, of May 3. This Plan aims to determine guidelines to promote, plan, coordinate and evaluate the activities of the Ministry of Health in the field of reception of migrants, mediation and the training of professionals. It aims to improve the health of migrants by defining a model of assistance and service that enables the Catalan health system to cope with migration. 
C. In 2011, the Agency of Public Health in Catalonia implemented the Migration and Health Program (http://www20.gencat.cat/portal/site/canalsalut/menuitem.af261f715269a25d48af8968b0c0e1a0/?vgnextoid=35e36557203da210VgnVCM1000008d0c1e0aRCRD&amp;vgnextchannel=35e36557203da210VgnVCM1000008d0c1e0aRCRD&amp;vgnextfmt=default#div_01), which develops specific actions, such as: (a) a project in health mediation in Catalonia in order to reduce migrants’ disadvantages in access to health service; (b) a reception plan comprising a series of programs and actions to facilitate integration; (c) a telephone translation service (CatSalut Respon) for professionals from health centres and organizations; and (d) a training plan for professionals to improve their personal skills with migrants. 
• The Catalan government decided in 2005 to draw up a Master Plan for Immigration and Health to define strategies to improve migrants’ access to health service and the quality of these services. This plan aimed to acquire better information about the health of the migrant population in Catalonia in order to design strategies for adapting the health system to the new needs and demands.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</si>
  <si>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</si>
  <si>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</si>
  <si>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</si>
  <si>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</si>
  <si>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</si>
  <si>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In Spain there is not a unique whole organization approach, but there are some organizations committed to providing equitable healthcare for migrants and ethnic minorities that are present in most departments and services, such as the Hospital Punta Europa in Andalusia (see report http://www.mfh-eu.net/public/files/experiences_results_tools/pilothospitals/ES_Hospital_Punta_de_Europel.pdf). 
In this regard, although it is not a policy, there is an initiative for the participation of some health centres in the Project to Develop Standards for Equity in Health Care for Migrants and other Vulnerable Groups. Task Force on Migrant-Friendly and Culturally Competent Health Care (http://www.mfh-eu.net/public/home.htm), which involved 12 European countries engaged in the development of models of good practice for promoting the health and health literacy of migrants and improving hospital services for these patient groups in selected pilot hospitals. The idea of creating a Task Force originated from the desire to continue working on these topics in a comparative international context after the conclusion of the MFH project, and to build on this experience in order to: (a) facilitate the dissemination of policies and experiences and stimulate new partnerships for future  initiatives; (b) foster cooperation and alliances between healthcare organisations and other networks; (c) support member organisations in becoming migrant-friendly and culturally competent healthcare organisations, as recommended in the Amsterdam Declaration (2004)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</si>
  <si>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</si>
  <si>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</si>
  <si>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</si>
  <si>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</si>
  <si>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</si>
  <si>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 xml:space="preserve">There is a national strategy regarding health equity 
http://www.msssi.gob.es/profesionales/saludPublica/prevPromocion/promocion/desigualdadSalud/EstrategiaNacEquidadSalud.htm). In October 2008, the Directorate General of Public and External Health created a national commission to lessen social inequality regarding health matters in Spain. In May 2010, the commission finished a report featuring all the recommendations on strategic policies to be developed from the different areas and levels of the Public Administration in order to reduce those inequalities. 
Definition, prioritization and implementation of these recommendations has been developed by health administrations and nowadays the Ministry has prioritized a set of nine actions grouped in four major areas: (1) development of systems of information on health equity to guide public policies; (2) promotion and development of intersectoral knowledge and tools to implement the concept of “health and equity in all policies”; (3) development of an intersectoral support plan for child and juvenile health to encourage equal opportunities for all children, regardless of their parental environment; (4) development of a plan of political visibility for the health equity strategy. The Law 33/2011, October 4, of General Public Health, establishes the legal bases of the coordination and cooperation actions of Public Administrations regarding health issues. Nevertheless, this law was approved by it not being applied. 
In Spain, there are numerous policies not related to health whose implementation may have helped to reduce health inequalities. However, the impact of this type of policies has not been sufficiently assessed. (See: http://www.mspsi.gob.es/profesionales/saludPublica/prevPromocion/promocion/desigualdadSalud/docs/Propuesta_Politicas_Reducir_Desigualdades.pdf).
Also, there are some initiatives that are taking into consideration these policies’ impact on health. For example, the Catalan Government has approved an intersectoral health policy approach, a plan called Inter-Ministerial Public Health Plan (PINSAP - http://www20.gencat.cat/docs/salut/Minisite/ASPCAT/Sobre_lAgencia/PINSAP/PINSAP-EN.pdf). This Plan was created by Law 18/2009, October 22, of Public Health, in order to act on the health determinants of the population that need a ‘health in all policies’ approach through several social and public organizations, both regionally and locally. The aim of this Plan is for all sectors of the government, its agencies and society to capitalize on their respective influences on the health and wellbeing of the Catalan population. The aim is to contribute jointly to the creation of public health policies and to develop initiatives designed for health promotion and protection, particularly of the most vulnerable social groups.
In Andalusia, there is the III Plan Integral para la inmigración en Andalucía Horizonte 2016 (PIPIA - http://www.juntadeandalucia.es/export/drupaljda/PIPIA_III.pdf) that also includes health. Its objectives are: (a) to improve the accessibility of and knowledge about the Andalusian Public Health System for foreigners, particularly migrant people in vulnerable situations; (b) to introduce diversity measures in the communicative strategies of the Andalusian Public Health System through the implementation of actions that facilitate the translation of information on access, functioning and the basic services of the public health system. This plan is a continuation of the I Plan, based on a first stage of acceptance; and also of the II Plan, focused on the integration of new Andalusian population. The new challenge will be managing diversity, together with maintaining the previous achievements.
Nevertheless, it is mostly theoretical, because the Royal Decree-Law 16/2012 defied any commitment to health equity. In addition, there is not a coordinated effort in other ministries to work on health impact assessment. 
</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</si>
  <si>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</si>
  <si>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</si>
  <si>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</si>
  <si>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</si>
  <si>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</si>
  <si>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Research on migrant health has been financially supported by health ministries and by national and international bodies, through different institutions, including universities. The focus has been placed on the assessment of methods for reducing inequalities in the health of and healthcare for migrants and ethnic minorities. It is noteworthy that the selection of these topics is not due to an explicit official policy. The majority of these studies have been carried out by part of the academia, which considers that it is important to research on migrant’s health. These works are usually published on scientific public health journals. 
The scientific and social challenges of research on migrant health in Spain are registered in the Innovation, Technology and Science National Strategy 2013-2020 (http://www.idi.mineco.gob.es/stfls/MICINN/Investigacion/FICHEROS/Plan_Estatal_Inves_cientifica_tecnica_innovacion.pdf), whose objectives are part of the European framework for funding I+D+i activities “Horizonte 2020” for the period 2014-2020. This contributes to stimulating the active participation of all the agents of the Spanish System of Science, Technology and Innovation in the European Community. The Spanish strategy is marked by the social, economic and cultural impact of migration, particularly with respect to “the provision of efficient and effective public services; the relationship between the administration and businesses and citizens and the new models of citizen participation; transparency and open government. These are the most important challenges for the administration and society” (p. 30). 
Regarding this Strategy, The Spanish Centre of Epidemiology of the Health Institute Carlos III, Ministry of Economy and Competition, periodically announces grants for research from the Spanish Fund for Health Research. Also, there is an annual program (Programa Estatal de I+D+i) which funds research in public bodies. These calls for grants are based on a competitive system. Research projects on migrant health compete with many other fields. Some of the projects developed in the last five years were funded by R&amp;D plans: 
- Policies to Regulate Irregular Migrants’ Access to Healthcare in Spain (Agencia Estatal Consejo Superior de Investigaciones Cientificas -CSIC, conv. 2013).
- Work and Reproductive Trajectories of the Migrant Population in Times of Crisis. Spain and the International Context (Universidad de Salamanca, conv. 2013). 
- Community Cultural Competence: Competent Professionals for Diverse Communities (Universidad de Sevilla, conv. 2011).
- Risk, Adolescence and Ethnicity: Competent Professionals for Diverse Communities (Universidad de Sevilla, conv. 2009).
- Maternity and Borders: Fertility of Migrant Women in Spain (Agencia Estatal Consejo Superior De Investigaciones Cientificas -CSIC, conv. 2008).
The Ministry of Health, Social Services and Equality and the National Institute of Statistics work every five years on the National Health Survey. Also, they have collaborated in other studies about migration and public health. Their website (http://www.msssi.gob.es/profesionales/saludPublica/prevPromocion/promocion/migracion/migracion.htm) shows other projects and reports of interest, such as: (a) “Study on Migration and Public Health: Imported Infectious Diseases”; (b) “Study on Migration and Public Health”; and (c) “Handbook of Imported Infectious Diseases”.
At the regional level, there are also some bodies that promote research on migrant health. In Andalusia, there is the Andalusian Permanent Observatory for Migrations, a project developed by the Directorate General for Coordination of Migration Policies in the Department Justice and Internal Affairs. This instrument aims to improve the knowledge about international migrations arriving in Andalusia; their impact on the economic, social and cultural spheres; and their long-run evolution compared to other territories, both in Spain and Europe.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</si>
  <si>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</si>
  <si>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</si>
  <si>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</si>
  <si>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</si>
  <si>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</si>
  <si>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Health and demographic databases of Spain rarely include information related to migrant status, country of origin or ethnicity -sometimes they include country of birth. 
Systematic monitoring of migrants’ health is only done in cases of contagious diseases, which are systematically reported to the Ministry of Health, Social Services and Equality. The Spanish Centre of Epidemiology of the Health Institute Carlos III, Ministry of Economy and Competition is in charge of the surveillance and epidemiological analysis of diseases of compulsory declaration, by means of the Spanish Network of Epidemiological Surveillance (Centro Nacional de Epidemiología 2014).
Health information is treated differently in each region in Spain. At a national level, there is no unified system that autonomous regions, different services and institutions may share in order to compile, use and assess the information about irregular migrants’ health in Spain (nationality is the only information that is registered). Thus, in each region, and even in each centre, they use different methods for data collection. Besides, the different regions –each with a system of their own- do not share their users’ data with the other regions, due to the personal data protection legislation (Organic Law 15/1999). This generates several problems, such as difficulties in monitoring treatments when a user moves to a different region –the migrant population is a highly mobile one- or the expenses derived from repeated diagnoses.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</si>
  <si>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</si>
  <si>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</si>
  <si>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</si>
  <si>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</si>
  <si>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</si>
  <si>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</si>
  <si>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</si>
  <si>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It depends on the region:
 In Andalusia, there are programs against female genital mutilation, and prevention programs against gender violence addressed to migrant women. Also, the III Plan Integral para la Inmigración en Andalucía establishes as objective 3.2.1. the “Adoption of a multicultural perspective in the different health plans, procedures and programs.” 
 In Catalonia, there are campaigns against female genital mutilation. Also, in the “Protocolo de atención al niño sano”, there is a section devoted to migrant children. Finally, the “Protocolo de atención a la mujer embarazada” and the “Protocolo de violencia machista” were adapted for the migrant population as well.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</si>
  <si>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</si>
  <si>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</si>
  <si>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</si>
  <si>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</si>
  <si>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</si>
  <si>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 xml:space="preserve"> Adaptation of diagnostic procedures and treatment methods is tolerated to a limited extent, but not encouraged. Sociocultural background is taken into account more in diagnostic procedures than in treatments. This is done mostly by social workers and nurses (Equity Standards, 3).
</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</si>
  <si>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</si>
  <si>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</si>
  <si>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</si>
  <si>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</si>
  <si>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</si>
  <si>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</si>
  <si>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</si>
  <si>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Recruitment systems in Spain are often based on merits. None of these merits are related to training in diversity and migration (i.e. ACT 176/2006, regulates recruitment methods in the public health system in Andalusia, Art. 6). 
           Regarding faculties where future healthcare providers are trained, ethnic minorities and migrants are underrepresented, and there are no specific measures to foster diversity. That is why the project Culturally Competent Teachers and Medical Education seeks to bridge this gap by introducing aspects of cultural diversity in the academic curriculum (you can read more information about this project in the item 14).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</si>
  <si>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</si>
  <si>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</si>
  <si>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</si>
  <si>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</si>
  <si>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</si>
  <si>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The population of Spain is not usually involved in research, evaluation, planning, running or the design of services…Top-down procedures are the common rule. Furthermore, migrant participation is lower than national.
Migrants mostly participate in public health through NGOs, many of which are funded by the government. These carry out all sorts of tasks: mainly, they take part in information dissemination, in research regarding migrant health and in the provision of services (cultural mediation). Also, in most public health institutions, there are committees of citizen participation and measures to assess these services. Migrants can take part in this as any other citizen. 
In Andalusia, it is not common for migrant citizens to take part in such committees. This is the reason why one of the main points of the health area of the III Plan Integral para la Inmigración en Andalucía is “To promote the involvement of migrants in health services and in their own healthcare processes.”
In Catalonia, there is not a forum specifically designed for migrants, but they are involved in the elaboration of material –not in the elaboration of protocols and guidelines due to the high level of professionalization that they require. In regards to the assessment of services, in the Catalonian survey on health there is a section exclusively addressed to immigrants, but it is not very successful.
 Migrants are not usually involved in service design and delivery. When involved, they are through ad hoc cooperation.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</si>
  <si>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</si>
  <si>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</si>
  <si>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</si>
  <si>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In Spain, training is not a compulsory part of basic professional education or of in-service professional development (Equity Standards 3). However, there are some initiatives which try to create sensitivity for the development of cultural competence. It is included among the objectives of the syllabuses of health sciences degrees and to offer continuing training to health service providers.  
 First, Spain has joined the project Culturally Competent Teachers and Medical Education (C2ME), which will develop design principles to implement cultural competence in the curriculum. At the same time, there are Master’s programs such as the Máster en Migraciones Internacionales y Salud: Modelos y Estrategias de Intervención (Universidad de Sevilla) or the Master Oficial en Migraciones (Universidad del País Vasco).
Secondly, there are some manuals (i.e. “Immigrant care manual”) provided by organizations. Although they are available for all health professionals, many of them do not know that they exist or do not use them. Regarding the Roma, other manuals have been developed, for example, the Handbook for Action in the Area of Health Services with the Roma Community (Fundación Secretariado Gitano, 2006). 
Additionally, some NGOs and associations offer training programs for service providers that take into account the needs of migrant people. Some examples of this are the “Curso de competencia intercultural”, offered by La Caixa and addressed to health professionals, or the projects carried out by the NGO CODENAF. These include the course“Mediación Intercultural en el ámbito de la salud” and the program “Programa de capacitación en comunicación social a profesionales y voluntarios de entidades no lucrativas que trabajan con personas inmigrantes”. However, participation in these plans is always optional and dependent upon individual choice. 
In general, these measures addressed already engaged professionals on a voluntary basis. Moreover, just a few of them can access the training programmes due to practical reasons.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</si>
  <si>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</si>
  <si>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</si>
  <si>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There are no specific requirements regarding the cultural competence or sensitivity of health services. For example, training or experience in this field is not among the criteria to work in the public health system. In spite of this, some Spanish hospitals belong to the European network Migrant Friendly Hospitals. Also, in some regions, there are guidelines for health services on the need to take into account individual characteristics of patients and to be equitable (i.e. the III Plan Integral para la Inmigración en Andalucía, whose objectives include diversity management: “to improve healthcare and social assistance for migrants and to provide health professionals with the necessary tools to detect and prevent conflicts, as well as to improve intercultural professional communication and the participation of the community.”
This fact is especially relevant because in undergraduate curriculums there are not mandatory subjects related to cultural competence or diversity.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</si>
  <si>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</si>
  <si>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</si>
  <si>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</si>
  <si>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When available, the most used methods are telephone interpretation and the use of apps.
 In Andalusia, there is the telephone translation service “Salud Responde” and there are credentialed volunteers. 
 In Catalonia, there is the telephone translation service “CatSalut Respon” and there are also “cultural mediators” that act as translators. There is also the program “UniversalDoctor Speaker: Medicina de Familia en 9 idiomas” that provides online translation into 9 different languages.
Other health providers report using translator apps in their smartphones to help them communicate with their patients. As well, they point out that many of the users are often accompanied by family or friends who help in the interpretation.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</si>
  <si>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</si>
  <si>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</si>
  <si>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</si>
  <si>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</si>
  <si>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</si>
  <si>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</si>
  <si>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Some interpretation services are available in some organizations within  the National Healthcare System and they are free-of-charge. However, they exist like an extra service, especially in local communities with high cultural diversity. For instance, there are translation services in some regions, like Andalusia (“Salud Responde” telephone service) or Catalonia (CatSalut Respon). These telephone services are offered to providers to guarantee effective communication with migrant users (for example, CatSalut Respon offers translation services in 57 languages). 
In Spain, the availability of qualified interpretation services is not related to the capacity of patients to pay them –because they are free-of-charge. The problem is that they are not always available when they are required.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</si>
  <si>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</si>
  <si>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</si>
  <si>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</si>
  <si>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</si>
  <si>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</si>
  <si>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</si>
  <si>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</si>
  <si>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</si>
  <si>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</si>
  <si>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 xml:space="preserve">There are no legal sanctions or other pressures on professionals to stop them from helping migrants who cannot pay (Law 2/2009; Law 4/2000 about rights and liberties of migrants in Spain).
</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</si>
  <si>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</si>
  <si>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</si>
  <si>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</si>
  <si>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</si>
  <si>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</si>
  <si>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</si>
  <si>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 There is no obligation to report undocumented migrants in Spain unless the person is under judicial investigation, and the data is explicitly required by court (Organic Law 15/1999 of Data Protection).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</si>
  <si>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</si>
  <si>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</si>
  <si>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</si>
  <si>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</si>
  <si>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</si>
  <si>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</si>
  <si>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</si>
  <si>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</si>
  <si>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</si>
  <si>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</si>
  <si>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</si>
  <si>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</si>
  <si>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In Spain, the task of mediators in specific services of health centres is not recognized professionally. This poses a main problem, as it is not explicitly encouraged by the law or by health institutions, and yet social workers often act as cultural mediators. For example, in major migrant areas, while the government does not guarantee the intervention of mediators, these are sometimes hired by the city council. 
 Usually, people from NGOs act as cultural mediators and they develop programs of intercultural mediation. Most of these organizations receive public funding, so these actions should be considered as indirect actions. An example of this is the program “Mediación intercultural en el ámbito de salud”, which is currently being carried out by the association Cooperación y Desarrollo con el Norte de África (CODENAF).
 Regarding policies, it is important to point out that, in Catalonia, the regional government passed the Plan Director de Inmigración, which developed a mediation model, training and hiring intercultural mediators for health services. A total of 101 mediators were trained and over 150 worked for the public health system. Currently, there are about 35 working in health services. These mediators offer cultural and linguistic interpretation services. They also carry out prevention and promotion programs in the community, in coordination with primary care centres and other institutions in the third sector.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</si>
  <si>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</si>
  <si>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</si>
  <si>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</si>
  <si>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</si>
  <si>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</si>
  <si>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</si>
  <si>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</si>
  <si>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This information is available for everyone.</t>
  </si>
  <si>
    <t xml:space="preserve">Groups reached by information for migrants on entitlements and use of health services 
A. Legal migrants
B. Asylum seekers
C. Undocumented migrants
Skip this question if answered Option 3 in previous questions
</t>
  </si>
  <si>
    <t>c. Groups</t>
  </si>
  <si>
    <t>153c</t>
  </si>
  <si>
    <t>Materials are available in at least five languages: English, French, Arabic, Russian, Romanian, Chinese, Polish and Portuguese (Spanish and other regional languages are excluded). Although there are some documents translated, they only give some general information.</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</si>
  <si>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</si>
  <si>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</si>
  <si>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</si>
  <si>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</si>
  <si>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</si>
  <si>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</si>
  <si>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Most health education and promotion campaigns in Spain are carried out by NGOs funded by the government (although funding mechanisms are quite limited). These NGOs adapt the method of dissemination and the content of their programs in order to influence migrants more effectively.  Some examples are the “Program to promote sexual and reproductive health for immigrant women,” carried out by CODENAF, and the “Workshop for breast self-exploration”, by Mujeres en Zona de Conflicto.
Campaigns concerning pregnancy, sexual reproduction, smoking, etc. appear in several languages on the Junta de Andalucía and the Generalitat de Catalunya websites. Most of these programs are not adapted to influence migrants more effectively; they are just translated so that they can reach them. Even so, there are certain programs specifically aimed at the migrant population (prevention and care programs for female genital mutilation). One of the main problems about these programs is that service providers do not usually know that they are translated and available for migrants. 
In Andalusia, one of the objectives of the III Plan Integral para la Inmigración en Andalucía, 2014, is “to promote the accessibility and adaptation of healthcare and social assistance and to foster the health of foreigners with substance abuse problems through measures and actions that are adapted to the cultural and linguistic characteristics of this population.”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</si>
  <si>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</si>
  <si>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</si>
  <si>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</si>
  <si>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</si>
  <si>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</si>
  <si>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Information for every person who accesses health services, and who can use the internet or a phone.</t>
  </si>
  <si>
    <t xml:space="preserve">Groups reached by information for migrants on entitlements and use of health services 
A. Legal migrants
B. Asylum seekers
C. Undocumented migrants
Skip this question if answered Option 3 in previous questions.
</t>
  </si>
  <si>
    <t>152c</t>
  </si>
  <si>
    <t xml:space="preserve">Information is available in more than two languages of origin, excluding Spanish and the regional language. 
Some examples of this are telephone translation services (i.e. “Salud Responde” in Andalusia, which provides information by telephone in 46 different languages: 11 of them 24/7; the rest of them, Monday to Friday 8am-6pm). Also, websites in different languages (i.e. the Generalitat de Catalunya website, where there is information about the use of health services and other health-related issues in 11 languages).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</si>
  <si>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</si>
  <si>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</si>
  <si>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In general, there is no active dissemination of information for migrants that is established institutionally. Nevertheless, there are some regional plans to achieve this. Also, dissemination is generally carried out by associations and NGOs. Since many of these are funded by the government, this could be considered as a unidirectional strategy.
Although the methods of dissemination are usually adapted so that the information may reach and influence migrants, content is not often adapted. 
In Andalusia, there are some actions to promote information about their entitlements and the use of health services. First, the “Users Guide”, Rights and Obligations, in LAW 2/1998, establishes “the right to receive information in a language that is understandable for users and their family, and the people who may accompany them, during the whole process (diagnosis, treatment…)”. In this way, migrants can be informed through “Salud Responde”, a telephone service in several languages established by the Consejeria de Salud de Andalucía, and through the internet, where they can read about their rights and other issues related to their health in different languages (“Material para inmigrantes” on the Junta de Andalucía website). There are also posters in healthcare centres in several languages about migrants´ rights and obligations. Second, there is the III Plan Integral para la Inmigración en Andalucía (PIPIA), whose objectives include improving the accessibility of and knowledge about the public health system in Andalusia for migrants and their families, as well as introducing diversity measures in the system’s communication strategies (for more information about this Plan, see section 23).
In Catalonia, the “Plan Director de Inmigración”, which was carried out in 2005 and 2014, included among its objectives the translation of videos containing information related to entitlement and healthcare. It is healthcare professionals and mediators who make these DVDs available to users. They are also available on the Generalitat de Catalunya website in Canal Salut, and they are translated into 10 different languages. 
There is no active policy of information: people learn about their rights through the media or asking to NGOs, legal advisors, etc
</t>
  </si>
  <si>
    <t>152a</t>
  </si>
  <si>
    <t>Information for migrants concerning entitlements and use of health services</t>
  </si>
  <si>
    <t>a-c. Information for migrants concerning entitlements and use of health services</t>
  </si>
  <si>
    <t xml:space="preserve">Most of the negative effects of RD 16/2012 are related to the lack of information about entitlement to healthcare, both in the case of providers and patients (see: 
(https://docs.google.com/file/d/0B6xOMLiL6YCzTnFmcjlCbm45d0k/edit ). 
There is a lack of clear information and methods to communicate it in different territories and institutions. The former have led to variability of interpretations of the current rules by workers in the health system which implies negative consequences in access.
Firstly, we should distinguish between administrative providers, who are located at the entrance of the healthcare centers and manage the access of users to the system, and the healthcare providers, who assist every user once he has entered in the system. Administrative providers receive up-to-date information on migrants’ entitlements. Information is provided through norms and instructions to the organizations’ managers, who should pass it on to their employees. In practice, however, it takes time for the information to reach all the employees, if it does at all. Hence, more information and awareness campaigns should be developed. 
NGOs play an important role ensuring that administrative providers are informed and comply with the regulations. Some organizations such as “Somos Migrantes”, “Andalucía Acoge” and “Fundación Secretariado Gitano” play a crucial role in this sense. The role of these organizations must be accepted as policies that facilitate access, since most of them receive public funding to implement these programmes. Sometimes, it is easier and quicker for NGOs and associations to go directly to healthcare centres to inform the employees about migrants’ rights, doing also surveillance work and making sure that they take them into account. In this sense, one of the people interviewed states: “When we ask health professionals, most of them don’t know about migrants’ rights; it mostly depends on their individual interest and willingness to be informed, rather than on clear policies about the dissemination of this information in health services”. Nevertheless, healthcare providers do not have to know about the user´s entitlement. They usually assist every person who has been previously granted the access by the administrative staff. 
These situations are worsened since users normally are unaware of their rights, especially the most vulnerable population such as illegal migrants or foreign Roma.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</si>
  <si>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</si>
  <si>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</si>
  <si>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</si>
  <si>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</si>
  <si>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</si>
  <si>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 xml:space="preserve">To receive medical assistance you are requested to show your personal health card regardless you are national or not. Access and coverage (except for emergency care) without the health card will be questioned mainly by the receptionist rather than by health professionals or managers as they are the first contact point with the Health System. After the approval of the new RDL 16/2012 this situation has been worsening as it ends with the universal coverage and entitlement is tight to new rules stated by this law. 
The main concerns are focused on the limitation to HCS access for minors and pregnant women as the law recognized them their right to access (with or without card). They may have more barriers depending on the knowledge of the new rules or other personal prejudices of the reception staff. Hence, health authorities are publishing documents with information and training receptionist about the new situation and how to apply the new rules.
The definition of “emergency care” is also a decision regarding which health professionals can exercise discretion, particularly in the case of UDMs.
</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</si>
  <si>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</si>
  <si>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</si>
  <si>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</si>
  <si>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</si>
  <si>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 xml:space="preserve">To receive medical assistance you are requested to show your personal health card regardless you are national or not. Access and coverage (except for emergency care) without the health card will be questioned mainly by the receptionist rather than by health professionals or managers as they are the first contact point with the Health System. After the approval of the new RDL 16/2012 this situation has been worsening as it ends with the universal coverage and entitlement is tight to new rules stated by this law. 
The main concerns are focused on the limitation to HCS access for minors and pregnant women as the law recognized them their right to access (with or without card). They may have more barriers depending on the knowledge of the new rules or other personal prejudices of the reception staff. Hence, health authorities are publishing documents with information and training receptionist about the new situation and how to apply the new rules.
</t>
  </si>
  <si>
    <t>Administrative discretion and documentation for asylum-seekers</t>
  </si>
  <si>
    <t xml:space="preserve">For emergency care there are no administrative requirements. Everyone is entitled to receive it and there is not out of pocket  payment for irregular or  undocumented migrants
For other levels of care the health card is requested. Irregular or  undocumented migrants will have access or not to primary and specialized health care depending on the form that each autonomous regions have implemented the new Royal Decree, 
On those regions where the entitlement for this group is guaranteed, migrants have to deal with different administrative requirements to get the health card.These requirements can be an administrative obstacle  for them as they do not know how the local administration system works.
The first requirement to get the health card is to be registered at the city council; to do it they need an official identity document.It is the first barrier for undocumented migrants. Moreover, irregular migrants have to prove to have an official living address in order to be registered at the city council. 
They may also be requested to prove that they are not entitled to have access to health coverage (public or private) either in the country of origin or in the reception country.
All these legal hinders can make almost impossible for some groups of  migrants to have access to the Health Card and therefore to the health system. However, they are usually readdressed to social services by the administrative or medical staff, that together with the support of the NGOs will help migrants to solve all these administrative barriers.
For example for migrants from Romania, to obtain a certificate from their countries of origin to prove that they do not receive free medical assistance there has become an insurmountable obstacle to access healthcare in Spain, especially due to the long and complex bureaucratic procedures and excessive fees imposed by consulates. In this regard, the Progress Report from a Multi-stakeholder Perspective on the Implementation of the NRIS (National Roma Integration Strategy) and other National Commitments in Spain (EquiHealth Roma Health, 2014) states that legal hinders make it virtually impossible for Roma people to obtain entitlement.
</t>
  </si>
  <si>
    <t>Administrative discretion and documentation for legal migrants</t>
  </si>
  <si>
    <t xml:space="preserve">There are special entitlements for the following vulnerable groups:
(a-b) Foreign women who are not registered as residents in Spain are entitled to free medical assistance from the National Health System during pregnancy, childbirth and postpartum under the same conditions as Spanish women. 
(c) Foreigners under 18 who are not registered as residents in Spain are entitled to free healthcare from the National Health System under the same circumstances as any Spanish citizen. 
(d) Victims of human trafficking whose temporary stay in Spain  during the reflection and recovery period has been authorized receive healthcare and are offered the basic services of the National Health System regulated in Article 8 bis of Law 16/2003, May 28. Also, the necessary assistance, whether it is medical or of any other kind, will be provided to victims of human trafficking with special needs (Royal Decree-Law 576/2013, of 26 July).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</si>
  <si>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</si>
  <si>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</si>
  <si>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</si>
  <si>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</si>
  <si>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</si>
  <si>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</si>
  <si>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</si>
  <si>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</si>
  <si>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</si>
  <si>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</si>
  <si>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</si>
  <si>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</si>
  <si>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As previously stated, irregular migrants in Spain are not entitled to healthcare by virtue of the Royal Decree-Law 16/2012. This makes them a vulnerable group, as they do not reside legally in the country and, therefore, cannot find a job to allow them to affiliate with the Social Security System. The only way they can be assisted is by paying for the corresponding fees, which they often find very difficult to pay due to their precarious economic situation.
 However, there are some cases where healthcare is offered to undocumented migrants: (a) minors; (b) pregnant women; and (c) medical emergencies. Institutions and experts alike draw attention to the complexity of defining what constitutes a medical emergency since, for example, some stages of chronic illnesses can be seen as emergencies, but emergency services offer no treatment or follow-up. This violates the principle of prevention and poses a serious threat for both the patient and public health.
 It is for this population that measures to sidestep the Royal Decree-Law 16/2012 are adopted in some regions: The cases of Andalusia and Catalonia are analyzed here: 
In Andalusia, on 6 June 2013, the Ministry of Health published a statement addressed to health centres which acknowledges the right of irregular migrants with no financial resources to health assistance and all the health services provided by the Andalusian Public Health System. However, entitlement is limited to a period between 1 and 12 months, which can be extended if the conditions that favoured the granting of entitlement persist. 
The Catalonian Government, through CatSalut, also guarantees access for people who are not affiliated with or insured by the Social Security System in accordance with the Royal Decree-Law 16/2012. By virtue of the Instruction 10/2012, irregular migrants have access to CatSalut as long as they can demonstrate that their income is below the Minimum Integration Income and have been registered in Catalonia for at least three months. Health assistance is established on two different levels depending on how long the patient has been registered: (a) people who have been registered for a period between 3 and 12 months have access to basic healthcare, including emergency services, primary care, pharmaceutical services with a 40% co-payment, health programs (e.g. on substance abuse, AIDS, vaccinations, etc.). Also, in the case of a serious or life-threatening illness, or an urgent need for care, a commission will decide whether access to specialized services is granted; (b) people who have been registered for longer than one year are entitled to primary and specialized care. 
However, in both regions, there have been cases where undocumented migrants have not been assisted, either because professionals were not aware of the specific instructions in this regard, or because of the discrimination they practice based on the Royal Decree-Law 16/2012. 
According to the Organic Law 4/2000, modified by the Organic Law 2/2009, undocumented immigrants who are living in centres (i.e. Migrant Reception Centres –CIE, Centres for Temporary Stay –CETI and Refugees Assistance Centres –CAR), are entitled to healthcare and social assistance. However, they often have problems when they are derived to the NHS, as they do not have health cards. These administrative barriers jeopardize the access to diagnostic procedures and specialized care in hospitals and other centers (even when they are affected by communicable diseases).
In CIEs, healthcare is provided by private companies, and only a few services are provided by the public health system. According to the Royal Decree 162/2014, the eight CIEs in Spain must have “health assistance with available staff and the necessary instruments and equipment for the permanent and urgent care of residents”. Nevertheless, human rights organizations have reported numerous cases where this Decree has been violated and adequate assistance has not been provided. These reports show that, in some cases, police officers with no medical qualification have had to act as medical staff when there are no doctors or nurses available. Since migrants are usually in irregular situation and pending deportation, they generally receive only emergency assistance. (EquiHealth SAR, 2014). Additionally, mental problems are not diagnosed and no referrals to mental health departments are registered at CIEs, despite the need detected by health providers in these centres (Equi-Health SAR, 2014).
In CETIs, primary care is provided by private companies. Emergencies and cases requiring specialized assistance are referred to a public hospital. CETIs provide psychological assistance if mediators or psychologists detect a mental health problem, or else if psychological assistance is requested by the patient. Psychiatric cases are referred to the mental health team of the corresponding public hospital.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</si>
  <si>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</si>
  <si>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</si>
  <si>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</si>
  <si>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</si>
  <si>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</si>
  <si>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</si>
  <si>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</si>
  <si>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</si>
  <si>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</si>
  <si>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</si>
  <si>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Asylum seekers: extent of coverage
Answer 0 if answered Option 3 in previous question.
</t>
  </si>
  <si>
    <t>b. Coverage for asylum-seekers</t>
  </si>
  <si>
    <t>146b</t>
  </si>
  <si>
    <t xml:space="preserve">Asylum seekers have full access to the health system. Given their status as a vulnerable group, they are not required to be insured by the Social Security System. Asylum seekers receive a “health certificate” (instead of a health card), which enables them to access the Public Health System and enjoy the same rights as any other citizen.
Nevertheless, there are some problems with documentation and status of asylum seekers. There are three different stages in the achievement of the asylum seekers' documentation: (1) Appointment to state application; (2) Temporary ID of asylum seekers (3) Asylum seeker ID Card. Health assistance should be provided since the first stage. However, administration of healthcare centers doesn’t recognize asylum seekers status until 3rd stage. In this sense, it should be recommended training for administration staff in healthcare organizations about different legal status among immigrants, asylum seekers, refugees, subsidiary protection, stateless, etc.
 It should be noted that in Spain many displaced people who could apply for asylum choose to remain illegal migrants. This is so because, as contemplated in the Dublin II Regulation, people who cross the border of a member state illegally must remain in the country where they apply for asylum until their application is resolved. For many irregular migrants, Spain represents a gateway to Europe and is, therefore, only a transit country. All this results in yet one further barrier for these people, since they cannot apply for asylum and enjoy the benefits and healthcare asylum seekers are entitled to. This is particularly serious for those entering Ceuta and Melilla. 
There are no healthcare costs for asylum seekers. In fact, they pay less than nationals, as they are exempt from Social Security System payments, which nationals must pay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</si>
  <si>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</si>
  <si>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</si>
  <si>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</si>
  <si>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</si>
  <si>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</si>
  <si>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</si>
  <si>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</si>
  <si>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</si>
  <si>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</si>
  <si>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</si>
  <si>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In Spain, migrants are covered by the same system as nationals. Furthermore, no health services are excluded, as the only requirement to access the system is affiliation with the Social Security System (Royal Decree-Law 16/2012).
Citizens who are insured by the Social Security System (Decree 1192/2012) are entitled to access the Public Health System. In order to do so, they must satisfy at least one of the following requirements: 
a) being employed or self-employed and affiliated with the Social Security System, paying all necessary contributions; 
b) being a pensioner within the Social Security System; 
c) being the recipient of any other periodic benefit from the Social Security System, including unemployment benefits and subsidies; 
d) having used up all unemployment benefits and subsidies, being registered with an employment office. 
Descendants under 26 or with over 65% disability and in charge of a Social Security System affiliate, and the partner or ex-partner of a Social Security System affiliate, are also entitled to healthcare. They must live in Spain and be able to demonstrate so. 
If none of these criteria are fufilled, Spanish citizens and people from European member states, countries in the European Economic Area and Switzerland, and foreigners authorised to live in Spain are granted entitlement as long as they demonstrate that their income is below 100,000 Euros per year (Law 22/2013 of Presupuestos Generales del Estado).
Finally, people who are neither insured nor beneficiaries of the Social Security System are entitled to receive medical assistance subject to payment by signing a special agreement (Royal Decree-Law 576/2013). 
The situations described above are in effect since the Royal Decree-Law 16/2012 was passed. Before that, all nationals and foreigners registered in Spain, regardless of their administrative situation, had full access to the National Health System (Ley Orgánica 2/2009, 11 December, de Reforma de la Ley Orgánica 4/2000, 11 January). This Royal Decree-Law has given rise to several legal contradictions and further accessibility barriers, since Ley Órganica 2/2009 has not been repealed. For example: 
(1) Taking the Ley Organica as point of departure, the 17 autonomous regions in Spain have developed their own health policies. These regions have acquired important health competencies that allow them to bypass the application of the Royal Decree-Law 16/2012. 
(2) Thus, some regions have implemented alternative policies so that healthcare remains universal and free for everybody, including undocumented migrants, and regardless of their administrative condition.  Reference to these policies will be made in the following sections of this report.
(3) This situation has resulted in a variety of contradictory health entitlement models in Spain, according to regions. Thus, in some regions, such as Catalonia and Andalusia, undocumented migrants are entitled to free and universal healthcare. This is significant, as Catalonia and Andalusia are precisely areas with large migrant populations. This contrasts with the case of Ceuta and Melilla, where, in spite of their high migration rates, the Royal Decree-Law 16/2012 has been applied with no exceptions. 
(4) This coexistence of models has led the most sensitive communities to limit the access of those who have not been registered as residents in the area for a minimum period of time. Preventing health tourism is the excuse behind this measure. 
(5) In fact, these restrictions limit the access of those whose circumstances do not allow them to fulfil the necessary requirements to register as residents, such as, for example, Roma people in settlements, travellers, etc. regardless of their visa and administrative status. This is also applicable to European citizens and not only to people coming from third countries.
(6) This tendency towards less equitable regulations is somehow counterpointed by the high level of sensitivity of healthcare organizations and providers. These resort to all means available to meet the needs of people who apply for assistance, regardless of their origin and their legal status, even when this entails taking advantage of legal gaps and even disobeying the laws or government regulations. 
The costs of healthcare are the same for migrants who reside legally in Spain as for nationals and under the same circumstances, as the only requirement for both to access is affiliation with the Social Security System (Royal Decree-Law 16/2012).
Despite this, the current situation of crisis and the increase of unemployment and of social exclusion have affected the migrant population more severely than the national population. The fragmentation of the labour market and migrants’ lower access to informal and family networks have contributed to unequal costs, because they have fewer resources to meet their needs. Moreover, the system applies co-payment for pharmaceutical products. Provision is free of charge at the point of delivery, with the exception of pharmaceuticals. Summing up, similar conditions to those of the national population in fact supposed financial barriers that has generated discriminatory conditions.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</si>
  <si>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</si>
  <si>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</si>
  <si>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</si>
  <si>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</si>
  <si>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</si>
  <si>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</si>
  <si>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</si>
  <si>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</si>
  <si>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</si>
  <si>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</si>
  <si>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</si>
  <si>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</si>
  <si>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</si>
  <si>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A applies. Option B is only applicable to discrimination on the basis of gender</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</si>
  <si>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</si>
  <si>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</si>
  <si>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</si>
  <si>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B: In 2008 the Ministry of Equality was created. In this Ministry there is a Directorate General for the Employment Equality and against Discrimination.</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</si>
  <si>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</si>
  <si>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</si>
  <si>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</si>
  <si>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</si>
  <si>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</si>
  <si>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</si>
  <si>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B</t>
  </si>
  <si>
    <t>A and b</t>
  </si>
  <si>
    <t xml:space="preserve">Specialised body has the power to:  
a) instigate proceedings in own name  
b) lead own investigation </t>
  </si>
  <si>
    <t>Powers to instigate proceedings and enforce findings</t>
  </si>
  <si>
    <t>B or none</t>
  </si>
  <si>
    <t>A</t>
  </si>
  <si>
    <t>Specialised body has the legal standing to engage in:                               
a) judicial proceedings on behalf of a complainant                                                    
b) administrative proceedings on behalf of the complainant</t>
  </si>
  <si>
    <t xml:space="preserve">Legal standing in procedures </t>
  </si>
  <si>
    <t>The Specialised Body has been created by Law in 2003 but is not working yet. Once the Royal Decree is approved, we will be able to analyse how it works.</t>
  </si>
  <si>
    <t>All</t>
  </si>
  <si>
    <t>If the specialised body acts as a quasi-judicial body:
a) its decisions are binding                         
b) an appeal of these decisions is possible</t>
  </si>
  <si>
    <t xml:space="preserve">Powers as quasi-judicial body </t>
  </si>
  <si>
    <t xml:space="preserve">The Council has the powers to assist vicitms in both cases unless the victim wants this assistance to litigate: the Council has no powers to assist victims in litigation. However The word independent is not used to describe its functions in the Directive and, under the directive, it does not have power to give independent legal advice etc. However its independence remains uncertain as the Decree twice includes the word “independent” to describe its assistance to victims and the elaboration of reports. Nonetheless the body is advisory as half its members are representatives of the public administration and the other half of social organisations; It takes a 'wait and see' approach to decide whether or not it is really independent. </t>
  </si>
  <si>
    <t>Only one (please specify)</t>
  </si>
  <si>
    <t>Specialised Body has the powers to assist victims by way of
a)  independent legal advice to victims on their case                                                     
b) independent investigation of the facts of the case</t>
  </si>
  <si>
    <t>Powers to assists victims</t>
  </si>
  <si>
    <t>The Specialised Body has been created by Law in 2003</t>
  </si>
  <si>
    <t>The Law 62/2003 included in its text the creation of an Equality body to fight discrimination on the grounds of race and ethnicity. In September 2007 the government passed a regulation which specified its functions, duties and composition but it wasn't until september 2009 that it was set up. Since then, the Council for the Promotion of Equality and no Discrimination of people on the grounds of race and ethnicity is functioning. Between October 2009 and May 2010, its plenary has met 3 times.</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</si>
  <si>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</si>
  <si>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</si>
  <si>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</si>
  <si>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</si>
  <si>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</si>
  <si>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</si>
  <si>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</si>
  <si>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The full range doesn't exist and some exist only in some fields and not in others (for example, in housing there aren't any sanctions in the law). The sanctions are foreseen but not always used. It is true that in some fields there is a lack of consistent and specific range of sanctions.</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</si>
  <si>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</si>
  <si>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</si>
  <si>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</si>
  <si>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</si>
  <si>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</si>
  <si>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</si>
  <si>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</si>
  <si>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</si>
  <si>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In Criminal field yes, but un other fields they can do “on behalf” but not “or in support”.</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</si>
  <si>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</si>
  <si>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</si>
  <si>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</si>
  <si>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</si>
  <si>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</si>
  <si>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Free court-appointed lawyer is available for victims if they do not have the necessary means.</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</si>
  <si>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</si>
  <si>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</si>
  <si>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</si>
  <si>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</si>
  <si>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A or none</t>
  </si>
  <si>
    <t xml:space="preserve"> More than a,b </t>
  </si>
  <si>
    <t>Protection against victimisation in:       
a) employment                                            
b) vocational training                                
c) education                                               
d) services                                                  
e) goods</t>
  </si>
  <si>
    <t>Protection against victimisation</t>
  </si>
  <si>
    <t xml:space="preserve">Situation testing and statistical evidence are not expressly provided for in Spanish law, but nor is it forbidden. It might therefore be used as a form of evidence in discrimination cases. But, to date, no judgements have made use of situation testing or statistical evidence in Spain. </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</si>
  <si>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</si>
  <si>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</si>
  <si>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</si>
  <si>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</si>
  <si>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burden of proof exists only when the process arrive to the judicial administrative procedures. burden of proof need the intervention of a judge. Then It not exist in administrative procedure until this arrive to the jurisdictional order.  “Law 62/2003 (which transposes the Directives) introduces a shift of the burden of proof into the Spanish legal system (although it was already present in the employment litigation procedure: for discrimination based on sex in Art. 96 and for infringement of the freedom to join a union in Art. 179). For civil, administrative and labour litigation procedures, the law provides that if well-founded evidence of discrimination on the grounds of racial or ethnic origin (in all fields of Directive 2000/43) and religion or belief, disability, age or sexual orientation (in employment) are inferred from the allegations of the plaintiff, it must be for the respondent to bring forward a reasonable and objective justification, sufficiently proven, of the measures adopted and their proportionality.”</t>
  </si>
  <si>
    <t xml:space="preserve">Only a </t>
  </si>
  <si>
    <t>a) shift in burden of proof in judicial civil procedures                                        
b) shift in burden of proof in administrative procedures</t>
  </si>
  <si>
    <t xml:space="preserve">Shift in burden of proof in procedures </t>
  </si>
  <si>
    <t xml:space="preserve">It's important to take into account that access for victims also covers procedures related to employment (in Spain this is called labour procedures) which are often used by victims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</si>
  <si>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</si>
  <si>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</si>
  <si>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</si>
  <si>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</si>
  <si>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</si>
  <si>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</si>
  <si>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</si>
  <si>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</si>
  <si>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</si>
  <si>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</si>
  <si>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Law covers social protection, including social security:                    
a) race and ethnicity                                
b) religion and belief                                   
c) nationality</t>
  </si>
  <si>
    <t xml:space="preserve">Social protection </t>
  </si>
  <si>
    <t>Law covers education (primary and secondary level):                          
a) race and ethnicity                                
b) religion and belief                                 
c) nationality</t>
  </si>
  <si>
    <t xml:space="preserve">Education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</si>
  <si>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</si>
  <si>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</si>
  <si>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</si>
  <si>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</si>
  <si>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</si>
  <si>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</si>
  <si>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</si>
  <si>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</si>
  <si>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</si>
  <si>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</si>
  <si>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</si>
  <si>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</si>
  <si>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</si>
  <si>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</si>
  <si>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Anti-discrimination law applies to the public sector, including:                                     
a) Public bodies  
b) Police force</t>
  </si>
  <si>
    <t xml:space="preserve">Law applies to public sector </t>
  </si>
  <si>
    <t xml:space="preserve">Anti-discrimination law applies to natural and/or legal persons: 
a) In the private sector                          
b) Including private sector carrying out public sector activities                                          </t>
  </si>
  <si>
    <t xml:space="preserve">Law applies to natural&amp; legal persons </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</si>
  <si>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</si>
  <si>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</si>
  <si>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The Law on the rights and duties of aliens (Law 4/2000) include direct and indirect discrimination by nationality but with definitions not similar with the directives 2000/43 and 2000/78. Moreover the indirect discrimination refers only to aliens “workers” not to “persons” as in Directive 2000/43.</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</si>
  <si>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</si>
  <si>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</si>
  <si>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</si>
  <si>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</si>
  <si>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</si>
  <si>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</si>
  <si>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</si>
  <si>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</si>
  <si>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</si>
  <si>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</si>
  <si>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</si>
  <si>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No exemption established by the law. Spanish legislation in this matter contain vague provisions. Applicants must renounce their previous nationality, but this renunciation is only to be made before the Judge responsible for the Civil Registry, and not before the authorities of the country of origin. This means that, in fact, renunciation can be considered a valid or invalid act depending on whether the authorities of the country of origin accept the renunciation or not. Renunciation before the Spanish Judge is therefore only a formal compromise with doubtful legal consequences</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</si>
  <si>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</si>
  <si>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</si>
  <si>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</si>
  <si>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</si>
  <si>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</si>
  <si>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</si>
  <si>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Nationals from countries with a dual nationality agreement with Spain (countries from the Ibero-American Community of Nations, Andorra, the Philippines and Equatorial Guinea) do not need to state their renunciation to their nationality of origin when acquaring Spanish nationality. All others must sign a document renouncing to their nationality of origin, but do not need to provide any additional documentation</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</si>
  <si>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</si>
  <si>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</si>
  <si>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</si>
  <si>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</si>
  <si>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</si>
  <si>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</si>
  <si>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</si>
  <si>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</si>
  <si>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</si>
  <si>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</si>
  <si>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</si>
  <si>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</si>
  <si>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</si>
  <si>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</si>
  <si>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</si>
  <si>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Time limit 15 years for nullication for fraud</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</si>
  <si>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</si>
  <si>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</si>
  <si>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</si>
  <si>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</si>
  <si>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</si>
  <si>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</si>
  <si>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art. 25 Civil Code: a) and if during a period of 3 years they exclusiveloy use the nationality they had declared to renounce when they acquired the Spanish nationality, or if they had a political or military task in another State in violation of the Spanish government criteria</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</si>
  <si>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</si>
  <si>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</si>
  <si>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</si>
  <si>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</si>
  <si>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</si>
  <si>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</si>
  <si>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</si>
  <si>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</si>
  <si>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</si>
  <si>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</si>
  <si>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</si>
  <si>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</si>
  <si>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</si>
  <si>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</si>
  <si>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</si>
  <si>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</si>
  <si>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</si>
  <si>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</si>
  <si>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</si>
  <si>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</si>
  <si>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</si>
  <si>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</si>
  <si>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</si>
  <si>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</si>
  <si>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</si>
  <si>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</si>
  <si>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</si>
  <si>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Free</t>
  </si>
  <si>
    <t>Higher costs
(please specify amount)</t>
  </si>
  <si>
    <t>Normal costs (please specify amount) ex. same as regular administrative fees</t>
  </si>
  <si>
    <t>No or nominal costs (please specify amount)</t>
  </si>
  <si>
    <t>Costs of application and/or issue of nationality title</t>
  </si>
  <si>
    <t>Costs of application</t>
  </si>
  <si>
    <t>Indeterminate concept. Either criminal record or good conduct by Spanish and COO authorities. Can check Ministry of Interior regarding exercise of rights and duties of residence, entrance, constitution, international instruments.</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</si>
  <si>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</si>
  <si>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</si>
  <si>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</si>
  <si>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</si>
  <si>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criminal records are required</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</si>
  <si>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</si>
  <si>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</si>
  <si>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</si>
  <si>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</si>
  <si>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</si>
  <si>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Part of sufficient integration requirement. Provision in law speaks to sufficient means of subsistence. Up to informal interview by judge of Civil Registry.</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</si>
  <si>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</si>
  <si>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</si>
  <si>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</si>
  <si>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</si>
  <si>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In general terms there are no (federal) Spanish state-funded couses aimed at preparing for the naturalization test/control although it may indirectly support it through funding ONGs that help immigrants to pass the naturalization control (not many courses or support exist yet). However, general integration courses may help in preparing also for the exam. Such courses exist in many municipalities and some Autonomous Communities, like Catalonia where the Integration Law included state-funded integration courses. In practice the lack of reglametary development and budgetary conditions since 2008 have diminished such effect.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</si>
  <si>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</si>
  <si>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</si>
  <si>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</si>
  <si>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</si>
  <si>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</si>
  <si>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</si>
  <si>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</si>
  <si>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</si>
  <si>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</si>
  <si>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</si>
  <si>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no cost</t>
  </si>
  <si>
    <t>Very small fees for the integration certificate</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</si>
  <si>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</si>
  <si>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</si>
  <si>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</si>
  <si>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</si>
  <si>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</si>
  <si>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</si>
  <si>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</si>
  <si>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</si>
  <si>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</si>
  <si>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</si>
  <si>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</si>
  <si>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Interview with civil servant based on their own criteria</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</si>
  <si>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</si>
  <si>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</si>
  <si>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</si>
  <si>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</si>
  <si>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</si>
  <si>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</si>
  <si>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</si>
  <si>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</si>
  <si>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The Spanish State (federal) does not fund general language courses for immigrants, although there is some State-funded language courses for foreigners (Cervantes Institute, but it acts abroad and charges fees), or the Escuela Oficial de Idiomas or the Universities, but mainly Spanish language courses are taught by certain Autonomous Communities, many local municipalities and essentially by NGOs and associations. On the other hand, certain Autonomous Communities fund only language courses of their own language (Catalonia offers catalan language courses for free or with a very small fee). It is debated whether command of an official regional language (different from Spanish) is sufficient to pass the requirement, given that the check is perfomed by a member of the Spanish Judiciary and no instructions are available on the issue.</t>
  </si>
  <si>
    <t>e. Naturalisation language courses</t>
  </si>
  <si>
    <t>104e</t>
  </si>
  <si>
    <t>Support to pass language requirement                            a. Assessment based on publicly available list of questions                                                                      b. Assessment based on free/low-cost study guide</t>
  </si>
  <si>
    <t>d. Naturalisation language support</t>
  </si>
  <si>
    <t>104d</t>
  </si>
  <si>
    <t>c. Naturalisation language cost</t>
  </si>
  <si>
    <t>104c</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</si>
  <si>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</si>
  <si>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</si>
  <si>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</si>
  <si>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Interview with civil servant based on their own criteria, art. 22.4 Civil Code</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</si>
  <si>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</si>
  <si>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</si>
  <si>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</si>
  <si>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</si>
  <si>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</si>
  <si>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</si>
  <si>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</si>
  <si>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</si>
  <si>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</si>
  <si>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</si>
  <si>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Automatic at birth</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</si>
  <si>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</si>
  <si>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</si>
  <si>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</si>
  <si>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</si>
  <si>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</si>
  <si>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Nationality by Option at age 18 if resident since birth. Must be done before age 20. Facilitated naturalisation: just 1 year's residence</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</si>
  <si>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</si>
  <si>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</si>
  <si>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</si>
  <si>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</si>
  <si>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</si>
  <si>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</si>
  <si>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</si>
  <si>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</si>
  <si>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after 1 year of marriage and legal residence in Spain, with fewer requirements (but still some) than ordinary aplicants on grounds of length of residence</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</si>
  <si>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</si>
  <si>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</si>
  <si>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</si>
  <si>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</si>
  <si>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</si>
  <si>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</si>
  <si>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Continued and regular residence</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</si>
  <si>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</si>
  <si>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</si>
  <si>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</si>
  <si>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</si>
  <si>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</si>
  <si>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Likely but not necessary</t>
  </si>
  <si>
    <t>Several years of permanent residence required (please specify)</t>
  </si>
  <si>
    <t>Required in year of application</t>
  </si>
  <si>
    <t>Not required</t>
  </si>
  <si>
    <t>Is possession of a permanent or long-term residence permit required?</t>
  </si>
  <si>
    <t>Permits considered</t>
  </si>
  <si>
    <t>10 years. 2 years for Andorra, Philippiness, Equatorial Guinea, Portugal, the descendents of Jews who lived on the Iberian peninsula until 1492 (Sefardies), Latin America. 1 year for special situations</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</si>
  <si>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</si>
  <si>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</si>
  <si>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</si>
  <si>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</si>
  <si>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</si>
  <si>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</si>
  <si>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</si>
  <si>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</si>
  <si>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</si>
  <si>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</si>
  <si>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</si>
  <si>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</si>
  <si>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</si>
  <si>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</si>
  <si>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</si>
  <si>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</si>
  <si>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</si>
  <si>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</si>
  <si>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</si>
  <si>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</si>
  <si>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</si>
  <si>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</si>
  <si>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D) Regarding legal guarantees nothing has changed at legal level. The difference in answers between 2004 and 2006 can only be due to the fact that the correspondent in 2004 has interpreted that there can be some cases in which, due to the practical circumstances of how expulsion has been carried through, some of the guarantees where in fact not observed  (for instance, if the expulsed person wasn't properly informed about his right to legal counselling or to judicial review).   But the fact that this may happen occasionally does not mean that the legal guarantees are not in force.</t>
  </si>
  <si>
    <t>All rights</t>
  </si>
  <si>
    <t>Legal guarantees and redress in case of refusal, non-renewal, or withdrawal:
a. reasoned decision
b. right to appeal
c. representation before an independent administrative authority and/or a court</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</si>
  <si>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</si>
  <si>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</si>
  <si>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</si>
  <si>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</si>
  <si>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 xml:space="preserve">Only measure not foreseen is downgrading the permanent resident status to a temporary resident status. </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</si>
  <si>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</si>
  <si>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</si>
  <si>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</si>
  <si>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</si>
  <si>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</si>
  <si>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art. 32.5 OL 2/2009: a) and b) and also for absences from the EU superiors to 12 consecutive months or acquisition of LTR permit in another MS</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</si>
  <si>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</si>
  <si>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</si>
  <si>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</si>
  <si>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</si>
  <si>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</si>
  <si>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 xml:space="preserve">A) According to the Regulation of 2001, permanent residence could be lost because of continued absence of Spain of more than 6 months. This has been changed in the new Regulation of 2004. According to article 76 d) it can only be lost because of continued absence of more than 12 months or because of absence of Spain of more than 30 months during the overall period of 5 years. </t>
  </si>
  <si>
    <t>art. 32.5 OL 2/2009: absences from the EU of less than 12 consecutive months</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</si>
  <si>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</si>
  <si>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</si>
  <si>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</si>
  <si>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</si>
  <si>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</si>
  <si>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Providing the permanent and expired permit acreditation and paying taxes</t>
  </si>
  <si>
    <t>Provided original requirements are still met</t>
  </si>
  <si>
    <t xml:space="preserve">Upon application </t>
  </si>
  <si>
    <t>Automatically</t>
  </si>
  <si>
    <t>Renewable permit</t>
  </si>
  <si>
    <t>&lt; 5 years</t>
  </si>
  <si>
    <t>5 years</t>
  </si>
  <si>
    <t>&gt; 5 years</t>
  </si>
  <si>
    <t>Duration of validity of permit</t>
  </si>
  <si>
    <t xml:space="preserve">Duration of validity of permit </t>
  </si>
  <si>
    <t>3 months, see Article 73.4 of the Regulations (RELOEX), Article 72.3.g, Section 5</t>
  </si>
  <si>
    <t>1st Additional Disposition of OL 2/2009</t>
  </si>
  <si>
    <t>≤ 6 months defined by law (please specify)</t>
  </si>
  <si>
    <t xml:space="preserve">Maximum duration of procedure </t>
  </si>
  <si>
    <t>Does the state protect applicants from discretionary procedures (e.g. like EU nationals)?</t>
  </si>
  <si>
    <t>SECURITY OF STATUS</t>
  </si>
  <si>
    <t xml:space="preserve"> orden PRE 3/2010, administrative fees are 20,40 euros</t>
  </si>
  <si>
    <t>Nominal: today 41,62 (EMN)</t>
  </si>
  <si>
    <t>Higher costs
(please specify amounts for each)</t>
  </si>
  <si>
    <t>Normal costs (please specify amount) e.g. same as regular administrative fees in the country</t>
  </si>
  <si>
    <t>Costs of application and/or issue of status</t>
  </si>
  <si>
    <t>Based on income source: Instruction DGI/SGRJ/04/2009: financial resources are required for LTR-EC, income from social assistance is excluded. OL 2/2009 doesn't mention it for LTR. For what concerns long-term residents-EC, these resources cannot come from social assistance, which doesn’t mean that the quantity has to be superior to the social assistance quantity.</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</si>
  <si>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</si>
  <si>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</si>
  <si>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</si>
  <si>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</si>
  <si>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</si>
  <si>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</si>
  <si>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</si>
  <si>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</si>
  <si>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</si>
  <si>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</si>
  <si>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e. LTR language cost</t>
  </si>
  <si>
    <t>84e</t>
  </si>
  <si>
    <t>Language/integration requirement exemptions 
a. Takes into account individual abilities e.g. educational qualifications
b. Exemptions for vulnerable groups e.g. age, illiteracy, mental/physical disability</t>
  </si>
  <si>
    <t>d. LTR language exemption</t>
  </si>
  <si>
    <t>84d</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</si>
  <si>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</si>
  <si>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</si>
  <si>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</si>
  <si>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</si>
  <si>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</si>
  <si>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</si>
  <si>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</si>
  <si>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</si>
  <si>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</si>
  <si>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</si>
  <si>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</si>
  <si>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</si>
  <si>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</si>
  <si>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</si>
  <si>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</si>
  <si>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</si>
  <si>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</si>
  <si>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</si>
  <si>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</si>
  <si>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6 consecutive months, no more than 12 months in 5 years</t>
  </si>
  <si>
    <t>Instruction DGI/SGRJ/09/2009, allows different periods of absences. LTR: 6 consecutive months not superior to 12 months in 5 years; LTR-EC: permit absences of less than 6 consecutive months not superiors to 10 months in 5 years; Blue card holders: absences of less than 12 consecutive months or 18 months in 5 years</t>
  </si>
  <si>
    <t>Shorter periods</t>
  </si>
  <si>
    <t>Up to 10 non-consecutive months and/or 6 consecutive months</t>
  </si>
  <si>
    <t>Periods of absence allowed previous to granting of status</t>
  </si>
  <si>
    <t>Art. 95.2 RD 2393/2004</t>
  </si>
  <si>
    <t>To become Long-term Resident, the period as student is not taken into account. To become Long-term resident-EC the period as student is counted 50% (Instruction DGI/SGRJ/05/2009)</t>
  </si>
  <si>
    <t>Yes, with some conditions (limited number of years or type of study)</t>
  </si>
  <si>
    <t>Yes, all</t>
  </si>
  <si>
    <t>Is time of residence as a pupil/student counted?</t>
  </si>
  <si>
    <t>Time counted as pupil/student</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</si>
  <si>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</si>
  <si>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</si>
  <si>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</si>
  <si>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</si>
  <si>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</si>
  <si>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Exception: 5 years is not required for people included in article 72.3 RD 2393/2004</t>
  </si>
  <si>
    <t>The general rule is 5 years. There are 2 special situations: art. 32.3 OL 2/2009, Long-term resident-EC in another Member State can move to Spain and get a Long-Term Residence permit without any previous residence in Spain; and art. 32.2 OL 2/2009, 5 years of residence in different EU Member State, but the last 2 years in Spain for Blue card holders</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</si>
  <si>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</si>
  <si>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</si>
  <si>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</si>
  <si>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</si>
  <si>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</si>
  <si>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</si>
  <si>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The criteria are set by local government</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</si>
  <si>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</si>
  <si>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</si>
  <si>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</si>
  <si>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</si>
  <si>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</si>
  <si>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</si>
  <si>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</si>
  <si>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</si>
  <si>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</si>
  <si>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</si>
  <si>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</si>
  <si>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Elimination of national allocation of funding for Spanish Integration Fund http://www.ipsnews.net/2012/04/spain-slashes-funds-for-integration-of-immigrants/</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</si>
  <si>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</si>
  <si>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</si>
  <si>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</si>
  <si>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</si>
  <si>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Ad hoc informational campaigns by Electoral Census Office (ECO) e.g. in 2011 and now in run-up to 2015 elections</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</si>
  <si>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</si>
  <si>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</si>
  <si>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</si>
  <si>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</si>
  <si>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</si>
  <si>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</si>
  <si>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</si>
  <si>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</si>
  <si>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</si>
  <si>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</si>
  <si>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</si>
  <si>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</si>
  <si>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</si>
  <si>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</si>
  <si>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</si>
  <si>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</si>
  <si>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</si>
  <si>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</si>
  <si>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</si>
  <si>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</si>
  <si>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</si>
  <si>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</si>
  <si>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</si>
  <si>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</si>
  <si>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</si>
  <si>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there are different systems, but the most common is as the National Forum</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</si>
  <si>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</si>
  <si>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</si>
  <si>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</si>
  <si>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</si>
  <si>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</si>
  <si>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</si>
  <si>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</si>
  <si>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</si>
  <si>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</si>
  <si>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</si>
  <si>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</si>
  <si>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</si>
  <si>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</si>
  <si>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</si>
  <si>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</si>
  <si>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</si>
  <si>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</si>
  <si>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</si>
  <si>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</si>
  <si>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</si>
  <si>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</si>
  <si>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</si>
  <si>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</si>
  <si>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</si>
  <si>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</si>
  <si>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</si>
  <si>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</si>
  <si>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</si>
  <si>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</si>
  <si>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The diversity in Catalan society will be respected, which means, among other things, the equal involvement of men and woman with a minimum participation of 40% of each of the sexes.</t>
  </si>
  <si>
    <t>72e</t>
  </si>
  <si>
    <t>72d</t>
  </si>
  <si>
    <t>Leadership of consultative body</t>
  </si>
  <si>
    <t>72c</t>
  </si>
  <si>
    <t>There are consultative bodies at regional level that copy the National Forum model. For example, in Catalonia there is the Taula de Ciutadania i Immigració. The composition has to respect the diversity in the Catalan society and, above all, the most relevant organisations in society and of people o foreign origin have to participate. The people representing the departments of the Catalan autonomous government or other public administrations, as well as public and private entities linked to immigration and return, will vary according to the topics that are discussed. The diversity in Catalan society will be respected, which means, among other things, the equal involvement of men and woman with a minimum participation of 40% of each of the sexes</t>
  </si>
  <si>
    <t xml:space="preserve">Structural consultation </t>
  </si>
  <si>
    <t xml:space="preserve">Composition of consultative body of foreign residents on regional level </t>
  </si>
  <si>
    <t>72b</t>
  </si>
  <si>
    <t xml:space="preserve">In some autonomous communities there are organs of institutional participation for migrants. </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</si>
  <si>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</si>
  <si>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</si>
  <si>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</si>
  <si>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</si>
  <si>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</si>
  <si>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</si>
  <si>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</si>
  <si>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Both genders are required in OL 3/2007. There is no representation according to different countries of origin.
The composition of the national forum is as follows:
President; vice-president; 1 secretary; representatives of the State’s General Administration, of the administration of the Autonomous Communities and of the local administration;
Representatives of the organisations of immigrants  and refugees. The entities are selected through a process involving a public call. The vocals that are proposed by the entities are appointed by the Ministry of Work and Immigration. 
Representatives of the organisations of social support</t>
  </si>
  <si>
    <t>71e</t>
  </si>
  <si>
    <t>71d</t>
  </si>
  <si>
    <t>The Chair of the Forum for the Social Integration of Immigrants shall be appointed by the Immigration Minister from among persons of widely recognized prestige in the field of immigration. But He/she is not a public authority, but usually a professor. The Deputy Chair is a immigrant, elected by the organizations of immigrants who are in the Forum (Royal Decree 3/2006 of 16 January on the make-up, competences and procedural rules of the Forum for the Social Integration of Immigrants.</t>
  </si>
  <si>
    <t>71c</t>
  </si>
  <si>
    <t xml:space="preserve">In the 2009 call the criteria have been objectified attributing a score to each one (the forum is currently under renovation). Once the deadline for the submission of applications is passed, the General Secretary for Immigration and Emigration will appoint a Commission composed of civil servants or staff of the Secretariat that will examine and assign the corresponding score according to how much they meet or don’t meet the requirements. Theoretically, those organisations which obtain the highest score will become members of the Forum. The criteria are found in the Article 7 </t>
  </si>
  <si>
    <t>According to art. 9 of Royal Decree 3/2006 Social Integration Immigration Forum, the state directly selected all members from a list of self-declared candidates, whose migrant associations and NGOs must conform to certain objective state criteria.  The state actively ensures that the composition meets a certain distribution of different types of associations and NGOs</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</si>
  <si>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</si>
  <si>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</si>
  <si>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</si>
  <si>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Royal Decree 3/2006 Social Integration Immigration Forum</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</si>
  <si>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</si>
  <si>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</si>
  <si>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</si>
  <si>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</si>
  <si>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</si>
  <si>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</si>
  <si>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</si>
  <si>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</si>
  <si>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Organic Act 1/2002</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</si>
  <si>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</si>
  <si>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</si>
  <si>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</si>
  <si>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</si>
  <si>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</si>
  <si>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</si>
  <si>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</si>
  <si>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</si>
  <si>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</si>
  <si>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</si>
  <si>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</si>
  <si>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</si>
  <si>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art. 13 of Spanish constitution, reciprocity criteria</t>
  </si>
  <si>
    <t>No right / other restrictions apply</t>
  </si>
  <si>
    <t>Restricted to certain posts, reciprocity or special requirements</t>
  </si>
  <si>
    <t xml:space="preserve">Unrestricted </t>
  </si>
  <si>
    <t>Right to stand for elections at local level</t>
  </si>
  <si>
    <t>Right to stand in local elections</t>
  </si>
  <si>
    <t>art. 13 of Spanish constitution, reciprocity criteria.  Spanish government announced its intention to sign bilateral agreements with non-EU countries to confer (with reciprocity) the right to vote.  In the framework of treaties of friendship and cooperation, Spain intends to negotiate the principle of reciprocity with Argentina, Uruguay, Chile, Columbia and Venezula.  At the moment, only Norway benefits from reciprocity.</t>
  </si>
  <si>
    <t>The Spanish government has celebrate several bilateral agreements with non-EU States to confer by reciprocity the right to vote</t>
  </si>
  <si>
    <t>The Spanish Constitution (arts. 13.2 and 23 SpC.) limited voting rights to the municipal elections and only on grounds of reciprocity. In addition to the right to vote in municipal elections recognized to EU citizens, between 2006 and 2011 Spain signed and ratified 12 international bilateral agreements with third-countries (Ecuador, Bolivia, Chile, Colombia, Peru, Paraguay, Norway, Iceland, Green Cape, Trinidad and Tobago, New Zeeland, and on July 2011, another agreement was published this time with South Korea, but the municipal elections had already taken place). Except for Norway, the agreements introduced a five-year residence requirement to fully enjoy right active and passive suffrage in Spanish municipal elections.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</si>
  <si>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</si>
  <si>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</si>
  <si>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</si>
  <si>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</si>
  <si>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art. 13 of Spanish constitution</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</si>
  <si>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</si>
  <si>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</si>
  <si>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</si>
  <si>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</si>
  <si>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</si>
  <si>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</si>
  <si>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</si>
  <si>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</si>
  <si>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</si>
  <si>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</si>
  <si>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This is an ambition of the 2007-10 Strategic Plan but it is not a requirement in most Autonomous Communities.</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</si>
  <si>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</si>
  <si>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</si>
  <si>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</si>
  <si>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</si>
  <si>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</si>
  <si>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Law allows for local and school level discretion. Adaptation is mostly carried out in the areas of school menus (for instance, not serving pork)  and dress codes (for instance, being able to wear the hiyab). Also in class room activities and other activities in the centres, like organizing days in which pupils  from one nationality  can talk to the rest of the pupils about  customs of their country of origin.</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</si>
  <si>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</si>
  <si>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</si>
  <si>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</si>
  <si>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</si>
  <si>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</si>
  <si>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 xml:space="preserve">  In accordance with the principle of curricular autonomy in Spain, the teachers’ assembly decides on the teaching strategies and principles to be adopted 
within each school. Following the same principle, teachers adopt their own precise methods, which are  reflected in how they organise their work and which have to be responsive to the individual needs of their  pupils. Source: http://eacea.ec.europa.eu/education/eurydice/documents/thematic_reports/094EN.pdf</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</si>
  <si>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</si>
  <si>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</si>
  <si>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</si>
  <si>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</si>
  <si>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</si>
  <si>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This aim is in State and Autonomous Communities' plans but not tasked to any one body: at the national level on the Ministry of Work and Immigration and on the Regional and local level in the respective administrative departments for immigration. There is state funding at municipal, regional, national, and EU level. CREADE (Resource Centre for Attention to Cultural Diversity in Education), project of Ministry of Education, does not have public information role, or inspection, evaluation, monitoring role. www.educacion.es/creade/index.do</t>
  </si>
  <si>
    <t>2012: Elimination of Spanish National Integration Fund</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</si>
  <si>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</si>
  <si>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</si>
  <si>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</si>
  <si>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</si>
  <si>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</si>
  <si>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Respect for diversity tends to be a priority across all subjects and levels in Autonomous Communities. These were set out in LOE Statutory Law of Education in 2006. It is also a main objective of "Education for Citizenship and Human Rights" introduced in 2007-8 School Year and since January 2009 Supreme Court decision, is mandatory for all students: http://www.ciudadania.profes.net/ver_noticia.aspx?id=10642</t>
  </si>
  <si>
    <t>New LOMCE 2013 Law on improvement of educational quality Organic Law 8/2013</t>
  </si>
  <si>
    <t xml:space="preserve">The course on “Education for Citizenship and Human Rights” included in the academic curriculum was supressed by the Government of the Popular Party, and was not substituted by any other similar course in 2013. The course(s) were already altered in 2012 by changing the most polemic contents and was supressed from the obligatory school curricula in 2013 with the approval of the Improvement of Quality in Education Act.  Therefore a) strand is not anymore applicable.  b) remains as a general principle (Integration Plan 2011-2014). Some local and autonomous governments keep developing programmes of education about diversity. The Government of Catalonia for example introduced the National Accord 
about Immigration that aims “to promote coexistence in a plural society that shows its cultural diversity” 
and to adapt public services towards plurality. In addition, the same local administration conceived of the 
Citizenship Immigration Accord in order to endorse the integration of migrant people in a plural society. Source: http://www.sirius-migrationeducation.org/wp-content/uploads/2013/12/CitizenshipEducationReport-tot_SIRIUS_131203.pdf
</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</si>
  <si>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</si>
  <si>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</si>
  <si>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</si>
  <si>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</si>
  <si>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</si>
  <si>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</si>
  <si>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</si>
  <si>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</si>
  <si>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Some Autonomous Communities like Catalonia and Madrid have specific programmes to link parents and schools Others fund municipalities and NGOs. Most are ad hoc projects that depend on the discretion of schools. Few focus on governance.</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</si>
  <si>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</si>
  <si>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</si>
  <si>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</si>
  <si>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</si>
  <si>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Some schools have taken such measures but on an individual basis. For instance, one school public in Madrid with almost all migrant pupils took the opportunity offered by the Regional Government of becoming a bilingual school in order to attract non-migrant pupils.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</si>
  <si>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</si>
  <si>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</si>
  <si>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</si>
  <si>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a,b, OR c depending on culture</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</si>
  <si>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</si>
  <si>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</si>
  <si>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</si>
  <si>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</si>
  <si>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 xml:space="preserve">There is no State provision. Some Autonomous Communities have set themselves the aim of offering migrant pupils the possibility to learn abour the culture of their own or their parents' country of origin but only a few have started to put this into practice setting aside funding for this purpose. Andalucía is one of them. On the other hand, the Moroccan Programme (funded by the Moroccan Govt) not only aims at teaching Arabic but also at acquainting the pupils with the culture of the country of origin. </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</si>
  <si>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</si>
  <si>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</si>
  <si>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</si>
  <si>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</si>
  <si>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</si>
  <si>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</si>
  <si>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</si>
  <si>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 xml:space="preserve">This depends on the language. In the case of the Portuguese language, the courses are open to all pupils and it has equal status as other foreign language courses. In the case of Arabic, there are two modalities - it can be imparted in the regular school day or outside school depending on the Autonomous Community where the Programme is implemented.  It is only open  to Moroccan pupils or others with Arabic as their language of origin.   </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</si>
  <si>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</si>
  <si>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</si>
  <si>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</si>
  <si>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 xml:space="preserve">Bilateral agreement exist with Morocco (to teach Arabic language and culture), and with Romania, and Portugal.  Those are at STATE level, on a voluntary basis for every autonomy: in Catalonia, they are ruled in the same descentralized decision making startegy than other agreements with non-governmental institutions (complementary classes). Data and further information can be seen at: http://blocs.xtec.cat/llenguadorigen/ Agreements also exist with non-governmental institutions and foundations to teach Ukranian, Urdu, Chinese, Amazigh (Berber), and Russian. </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</si>
  <si>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</si>
  <si>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</si>
  <si>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</si>
  <si>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</si>
  <si>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</si>
  <si>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</si>
  <si>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</si>
  <si>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</si>
  <si>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In most Autonomous Communities, no specific training is available for all teachers on migrants' needs, nor is it necessary to qualify as a teacher.  Several universities offer A and B but still up to choice of student.</t>
  </si>
  <si>
    <t>In the basic program of compulsory courses to become a teacher (Magisterio) there are no specific courses on migrant pupils needs, in practice general courses may include or not such topic due to the importance of new foreign students coming to the Spanish educative system (particularly between 2001-2008). If taught it is in the framework of attention to dIversity (teachers for children in pre-primary and primary education) and very few and no specific course is taught for professors of secondary education who usually take a Master on the topic (maybe some sessions during the course on Atention to diversity). There might be some postgraduate studies and Master's specifically addressing such need but they are not compulsory. Additionally, in-service professional development has shrinked due to the economic crisis since 2008 and although there was educative offer to train teachers, number and access to that offer has clearly decreased.</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</si>
  <si>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</si>
  <si>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</si>
  <si>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A applies. Most Autonomous Communities have systematic guidance and material and human resources for children with communication problems, and immigrant students in compulsory education. This includes remedial teachers, special learning materials, tutors. There may be minimum ratio of pupils for scholaristic provision Education is a major priority of the Spanish Integration Fund  (40%, or 48m€ in 05-08) and many communities provide funding, however all on a project basis. No systematic funding per migrant pupils.</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</si>
  <si>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</si>
  <si>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</si>
  <si>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</si>
  <si>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 xml:space="preserve">In general, the system disaggregates migrant pupils by country of origin, at least for statistical purposes. </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</si>
  <si>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</si>
  <si>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</si>
  <si>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</si>
  <si>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</si>
  <si>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</si>
  <si>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b) would be the one which prevails in most Autonomous Communities .   Exceptionally alternative a) is also included. N/A In Catalonia, teachers with immigrant students can count with the support of external advise at primary and Secondary Education. Specially trained teachers can give external support to schools for developing or implementing language and cohesion programs.</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</si>
  <si>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</si>
  <si>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</si>
  <si>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</si>
  <si>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</si>
  <si>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</si>
  <si>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The general aim is to get migrant pupils to acquire sufficient knowledge of the language to be able to follow classes with their native schoolmates in the school grade in which they have been placed.</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</si>
  <si>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</si>
  <si>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</si>
  <si>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</si>
  <si>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</si>
  <si>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</si>
  <si>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 xml:space="preserve"> All Autonomous Communities  with sizable numbers of migrant pupils make provision for support in the main language of instruction -this would be mostly spanish, in the Basque Country provision is made also for Euskera and in Catalonia mainly for Catalan-. In some cases the pupils are placed in the mainstream classroom  (for instance Andalucía or Basque Country) while in others they are placed in separate classrooms for a transitional phase (for instance Madrid).</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</si>
  <si>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</si>
  <si>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</si>
  <si>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</si>
  <si>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</si>
  <si>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</si>
  <si>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 xml:space="preserve">A and C apply. Most Autonomous Communities and municipalities provide written information on the educational system in the main migrants' languages of origin and also  interpretation services for families (as well as for staff in schools) are in most cases available on demand from the schools.  However, the information given tends most often to cover only compulsory education. On the other hand although the interpretation services are available they are very often shorthanded and cannot  cover all the needs. Option b is available only in some of the Regions. </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</si>
  <si>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</si>
  <si>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</si>
  <si>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</si>
  <si>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</si>
  <si>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</si>
  <si>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</si>
  <si>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none</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</si>
  <si>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</si>
  <si>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</si>
  <si>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</si>
  <si>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</si>
  <si>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</si>
  <si>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Some municipal activities are developing targeted measures for immigrant learners but vocational training is new and little incentivised for all students.</t>
  </si>
  <si>
    <t xml:space="preserve">Situation remains as in 2010. However, municipal schemes aimed at promoting migrant participation in vocational training are being "frozen" because of the lack of Integration Fund which is severely affecting those programs. In particular, Autonomous communities used certain provisions of the Education Law to flexibilize transition from school to work and vocational trainning, and such policies have had a great impact on migrant youth. Blending professional training and apprenticeship in companies was introduced in recent reforms of vocational training but it is a general policy not one targeting migrant pupils in particular. </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</si>
  <si>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</si>
  <si>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</si>
  <si>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</si>
  <si>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Since Constitutional Court decision of 7 Nov. 2007 and Organic Law 2/2009 of 11 December, equal access to post-compulsory education for those over 18 and undocumented (Art. 9)</t>
  </si>
  <si>
    <t xml:space="preserve">Only undocumented persons who arrived as minors (below 18 years-old) have full access to non-compulsory education (Constitutional Court Judgement 236/2007). For the rest of documented residents art. 9 Immigration Act 2000 recognizes access to non-compulsory education in the same conditions as Spaniards/EU citizens. </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</si>
  <si>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</si>
  <si>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</si>
  <si>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</si>
  <si>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</si>
  <si>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</si>
  <si>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The way assessment in compulsory education is carried out will also depend on the particular Autonomous Communities. In most cases, Option 3 will apply in most cases although some Autonomous Communities may have standardized criteria for assessing a child's prior learning and language qualifications.</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</si>
  <si>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</si>
  <si>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</si>
  <si>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</si>
  <si>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Right to education for all persons, regardless of administrative situation, age, or education level.</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</si>
  <si>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</si>
  <si>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</si>
  <si>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</si>
  <si>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</si>
  <si>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 xml:space="preserve">Pre-primary education in Spain is called "Educación Infantil" and is divided in two cycles: from 0 to 3 years and from 3 to 6; both cycles are voluntary. At this stage there are no specific policies which target these children. Within the compulsory educational system migrant pupils most usually only benefit from specifically  targeted measures when they are newcomers. Otherwise, they can benefit from the compensatory measures that all Autonomous Communities have to put in place for all children with learning difficulties. However many (if not all) Autonomous Communities and Municipalities finance out of school initiatives for educational support , most usually carried out by NGOs  or other private entities. There are also many non-governmental initiatives giving extra tuition to children. </t>
  </si>
  <si>
    <t xml:space="preserve">We need to differentiate between pre-primary education and compulsory education. In the former no targeted policies have been taken, in the later some measures have been taken by the Autonomous Communities to address newcomers needs or specific problems like early school living or implementing second chance programs, but those policies did not spread throughout all Spain and have been severely  affected by the cut on social spending.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</si>
  <si>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</si>
  <si>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</si>
  <si>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</si>
  <si>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</si>
  <si>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</si>
  <si>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</si>
  <si>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</si>
  <si>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</si>
  <si>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</si>
  <si>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 xml:space="preserve">Access to social benefits </t>
  </si>
  <si>
    <t>they need a work permit</t>
  </si>
  <si>
    <t>children have to be at least 18 years old (art. 19.3 OL 2/2009)</t>
  </si>
  <si>
    <t>Access to employment and self-employment</t>
  </si>
  <si>
    <t>Access to education and training for adult family members</t>
  </si>
  <si>
    <t>Access  to education and training</t>
  </si>
  <si>
    <t>2009: There is reinforced protection for women who are victims of sexual violence</t>
  </si>
  <si>
    <t xml:space="preserve">Autonomous residence permit is received automatically in the case of death or in the event of gender violence inflicted by the sponsor as soon as a measure of protection by a judicial authority is issued. However, in the case of divorce or separation, autonomous residency occurs after two years residence in Spain. </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</si>
  <si>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</si>
  <si>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</si>
  <si>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</si>
  <si>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</si>
  <si>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Children (Art. 41.4 RELOEX): age of majority and residence or work permit 5 years, Partner (Art. 41.1, 41.2 RELOEX); work permit or 5-years residence or special conditions of 41.2 RELOEX</t>
  </si>
  <si>
    <t>Art. 19.2, 19.3 OL 2/2009, A previous period of residence is not required. Partners will get an autonomous residence permit when they have sufficient financial resources, as well as children of 18 years old and older with sufficient financial resources. Article 19 LO 2/2009 doesn’t establish any time limit, but it says that when one disposes of sufficient economic means they will benefit of an independent residence permit. We may understand that after 3 years they already dispose of sufficient means</t>
  </si>
  <si>
    <t>Art. 19.2, 19.3 OL 2/2009, A previous period of residence is not required. Partners will get an autonomous residence permit when they have sufficient financial resources, as well as children of 18 years old and older with sufficient financial resources. Article 19 LO 2/2009 doesn’t establish any time limit, but it says that when one disposes of sufficient economic means they will benefit of an independent residence permit. http://www.boe.es/buscar/act.php?id=BOE-A-2011-7703</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</si>
  <si>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</si>
  <si>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</si>
  <si>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</si>
  <si>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</si>
  <si>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</si>
  <si>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</si>
  <si>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</si>
  <si>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</si>
  <si>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</si>
  <si>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</si>
  <si>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</si>
  <si>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</si>
  <si>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</si>
  <si>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</si>
  <si>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</si>
  <si>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</si>
  <si>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</si>
  <si>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&lt; 1 year renewable permit or new application necessary</t>
  </si>
  <si>
    <t>Not equal to sponsor’s but ≥ 1 year renewable permit</t>
  </si>
  <si>
    <t>Equal to sponsor’s residence permit and renewable</t>
  </si>
  <si>
    <t>The first Additional Provision of the OL 2/2009 indicates that the time limit for notification of the resolutions will be 3 months counting from the day after the registration of the application. The silence is negative.</t>
  </si>
  <si>
    <t>25,70 (EMN)</t>
  </si>
  <si>
    <t xml:space="preserve">
Same as regular administrative fees and duties in the country (please specify amounts for each)</t>
  </si>
  <si>
    <t>Cost of application</t>
  </si>
  <si>
    <t xml:space="preserve">According to the Immigration Rules 557/2011 to obtain the family reunification residence permit, sponsors will have to fulfill certain conditions (Arts. 54 and 55):
Income: for the sponsor and one family member an amount of money equal to 150% IPREM (index included in the yearly State Budget that establishes a minimal family income in order to grant social benefits). In 2014 it has been established at 532,51 €/month. Any extra family member will require an extra 50% IPREM. The sponsor will have to provide evidence of the sustainability of that income during the next year, and the six months prior to his/her application may be used to ascertain his/her economic capacity (for instance, if the sponsor remained unemployed during the previous six months family reunification could be denied). Those amounts could be adjusted if reunited family members are minors. Salary and Social Security rolls are considered income, but certain social benefits can not be considered as income. http://extranjeros.empleo.gob.es/es/InformacionInteres/InformacionProcedimientos/Ciudadanosnocomunitarios/hoja012/index.html
</t>
  </si>
  <si>
    <t>Local authorities may elaborate a certificate</t>
  </si>
  <si>
    <t>According to article 18.2 OL 2/2009, adequate housing is required, and it will be the Autonomous Regions or the municipal authorities who inform on the suitability of the housing. The certificate is a document of the administration which has a perceptive nature</t>
  </si>
  <si>
    <t xml:space="preserve">According to the Immigration Rules 2011, to obtain the family reunification residence permit, sponsors will have to fulfill certain conditions (Arts. 54 and 55):
Proper housing: a report from the Autonomous Community or the Local Council will have to be included on the availability and conditions of the house, apartment or rooms available for the family. In absence of that report or after a delay of more than 30 days, the sponsor will be able to submit any evidence of his/her availability of housing (usually a declaration by a public notary). The report will have to mention housing rights (property, rent, other), number of people already living there, number of rooms, services and equipment of the house, etc.
</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</si>
  <si>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</si>
  <si>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</si>
  <si>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</si>
  <si>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</si>
  <si>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</si>
  <si>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</si>
  <si>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</si>
  <si>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</si>
  <si>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</si>
  <si>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</si>
  <si>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</si>
  <si>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</si>
  <si>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</si>
  <si>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</si>
  <si>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</si>
  <si>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</si>
  <si>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</si>
  <si>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</si>
  <si>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</si>
  <si>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</si>
  <si>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</si>
  <si>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</si>
  <si>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</si>
  <si>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</si>
  <si>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</si>
  <si>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</si>
  <si>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</si>
  <si>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</si>
  <si>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</si>
  <si>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</si>
  <si>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</si>
  <si>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</si>
  <si>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</si>
  <si>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</si>
  <si>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</si>
  <si>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</si>
  <si>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</si>
  <si>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</si>
  <si>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</si>
  <si>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</si>
  <si>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</si>
  <si>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If they are children of only one spouse, the spouse should  exercise the parental authority alone or have custody</t>
  </si>
  <si>
    <t>It is a provision that exists since Immigration Act 2000, and was more clearly addressed by Organic Act 2/2009 and developed by Royal Decree 557/2011. It is not restrictive interpretation of dependency but a strict requirement of such dependency.</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</si>
  <si>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</si>
  <si>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</si>
  <si>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</si>
  <si>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</si>
  <si>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</si>
  <si>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The existence of reasons justifiying the need to regroupment</t>
  </si>
  <si>
    <t>In accordance with article 17.1.d) LO 2/2009 ascendants who are under their care and over 65 if there are reasons to justify the need to authorise their residence in Spain, may be reunited. Exceptionally people under 65 may be reunited for humanitarian reasons. Waived if migrant is a long-term resident.</t>
  </si>
  <si>
    <t xml:space="preserve">Family members admitted for family reunification under Immigration Rules 2011 (Reglamento 557/2011 de 20 de abril) - Introduction of certain administrative discretionary powers grounded on humanitarian reasons to waive the 65 years age requirement to reunify an ascendant under Art. 53.e). The definition of “being in charge” as economic dependency demonstrated thorough the transfer of money or the payment of expenses during the last year, the amount of money required will have to be equivalent to at least 51% of the GDP/per capita of the country during that year.
To reunify with relatives in the ascending line, sponsors are required to show they are holders of a long term residence permit (LTRP).
</t>
  </si>
  <si>
    <t>Allowed for all dependent ascendants</t>
  </si>
  <si>
    <t xml:space="preserve">Eligibility for dependent relatives in the ascending line </t>
  </si>
  <si>
    <t>Dependent parents/grandparents</t>
  </si>
  <si>
    <t>If they are children of only one spouse, the spouse should  exercise the parental authority alone or have custody.</t>
  </si>
  <si>
    <t>a and b are true. Additionally, in the rare cases of shared custody the Administration accepts a declaration before notary from the parent abroad acknoledging the transfer of custody rights to the parent in Spain (if the legislation of the third country  allows such option). Administration enjoys some discretion in this regard.</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</si>
  <si>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</si>
  <si>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</si>
  <si>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</si>
  <si>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</si>
  <si>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</si>
  <si>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</si>
  <si>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</si>
  <si>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</si>
  <si>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</si>
  <si>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</si>
  <si>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Not separated in fact or at law, or marriage celebrated in fraud of law. Stable Civil Unions Autonomous Laws</t>
  </si>
  <si>
    <t xml:space="preserve">2009’s Immigration Law ‘recognises family diversity’ by letting partners apply </t>
  </si>
  <si>
    <t>Registered partnership is not required, they have to prove their relationship</t>
  </si>
  <si>
    <t>Art. 53 Immigration Rules 2011 while respecting the Immigration Act 2000 made some arrangements for the inclusion of family members in particular circumstances: first, the inclusion of partners that could be reunited as family members, is accompanied by a description of the evidence necessary to support the family reunification procedure in Art. 53.b (partnerships included in a foreign public register, public foreign documents providing evidence of an existing partnership, any other document or evidence that could be legally accepted as a proof of an existing partnership).</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</si>
  <si>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</si>
  <si>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</si>
  <si>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</si>
  <si>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</si>
  <si>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</si>
  <si>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</si>
  <si>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</si>
  <si>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Permanent residence 
permit, explicit 'prospects for permanent residence' required or discretion in eligibility</t>
  </si>
  <si>
    <t>Certain short-term residence permits 
excluded</t>
  </si>
  <si>
    <t>Any residence permit</t>
  </si>
  <si>
    <t>Documents taken into account to be eligible for family reunion</t>
  </si>
  <si>
    <t xml:space="preserve"> residence permit with a duration of at least one year, with the possibility to remain valid for another year</t>
  </si>
  <si>
    <t>Permit for &gt; 1 year (please specify)</t>
  </si>
  <si>
    <t>Permit for 1 year (please specify)</t>
  </si>
  <si>
    <t>Residence permit for &lt;1 year (please specify)</t>
  </si>
  <si>
    <t>Permit duration required (sponsor)</t>
  </si>
  <si>
    <t>Permit duration required</t>
  </si>
  <si>
    <t xml:space="preserve">1 year of prior legal residence and having obtained authorization for at least an additional full year. </t>
  </si>
  <si>
    <t xml:space="preserve">Art. 54 of the Immigration Rules 2011 introduced some flexibility in this area by admitting that sponsors might start reunification procedures after their initial first year of residence (initial permit) at the time of renewal of their permit, this way both proceedings (residence renewal and family reunification) will be decided at the same time being the family reunification conditioned to the effective renewal of the sponsor’s residence. </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</si>
  <si>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</si>
  <si>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</si>
  <si>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</si>
  <si>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</si>
  <si>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</si>
  <si>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</si>
  <si>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</si>
  <si>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</si>
  <si>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</si>
  <si>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</si>
  <si>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</si>
  <si>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</si>
  <si>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</si>
  <si>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 xml:space="preserve">The law establishes that after 5 years residence no differenciation between nationals and TCNs could be made regarding access to housing, but leaves to the discretion of local entities and Autonomous Communities the possibility to exclude aliens with a residence in Spain of less than 5 years. In practice, it means that usually long-term residents will always have equal access to housing (minor exceptions may apply).However, administrations can lower that 5-years threshold, and include categories b) and c) at their will. </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</si>
  <si>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</si>
  <si>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</si>
  <si>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</si>
  <si>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</si>
  <si>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</si>
  <si>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</si>
  <si>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</si>
  <si>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</si>
  <si>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</si>
  <si>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</si>
  <si>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</si>
  <si>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</si>
  <si>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Active policy of information on rights of migrant workers at national level (or regional in federal states)</t>
  </si>
  <si>
    <t>Active information policy</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</si>
  <si>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</si>
  <si>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</si>
  <si>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</si>
  <si>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</si>
  <si>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</si>
  <si>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 xml:space="preserve">
Neither now nor before have there been any polities or funding addressed specifically to those collectives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</si>
  <si>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</si>
  <si>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</si>
  <si>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</si>
  <si>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</si>
  <si>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</si>
  <si>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</si>
  <si>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</si>
  <si>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</si>
  <si>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</si>
  <si>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Regarding a): there is one official website to apply on-line for the recognition of titles, but it requires attaching to the application all necessary documents to start the procedure (website available at https://sede.educacion.gob.es/catalogo-tramites/gestion-titulos/estudios_no_universitarios/homologacion-convalidacion-titulos-no-universitarios.html). The  procedure is unified for all the territory except for 3 Autonomous Communities that have been transferred the competence to evaluate the application and follow separate procedures (Catalonia, Bask Country and Galizia).</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</si>
  <si>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</si>
  <si>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</si>
  <si>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</si>
  <si>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</si>
  <si>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</si>
  <si>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There is a procedure to obtain recongnition of foreign educative titles (non university titles, secondary education titles, etc...) available at the official website (https://sede.educacion.gob.es/catalogo-tramites/gestion-titulos.html). In addition, foreign training acquired (skills/competences) could be officially recognized since Organic Law 5/2002 initiated a process to open the traditionally closed schemes of regulated vocational training to recognize through exams skills/competences acquired through practice (in Spain or abroad).</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</si>
  <si>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</si>
  <si>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</si>
  <si>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</si>
  <si>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</si>
  <si>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</si>
  <si>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 xml:space="preserve">A specific procedure has to be followed both by Spaniards or foreigners having obtained a title outside of the EU in other to be recognized their title (homologado), and this is a more complex procedure including more papework and payment of fees than the procedure established for EU titles where no fees can be applied (reconocimiento de títulos).  See: https://sede.educacion.gob.es/catalogo-tramites/gestion-titulos/estudios-universitarios/titulos-obtenidos-fuera-de-espana.html </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</si>
  <si>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</si>
  <si>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</si>
  <si>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</si>
  <si>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</si>
  <si>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 xml:space="preserve">In the case of professions which are not subject to prior registration to the Bar (like political scientists as opposite to architects), the answer depends on many factors. In the private sector, companies do not always demand a full recognition (homologación) of the title to that of an Spanish University (therefore, a foreign political scientist could perfectly work for a think tank, NGO or poll service without any problem), but in order to work in/for a public administration it might be required to have the title recognized (homologado), the exemple would be that same professor trying to apply for a permanent university job (not as a visiting researcher/scholar) or as an expert in a governmental statistical bureau. In addition as far as the Bolonia process is extended beyond EU universities, title recognition (homologación) is becoming theoreticall simpler. But of course, a specific procedure has to be followed both by Spaniards or foreigners having obtained a title outside of the EU in other to be recognized their title (homologado), and this is a more complex procedure including more papework and payment of fees than the procedure established for EU titles where no fees can be applied (reconocimiento de títulos).  See: https://sede.educacion.gob.es/catalogo-tramites/gestion-titulos/estudios-universitarios/titulos-obtenidos-fuera-de-espana.html </t>
  </si>
  <si>
    <t>Recognition of academic qualifications acquired abroad</t>
  </si>
  <si>
    <t xml:space="preserve">Recognition of academic qualifications </t>
  </si>
  <si>
    <t>All legally resident immigrants have access to education in the same conditions as Spaniards, including scholarships, grants and certfication of studies (Art. 9 Organic Law 2000)</t>
  </si>
  <si>
    <t>Equality of access to study grants:
What categories of TCNs have equal access?
a. Long-term residents
b. Residents on temporary work permits (excluding seasonal)
c. Residents on family reunion permits (same as sponsor)</t>
  </si>
  <si>
    <t>Study grants</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</si>
  <si>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</si>
  <si>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</si>
  <si>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Orden TAS/3698/2006, de 22 de noviembre, por la que se regula la inscripción de trabajadores extranjeros no comunitarios en los Servicios Públicos de Empleo y en las Agencias de Colocación (modificada por Orden TAS/711/2008 de 7 Mar). http://noticias.juridicas.com/base_datos/Admin/o3698-2006-tas.html</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</si>
  <si>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</si>
  <si>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</si>
  <si>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</si>
  <si>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</si>
  <si>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</si>
  <si>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</si>
  <si>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</si>
  <si>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</si>
  <si>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</si>
  <si>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 xml:space="preserve">Immigrants either obtain a self-employment visa from their country of origin or as residents on temporary work permits in Spain they can apply for a change from their current employment to self-employment. In both cases, certain conditions apply (Art. 105.3 Immigration Rules 2011) that are not required of EU citizens: 1) To show a certain amount of money investment to start up the business project; 2) To show, eventually, an impact on new job creation; 3) Enough economic resources to pay for his/her expenses during the project implementation (accommodation, meals); 4) enough economic resources to sustain his/her family if they abode in Spain.
Residents on family reunion permits can access self-employment as long as they remain as dependants of their sponsors. Free access to self-employment only takes place when the Long Term Residence Permit (LTRP) is granted (Art. 32 Immigration Act). </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</si>
  <si>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</si>
  <si>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</si>
  <si>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Non-EU residents are banned access to civil service due to constitutional and legal restrictions (art. 13.2 and 23 Spanish Constitution and art. 10 Immigration Act). Notwithstanding, two important exceptions are noteworthy: first, they can be hired under temporary labour contracts and work in the public sphere as far as no public power will be exercised; second, access to public employment in certain areas like the army (Art. 3.1.a) Army and Navy Soldiers Act 2006, Num 8, 24th April) or the public health sector (Art. 199.4 Immigration Rules 2011), have been flexible in the past but they are still subject to many limitations.</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</si>
  <si>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</si>
  <si>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</si>
  <si>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</si>
  <si>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</si>
  <si>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</si>
  <si>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</si>
  <si>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</si>
  <si>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</si>
  <si>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Now C included: art. 19.3 OL 2/2009 Article 19 LO 2/2009 authorises children from the age of 18 and spouses who have reunited to work without having to wait for a minimum period of residence.</t>
  </si>
  <si>
    <t>access to employment is facilitated to children, partners and spouses of sponsor http://noticias.juridicas.com/base_datos/Admin/lo4-2000.t1.html# B: work permit is tied to one sector and subject to geographical limits. Any change in your employment must remain within these limits during the first year</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</si>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</sst>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rgb="FF9C0006"/>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trike/>
      <sz val="8"/>
      <name val="Arial"/>
      <family val="2"/>
    </font>
    <font>
      <sz val="8"/>
      <name val="Arial"/>
      <family val="2"/>
    </font>
    <font>
      <sz val="11"/>
      <name val="Calibri"/>
      <family val="2"/>
    </font>
    <font>
      <b/>
      <i/>
      <sz val="8"/>
      <name val="Arial"/>
      <family val="2"/>
    </font>
    <font>
      <sz val="11"/>
      <name val="Arial"/>
      <family val="2"/>
    </font>
    <font>
      <sz val="8"/>
      <name val="Verdana"/>
      <family val="2"/>
    </font>
    <font>
      <u/>
      <sz val="10"/>
      <color theme="10"/>
      <name val="Arial"/>
      <family val="2"/>
    </font>
    <font>
      <b/>
      <sz val="12"/>
      <name val="Arial"/>
      <family val="2"/>
    </font>
    <font>
      <u/>
      <sz val="11"/>
      <color theme="10"/>
      <name val="Calibri"/>
      <family val="2"/>
      <scheme val="minor"/>
    </font>
  </fonts>
  <fills count="15">
    <fill>
      <patternFill patternType="none"/>
    </fill>
    <fill>
      <patternFill patternType="gray125"/>
    </fill>
    <fill>
      <patternFill patternType="solid">
        <fgColor rgb="FFFFC7CE"/>
      </patternFill>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101">
    <xf numFmtId="0" fontId="0" fillId="0" borderId="0"/>
    <xf numFmtId="0" fontId="1" fillId="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5" fillId="0" borderId="0" applyNumberFormat="0" applyFill="0" applyBorder="0" applyAlignment="0" applyProtection="0">
      <alignment vertical="center"/>
    </xf>
    <xf numFmtId="0" fontId="17"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cellStyleXfs>
  <cellXfs count="115">
    <xf numFmtId="0" fontId="0" fillId="0" borderId="0" xfId="0"/>
    <xf numFmtId="0" fontId="2" fillId="0" borderId="0" xfId="0" applyFont="1"/>
    <xf numFmtId="0" fontId="2" fillId="0" borderId="0" xfId="0" applyFont="1" applyAlignment="1">
      <alignment wrapText="1"/>
    </xf>
    <xf numFmtId="1" fontId="2" fillId="0" borderId="0" xfId="0" applyNumberFormat="1" applyFont="1"/>
    <xf numFmtId="0" fontId="2" fillId="0" borderId="1" xfId="0" applyFont="1" applyBorder="1" applyAlignment="1">
      <alignment wrapText="1"/>
    </xf>
    <xf numFmtId="0" fontId="2" fillId="0" borderId="1" xfId="0" applyFont="1" applyBorder="1" applyAlignment="1">
      <alignment horizontal="center" vertical="center" wrapText="1"/>
    </xf>
    <xf numFmtId="0" fontId="4" fillId="0" borderId="1" xfId="2"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5" fillId="0" borderId="1" xfId="0" applyFont="1" applyBorder="1" applyAlignment="1">
      <alignment vertical="center" wrapText="1" readingOrder="1"/>
    </xf>
    <xf numFmtId="0" fontId="2" fillId="3" borderId="0" xfId="0" applyFont="1" applyFill="1" applyAlignment="1">
      <alignment wrapText="1"/>
    </xf>
    <xf numFmtId="0" fontId="2" fillId="3" borderId="1" xfId="0" applyFont="1" applyFill="1" applyBorder="1" applyAlignment="1">
      <alignment horizontal="center" vertical="center" wrapText="1"/>
    </xf>
    <xf numFmtId="1" fontId="2" fillId="3" borderId="1" xfId="0" applyNumberFormat="1" applyFont="1" applyFill="1" applyBorder="1" applyAlignment="1">
      <alignment horizontal="center" vertical="center" wrapText="1"/>
    </xf>
    <xf numFmtId="0" fontId="2" fillId="3" borderId="1" xfId="0" applyFont="1" applyFill="1" applyBorder="1" applyAlignment="1">
      <alignment horizontal="left" vertical="center" wrapText="1"/>
    </xf>
    <xf numFmtId="0" fontId="6" fillId="3" borderId="1" xfId="0" applyFont="1" applyFill="1" applyBorder="1" applyAlignment="1">
      <alignment vertical="center" wrapText="1" readingOrder="1"/>
    </xf>
    <xf numFmtId="0" fontId="5" fillId="3" borderId="1" xfId="0" applyFont="1" applyFill="1" applyBorder="1" applyAlignment="1">
      <alignment vertical="center" wrapText="1" readingOrder="1"/>
    </xf>
    <xf numFmtId="0" fontId="2" fillId="3" borderId="1" xfId="0" applyFont="1" applyFill="1" applyBorder="1" applyAlignment="1">
      <alignment wrapText="1"/>
    </xf>
    <xf numFmtId="0" fontId="2" fillId="4" borderId="0" xfId="0" applyFont="1" applyFill="1" applyAlignment="1">
      <alignment wrapText="1"/>
    </xf>
    <xf numFmtId="0" fontId="2" fillId="4" borderId="1" xfId="0" applyFont="1" applyFill="1" applyBorder="1" applyAlignment="1">
      <alignment horizontal="center" vertical="center" wrapText="1"/>
    </xf>
    <xf numFmtId="1" fontId="2" fillId="4" borderId="1" xfId="0" applyNumberFormat="1" applyFont="1" applyFill="1" applyBorder="1" applyAlignment="1">
      <alignment horizontal="center" vertical="center" wrapText="1"/>
    </xf>
    <xf numFmtId="0" fontId="2" fillId="4" borderId="1" xfId="0" applyFont="1" applyFill="1" applyBorder="1" applyAlignment="1">
      <alignment wrapText="1"/>
    </xf>
    <xf numFmtId="0" fontId="5" fillId="4" borderId="1" xfId="0" applyFont="1" applyFill="1" applyBorder="1" applyAlignment="1">
      <alignment vertical="center" wrapText="1" readingOrder="1"/>
    </xf>
    <xf numFmtId="0" fontId="2" fillId="3" borderId="2" xfId="0" applyFont="1" applyFill="1" applyBorder="1" applyAlignment="1">
      <alignment horizontal="left" vertical="center" wrapText="1"/>
    </xf>
    <xf numFmtId="0" fontId="7" fillId="3" borderId="2" xfId="0" applyFont="1" applyFill="1" applyBorder="1" applyAlignment="1">
      <alignment horizontal="left" vertical="center" wrapText="1"/>
    </xf>
    <xf numFmtId="0" fontId="5" fillId="3" borderId="2" xfId="0" applyFont="1" applyFill="1" applyBorder="1" applyAlignment="1">
      <alignment vertical="center" wrapText="1" readingOrder="1"/>
    </xf>
    <xf numFmtId="0" fontId="2" fillId="5" borderId="1" xfId="0" applyFont="1" applyFill="1" applyBorder="1" applyAlignment="1">
      <alignment horizontal="center" vertical="center" wrapText="1"/>
    </xf>
    <xf numFmtId="1" fontId="2" fillId="5" borderId="1" xfId="0" applyNumberFormat="1" applyFont="1" applyFill="1" applyBorder="1" applyAlignment="1">
      <alignment horizontal="center" vertical="center" wrapText="1"/>
    </xf>
    <xf numFmtId="0" fontId="8" fillId="0" borderId="1" xfId="0" applyFont="1" applyBorder="1" applyAlignment="1">
      <alignment vertical="center" wrapText="1"/>
    </xf>
    <xf numFmtId="0" fontId="2" fillId="0" borderId="3" xfId="0" applyFont="1" applyBorder="1" applyAlignment="1">
      <alignment wrapText="1"/>
    </xf>
    <xf numFmtId="0" fontId="2"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0" fontId="5" fillId="0" borderId="1" xfId="0" applyFont="1" applyBorder="1" applyAlignment="1">
      <alignment horizontal="left" vertical="center" wrapText="1" readingOrder="1"/>
    </xf>
    <xf numFmtId="0" fontId="2" fillId="0" borderId="1" xfId="0" applyFont="1" applyFill="1" applyBorder="1" applyAlignment="1">
      <alignment horizontal="center" vertical="center"/>
    </xf>
    <xf numFmtId="0" fontId="2" fillId="5" borderId="1" xfId="0" applyFont="1" applyFill="1" applyBorder="1" applyAlignment="1">
      <alignment wrapText="1"/>
    </xf>
    <xf numFmtId="0" fontId="2" fillId="5" borderId="0" xfId="0" applyFont="1" applyFill="1"/>
    <xf numFmtId="0" fontId="2" fillId="5" borderId="1" xfId="0" applyFont="1" applyFill="1" applyBorder="1" applyAlignment="1">
      <alignment horizontal="left" vertical="center" wrapText="1"/>
    </xf>
    <xf numFmtId="0" fontId="5" fillId="5" borderId="1" xfId="0" applyFont="1" applyFill="1" applyBorder="1" applyAlignment="1">
      <alignment horizontal="left" vertical="center" wrapText="1" readingOrder="1"/>
    </xf>
    <xf numFmtId="0" fontId="2" fillId="6" borderId="0" xfId="0" applyFont="1" applyFill="1"/>
    <xf numFmtId="0" fontId="2" fillId="6" borderId="1" xfId="0" applyFont="1" applyFill="1" applyBorder="1" applyAlignment="1">
      <alignment horizontal="center" vertical="center" wrapText="1"/>
    </xf>
    <xf numFmtId="1" fontId="2" fillId="6" borderId="1"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1" xfId="2" applyNumberFormat="1" applyFont="1" applyFill="1" applyBorder="1" applyAlignment="1">
      <alignment horizontal="center" vertical="center" wrapText="1"/>
    </xf>
    <xf numFmtId="0" fontId="2" fillId="6" borderId="1" xfId="0" applyFont="1" applyFill="1" applyBorder="1" applyAlignment="1">
      <alignment horizontal="left" vertical="center" wrapText="1"/>
    </xf>
    <xf numFmtId="0" fontId="2" fillId="6" borderId="2" xfId="0" applyFont="1" applyFill="1" applyBorder="1" applyAlignment="1">
      <alignment horizontal="left" vertical="center" wrapText="1"/>
    </xf>
    <xf numFmtId="0" fontId="2" fillId="6" borderId="2" xfId="0" applyFont="1" applyFill="1" applyBorder="1" applyAlignment="1">
      <alignment wrapText="1"/>
    </xf>
    <xf numFmtId="0" fontId="2" fillId="6" borderId="1" xfId="0" applyFont="1" applyFill="1" applyBorder="1" applyAlignment="1">
      <alignment wrapText="1"/>
    </xf>
    <xf numFmtId="0" fontId="5" fillId="6" borderId="1" xfId="0" applyFont="1" applyFill="1" applyBorder="1" applyAlignment="1">
      <alignment vertical="center" wrapText="1" readingOrder="1"/>
    </xf>
    <xf numFmtId="0" fontId="2" fillId="4" borderId="0" xfId="0" applyFont="1" applyFill="1"/>
    <xf numFmtId="0" fontId="2" fillId="4" borderId="1" xfId="0" applyFont="1" applyFill="1" applyBorder="1" applyAlignment="1">
      <alignment horizontal="center" vertical="center"/>
    </xf>
    <xf numFmtId="1" fontId="2" fillId="4" borderId="1" xfId="0" applyNumberFormat="1" applyFont="1" applyFill="1" applyBorder="1" applyAlignment="1">
      <alignment horizontal="center" vertical="center"/>
    </xf>
    <xf numFmtId="0" fontId="2" fillId="4" borderId="1"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2" xfId="0" applyFont="1" applyFill="1" applyBorder="1" applyAlignment="1">
      <alignment wrapText="1"/>
    </xf>
    <xf numFmtId="1" fontId="2" fillId="0" borderId="1" xfId="0" applyNumberFormat="1" applyFont="1" applyBorder="1" applyAlignment="1">
      <alignment horizontal="center" vertical="center"/>
    </xf>
    <xf numFmtId="0" fontId="2" fillId="0" borderId="1" xfId="0" applyFont="1" applyBorder="1" applyAlignment="1">
      <alignment vertical="center" wrapText="1"/>
    </xf>
    <xf numFmtId="1" fontId="2" fillId="5" borderId="1" xfId="0" applyNumberFormat="1" applyFont="1" applyFill="1" applyBorder="1" applyAlignment="1">
      <alignment horizontal="center" vertical="center"/>
    </xf>
    <xf numFmtId="0" fontId="2" fillId="3" borderId="0" xfId="0" applyFont="1" applyFill="1"/>
    <xf numFmtId="0" fontId="2" fillId="3" borderId="1" xfId="0" applyFont="1" applyFill="1" applyBorder="1" applyAlignment="1">
      <alignment horizontal="center" vertical="center"/>
    </xf>
    <xf numFmtId="1" fontId="2" fillId="3" borderId="1" xfId="0" applyNumberFormat="1" applyFont="1" applyFill="1" applyBorder="1" applyAlignment="1">
      <alignment horizontal="center" vertical="center"/>
    </xf>
    <xf numFmtId="0" fontId="5" fillId="3" borderId="2" xfId="0" applyFont="1" applyFill="1" applyBorder="1" applyAlignment="1">
      <alignment horizontal="left" vertical="center" wrapText="1"/>
    </xf>
    <xf numFmtId="0" fontId="2" fillId="0" borderId="1" xfId="3"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5" fillId="0" borderId="1" xfId="0" applyFont="1" applyBorder="1" applyAlignment="1">
      <alignment wrapText="1"/>
    </xf>
    <xf numFmtId="0" fontId="2" fillId="0" borderId="1" xfId="4" applyFont="1" applyFill="1" applyBorder="1" applyAlignment="1">
      <alignment horizontal="center" vertical="center" wrapText="1"/>
    </xf>
    <xf numFmtId="1" fontId="2" fillId="0" borderId="1" xfId="0" applyNumberFormat="1" applyFont="1" applyFill="1" applyBorder="1" applyAlignment="1">
      <alignment horizontal="center" vertical="center"/>
    </xf>
    <xf numFmtId="0" fontId="2" fillId="0" borderId="4" xfId="0" applyFont="1" applyBorder="1" applyAlignment="1">
      <alignment horizontal="left" vertical="center" wrapText="1"/>
    </xf>
    <xf numFmtId="0" fontId="2" fillId="3" borderId="4" xfId="0" applyFont="1" applyFill="1" applyBorder="1" applyAlignment="1">
      <alignment horizontal="left" vertical="center" wrapText="1"/>
    </xf>
    <xf numFmtId="0" fontId="5" fillId="3" borderId="1" xfId="0" applyFont="1" applyFill="1" applyBorder="1" applyAlignment="1">
      <alignment horizontal="left" vertical="center" wrapText="1"/>
    </xf>
    <xf numFmtId="0" fontId="2" fillId="0" borderId="0" xfId="0" applyFont="1" applyFill="1"/>
    <xf numFmtId="0" fontId="2" fillId="0" borderId="1" xfId="0" applyFont="1" applyFill="1" applyBorder="1" applyAlignment="1">
      <alignment horizontal="left" vertical="center" wrapText="1"/>
    </xf>
    <xf numFmtId="0" fontId="5" fillId="0" borderId="1" xfId="0" applyFont="1" applyFill="1" applyBorder="1" applyAlignment="1">
      <alignment vertical="center" wrapText="1" readingOrder="1"/>
    </xf>
    <xf numFmtId="0" fontId="2" fillId="0" borderId="1" xfId="0" applyFont="1" applyFill="1" applyBorder="1" applyAlignment="1">
      <alignment wrapText="1"/>
    </xf>
    <xf numFmtId="0" fontId="2" fillId="5" borderId="1" xfId="0" applyFont="1" applyFill="1" applyBorder="1" applyAlignment="1">
      <alignment horizontal="center" vertical="center"/>
    </xf>
    <xf numFmtId="0" fontId="2" fillId="0" borderId="1" xfId="5" applyNumberFormat="1" applyFont="1" applyFill="1" applyBorder="1" applyAlignment="1" applyProtection="1">
      <alignment horizontal="center" vertical="center" wrapText="1"/>
    </xf>
    <xf numFmtId="0" fontId="2" fillId="5" borderId="1" xfId="0" applyNumberFormat="1" applyFont="1" applyFill="1" applyBorder="1" applyAlignment="1">
      <alignment horizontal="center" vertical="center" wrapText="1"/>
    </xf>
    <xf numFmtId="0" fontId="2" fillId="0" borderId="1" xfId="6" applyNumberFormat="1" applyFont="1" applyFill="1" applyBorder="1" applyAlignment="1" applyProtection="1">
      <alignment horizontal="center" vertical="center" wrapText="1"/>
    </xf>
    <xf numFmtId="0" fontId="2" fillId="0" borderId="1" xfId="0" applyFont="1" applyBorder="1" applyAlignment="1">
      <alignment horizontal="center" vertical="center" wrapText="1" shrinkToFit="1"/>
    </xf>
    <xf numFmtId="0" fontId="2" fillId="0" borderId="1" xfId="7" applyNumberFormat="1" applyFont="1" applyFill="1" applyBorder="1" applyAlignment="1" applyProtection="1">
      <alignment horizontal="center" vertical="center" wrapText="1"/>
    </xf>
    <xf numFmtId="0" fontId="3" fillId="0" borderId="1" xfId="0" applyFont="1" applyFill="1" applyBorder="1" applyAlignment="1">
      <alignment horizontal="center" vertical="center" wrapText="1"/>
    </xf>
    <xf numFmtId="0" fontId="2" fillId="4" borderId="1" xfId="0" applyNumberFormat="1" applyFont="1" applyFill="1" applyBorder="1" applyAlignment="1">
      <alignment horizontal="center" vertical="center" wrapText="1"/>
    </xf>
    <xf numFmtId="0" fontId="2" fillId="0" borderId="1" xfId="8" applyNumberFormat="1" applyFont="1" applyFill="1" applyBorder="1" applyAlignment="1" applyProtection="1">
      <alignment horizontal="center" vertical="center" wrapText="1"/>
    </xf>
    <xf numFmtId="0" fontId="2" fillId="0" borderId="1" xfId="9" applyFont="1" applyFill="1" applyBorder="1" applyAlignment="1">
      <alignment horizontal="center" vertical="center" wrapText="1"/>
    </xf>
    <xf numFmtId="0" fontId="2" fillId="0" borderId="1" xfId="2" applyFont="1" applyFill="1" applyBorder="1" applyAlignment="1">
      <alignment horizontal="center" vertical="center" wrapText="1"/>
    </xf>
    <xf numFmtId="0" fontId="12" fillId="4" borderId="1" xfId="0" applyNumberFormat="1" applyFont="1" applyFill="1" applyBorder="1" applyAlignment="1">
      <alignment vertical="top" wrapText="1"/>
    </xf>
    <xf numFmtId="0" fontId="13" fillId="4" borderId="1" xfId="0" applyNumberFormat="1" applyFont="1" applyFill="1" applyBorder="1" applyAlignment="1">
      <alignment wrapText="1"/>
    </xf>
    <xf numFmtId="0" fontId="3" fillId="5" borderId="1" xfId="0" applyNumberFormat="1" applyFont="1" applyFill="1" applyBorder="1" applyAlignment="1" applyProtection="1">
      <alignment horizontal="center" vertical="center" wrapText="1"/>
    </xf>
    <xf numFmtId="0" fontId="14" fillId="0" borderId="0" xfId="0" applyFont="1"/>
    <xf numFmtId="0" fontId="13" fillId="0" borderId="1" xfId="0" applyNumberFormat="1" applyFont="1" applyFill="1" applyBorder="1" applyAlignment="1" applyProtection="1">
      <alignment horizontal="center" vertical="center" wrapText="1"/>
    </xf>
    <xf numFmtId="0" fontId="2" fillId="5" borderId="1" xfId="0" applyNumberFormat="1" applyFont="1" applyFill="1" applyBorder="1" applyAlignment="1" applyProtection="1">
      <alignment horizontal="center" vertical="center" wrapText="1"/>
    </xf>
    <xf numFmtId="0" fontId="11" fillId="4" borderId="0" xfId="0" applyFont="1" applyFill="1" applyAlignment="1">
      <alignment vertical="center" wrapText="1"/>
    </xf>
    <xf numFmtId="0" fontId="2" fillId="4" borderId="0" xfId="0" applyFont="1" applyFill="1" applyBorder="1" applyAlignment="1">
      <alignment wrapText="1"/>
    </xf>
    <xf numFmtId="0" fontId="2" fillId="0" borderId="1" xfId="0" applyFont="1" applyFill="1" applyBorder="1"/>
    <xf numFmtId="0" fontId="2" fillId="4" borderId="3" xfId="0" applyFont="1" applyFill="1" applyBorder="1" applyAlignment="1">
      <alignment wrapText="1"/>
    </xf>
    <xf numFmtId="0" fontId="5" fillId="3" borderId="1" xfId="0" applyFont="1" applyFill="1" applyBorder="1" applyAlignment="1">
      <alignment wrapText="1"/>
    </xf>
    <xf numFmtId="0" fontId="2" fillId="5" borderId="1" xfId="10" applyFont="1" applyFill="1" applyBorder="1" applyAlignment="1">
      <alignment horizontal="center" vertical="center" wrapText="1"/>
    </xf>
    <xf numFmtId="0" fontId="2" fillId="4" borderId="5" xfId="0" applyFont="1" applyFill="1" applyBorder="1" applyAlignment="1">
      <alignment wrapText="1"/>
    </xf>
    <xf numFmtId="0" fontId="2" fillId="0" borderId="5" xfId="0" applyFont="1" applyBorder="1" applyAlignment="1">
      <alignment wrapText="1"/>
    </xf>
    <xf numFmtId="0" fontId="2" fillId="5" borderId="1" xfId="1" applyFont="1" applyFill="1" applyBorder="1" applyAlignment="1">
      <alignment horizontal="center" vertical="center" wrapText="1"/>
    </xf>
    <xf numFmtId="0" fontId="7" fillId="4" borderId="5" xfId="0" applyFont="1" applyFill="1" applyBorder="1" applyAlignment="1">
      <alignment horizontal="center" vertical="center" wrapText="1"/>
    </xf>
    <xf numFmtId="0" fontId="16" fillId="3" borderId="1" xfId="0" applyNumberFormat="1" applyFont="1" applyFill="1" applyBorder="1" applyAlignment="1">
      <alignment horizontal="center" vertical="center" wrapText="1"/>
    </xf>
    <xf numFmtId="1" fontId="16" fillId="3" borderId="1" xfId="0" applyNumberFormat="1" applyFont="1" applyFill="1" applyBorder="1" applyAlignment="1">
      <alignment horizontal="center" vertical="center" wrapText="1"/>
    </xf>
    <xf numFmtId="0" fontId="7" fillId="3" borderId="1" xfId="0" applyFont="1" applyFill="1" applyBorder="1" applyAlignment="1">
      <alignment wrapText="1"/>
    </xf>
    <xf numFmtId="0" fontId="2" fillId="3" borderId="5" xfId="0" applyFont="1" applyFill="1" applyBorder="1" applyAlignment="1">
      <alignment wrapText="1"/>
    </xf>
    <xf numFmtId="0" fontId="7" fillId="3" borderId="5" xfId="0" applyFont="1" applyFill="1" applyBorder="1" applyAlignment="1">
      <alignment wrapText="1"/>
    </xf>
    <xf numFmtId="0" fontId="16" fillId="7" borderId="1" xfId="0" applyNumberFormat="1" applyFont="1" applyFill="1" applyBorder="1" applyAlignment="1">
      <alignment vertical="top" wrapText="1"/>
    </xf>
    <xf numFmtId="0" fontId="16" fillId="8" borderId="1" xfId="0" applyNumberFormat="1" applyFont="1" applyFill="1" applyBorder="1" applyAlignment="1">
      <alignment vertical="top" wrapText="1"/>
    </xf>
    <xf numFmtId="0" fontId="16" fillId="9" borderId="1" xfId="0" applyNumberFormat="1" applyFont="1" applyFill="1" applyBorder="1" applyAlignment="1">
      <alignment vertical="top" wrapText="1"/>
    </xf>
    <xf numFmtId="0" fontId="16" fillId="10" borderId="1" xfId="0" applyNumberFormat="1" applyFont="1" applyFill="1" applyBorder="1" applyAlignment="1">
      <alignment vertical="top" wrapText="1"/>
    </xf>
    <xf numFmtId="0" fontId="16" fillId="11" borderId="1" xfId="0" applyNumberFormat="1" applyFont="1" applyFill="1" applyBorder="1" applyAlignment="1">
      <alignment vertical="top" wrapText="1"/>
    </xf>
    <xf numFmtId="0" fontId="16" fillId="12" borderId="1" xfId="0" applyNumberFormat="1" applyFont="1" applyFill="1" applyBorder="1" applyAlignment="1">
      <alignment vertical="top" wrapText="1"/>
    </xf>
    <xf numFmtId="0" fontId="16" fillId="13" borderId="6" xfId="0" applyNumberFormat="1" applyFont="1" applyFill="1" applyBorder="1" applyAlignment="1">
      <alignment vertical="top" wrapText="1"/>
    </xf>
    <xf numFmtId="0" fontId="16" fillId="13" borderId="1" xfId="0" applyNumberFormat="1" applyFont="1" applyFill="1" applyBorder="1" applyAlignment="1">
      <alignment vertical="top" wrapText="1"/>
    </xf>
    <xf numFmtId="0" fontId="16" fillId="14" borderId="5" xfId="0" applyNumberFormat="1" applyFont="1" applyFill="1" applyBorder="1" applyAlignment="1">
      <alignment vertical="top" wrapText="1"/>
    </xf>
    <xf numFmtId="1" fontId="16" fillId="14" borderId="5" xfId="0" applyNumberFormat="1" applyFont="1" applyFill="1" applyBorder="1" applyAlignment="1">
      <alignment vertical="top" wrapText="1"/>
    </xf>
    <xf numFmtId="0" fontId="7" fillId="0" borderId="1" xfId="0" applyFont="1" applyBorder="1" applyAlignment="1">
      <alignment wrapText="1"/>
    </xf>
    <xf numFmtId="0" fontId="7" fillId="0" borderId="5" xfId="0" applyFont="1" applyBorder="1" applyAlignment="1">
      <alignment wrapText="1"/>
    </xf>
  </cellXfs>
  <cellStyles count="101">
    <cellStyle name="Hipervínculo" xfId="10" builtinId="8"/>
    <cellStyle name="Hyperlink 2" xfId="11"/>
    <cellStyle name="Incorrecto" xfId="1" builtinId="27"/>
    <cellStyle name="Normal" xfId="0" builtinId="0"/>
    <cellStyle name="Normal 10" xfId="12"/>
    <cellStyle name="Normal 11" xfId="13"/>
    <cellStyle name="Normal 12" xfId="14"/>
    <cellStyle name="Normal 13" xfId="15"/>
    <cellStyle name="Normal 14" xfId="16"/>
    <cellStyle name="Normal 15" xfId="17"/>
    <cellStyle name="Normal 16" xfId="18"/>
    <cellStyle name="Normal 17" xfId="19"/>
    <cellStyle name="Normal 18" xfId="20"/>
    <cellStyle name="Normal 19" xfId="21"/>
    <cellStyle name="Normal 2" xfId="22"/>
    <cellStyle name="Normal 20" xfId="23"/>
    <cellStyle name="Normal 21" xfId="24"/>
    <cellStyle name="Normal 22" xfId="25"/>
    <cellStyle name="Normal 23" xfId="26"/>
    <cellStyle name="Normal 24" xfId="27"/>
    <cellStyle name="Normal 25" xfId="28"/>
    <cellStyle name="Normal 26" xfId="29"/>
    <cellStyle name="Normal 27" xfId="30"/>
    <cellStyle name="Normal 28" xfId="31"/>
    <cellStyle name="Normal 29" xfId="32"/>
    <cellStyle name="Normal 3" xfId="2"/>
    <cellStyle name="Normal 30" xfId="33"/>
    <cellStyle name="Normal 31" xfId="34"/>
    <cellStyle name="Normal 32" xfId="35"/>
    <cellStyle name="Normal 33" xfId="36"/>
    <cellStyle name="Normal 34" xfId="37"/>
    <cellStyle name="Normal 35" xfId="38"/>
    <cellStyle name="Normal 36" xfId="9"/>
    <cellStyle name="Normal 37" xfId="39"/>
    <cellStyle name="Normal 38" xfId="8"/>
    <cellStyle name="Normal 39" xfId="40"/>
    <cellStyle name="Normal 4" xfId="41"/>
    <cellStyle name="Normal 40" xfId="42"/>
    <cellStyle name="Normal 41" xfId="43"/>
    <cellStyle name="Normal 42" xfId="44"/>
    <cellStyle name="Normal 43" xfId="7"/>
    <cellStyle name="Normal 44" xfId="6"/>
    <cellStyle name="Normal 45" xfId="5"/>
    <cellStyle name="Normal 46" xfId="45"/>
    <cellStyle name="Normal 47" xfId="46"/>
    <cellStyle name="Normal 48" xfId="47"/>
    <cellStyle name="Normal 49" xfId="48"/>
    <cellStyle name="Normal 5" xfId="49"/>
    <cellStyle name="Normal 50" xfId="4"/>
    <cellStyle name="Normal 51" xfId="3"/>
    <cellStyle name="Normal 52" xfId="50"/>
    <cellStyle name="Normal 53" xfId="51"/>
    <cellStyle name="Normal 54" xfId="52"/>
    <cellStyle name="Normal 55" xfId="53"/>
    <cellStyle name="Normal 56" xfId="54"/>
    <cellStyle name="Normal 57" xfId="55"/>
    <cellStyle name="Normal 58" xfId="56"/>
    <cellStyle name="Normal 59" xfId="57"/>
    <cellStyle name="Normal 6" xfId="58"/>
    <cellStyle name="Normal 60" xfId="59"/>
    <cellStyle name="Normal 61" xfId="60"/>
    <cellStyle name="Normal 62" xfId="61"/>
    <cellStyle name="Normal 63" xfId="62"/>
    <cellStyle name="Normal 64" xfId="63"/>
    <cellStyle name="Normal 65" xfId="64"/>
    <cellStyle name="Normal 66" xfId="65"/>
    <cellStyle name="Normal 67" xfId="66"/>
    <cellStyle name="Normal 68" xfId="67"/>
    <cellStyle name="Normal 69" xfId="68"/>
    <cellStyle name="Normal 7" xfId="69"/>
    <cellStyle name="Normal 70" xfId="70"/>
    <cellStyle name="Normal 71" xfId="71"/>
    <cellStyle name="Normal 72" xfId="72"/>
    <cellStyle name="Normal 73" xfId="73"/>
    <cellStyle name="Normal 74" xfId="74"/>
    <cellStyle name="Normal 75" xfId="75"/>
    <cellStyle name="Normal 76" xfId="76"/>
    <cellStyle name="Normal 77" xfId="77"/>
    <cellStyle name="Normal 78" xfId="78"/>
    <cellStyle name="Normal 79" xfId="79"/>
    <cellStyle name="Normal 8" xfId="80"/>
    <cellStyle name="Normal 80" xfId="81"/>
    <cellStyle name="Normal 81" xfId="82"/>
    <cellStyle name="Normal 82" xfId="83"/>
    <cellStyle name="Normal 83" xfId="84"/>
    <cellStyle name="Normal 84" xfId="85"/>
    <cellStyle name="Normal 85" xfId="86"/>
    <cellStyle name="Normal 86" xfId="87"/>
    <cellStyle name="Normal 87" xfId="88"/>
    <cellStyle name="Normal 88" xfId="89"/>
    <cellStyle name="Normal 89" xfId="90"/>
    <cellStyle name="Normal 9" xfId="91"/>
    <cellStyle name="Normal 90" xfId="92"/>
    <cellStyle name="Normal 91" xfId="93"/>
    <cellStyle name="Normal 92" xfId="94"/>
    <cellStyle name="Normal 93" xfId="95"/>
    <cellStyle name="Normal 95" xfId="96"/>
    <cellStyle name="Normal 96" xfId="97"/>
    <cellStyle name="Normal 97" xfId="98"/>
    <cellStyle name="Normal 98" xfId="99"/>
    <cellStyle name="Normal 99" xfId="1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56.14062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14" t="s">
        <v>1181</v>
      </c>
      <c r="B1" s="114" t="s">
        <v>1180</v>
      </c>
      <c r="C1" s="113" t="s">
        <v>1179</v>
      </c>
      <c r="D1" s="113" t="s">
        <v>1178</v>
      </c>
      <c r="E1" s="113" t="s">
        <v>1177</v>
      </c>
      <c r="F1" s="113" t="s">
        <v>1176</v>
      </c>
      <c r="G1" s="113" t="s">
        <v>1175</v>
      </c>
      <c r="H1" s="113" t="s">
        <v>1174</v>
      </c>
      <c r="I1" s="113" t="s">
        <v>1173</v>
      </c>
      <c r="J1" s="112" t="s">
        <v>1172</v>
      </c>
      <c r="K1" s="111" t="s">
        <v>1171</v>
      </c>
      <c r="L1" s="110" t="s">
        <v>1170</v>
      </c>
      <c r="M1" s="109" t="s">
        <v>1169</v>
      </c>
      <c r="N1" s="108" t="s">
        <v>1168</v>
      </c>
      <c r="O1" s="108" t="s">
        <v>1167</v>
      </c>
      <c r="P1" s="107" t="s">
        <v>1166</v>
      </c>
      <c r="Q1" s="107" t="s">
        <v>1165</v>
      </c>
      <c r="R1" s="106" t="s">
        <v>1164</v>
      </c>
      <c r="S1" s="106" t="s">
        <v>1163</v>
      </c>
      <c r="T1" s="105" t="s">
        <v>1162</v>
      </c>
      <c r="U1" s="105" t="s">
        <v>1161</v>
      </c>
      <c r="V1" s="104" t="s">
        <v>1160</v>
      </c>
      <c r="W1" s="104" t="s">
        <v>1159</v>
      </c>
      <c r="X1" s="103" t="s">
        <v>1158</v>
      </c>
      <c r="Y1" s="103" t="s">
        <v>1157</v>
      </c>
    </row>
    <row r="2" spans="1:25" s="55" customFormat="1" ht="66.75" customHeight="1" x14ac:dyDescent="0.25">
      <c r="A2" s="102"/>
      <c r="B2" s="102" t="s">
        <v>1156</v>
      </c>
      <c r="C2" s="100"/>
      <c r="D2" s="100"/>
      <c r="E2" s="100"/>
      <c r="F2" s="100"/>
      <c r="G2" s="100"/>
      <c r="H2" s="100"/>
      <c r="I2" s="100"/>
      <c r="J2" s="99">
        <f>AVERAGE(J5,J30,J73,J106,J146,J176,J217)</f>
        <v>60.673185941043087</v>
      </c>
      <c r="K2" s="98"/>
      <c r="L2" s="99">
        <f>AVERAGE(L5,L30,L73,L106,L146,L176,L217)</f>
        <v>60.673185941043087</v>
      </c>
      <c r="M2" s="98"/>
      <c r="N2" s="99">
        <f>AVERAGE(N5,N30,N73,N106,N146,N176,N217)</f>
        <v>61.030328798185948</v>
      </c>
      <c r="O2" s="98"/>
      <c r="P2" s="99">
        <f>AVERAGE(P5,P30,P73,P106,P146,P176,P217)</f>
        <v>61.744614512471671</v>
      </c>
      <c r="Q2" s="98"/>
      <c r="R2" s="99">
        <f>AVERAGE(R5,R30,R73,R106,R146,R176,R217)</f>
        <v>61.38747165532881</v>
      </c>
      <c r="S2" s="98"/>
      <c r="T2" s="99"/>
      <c r="U2" s="98"/>
      <c r="V2" s="99"/>
      <c r="W2" s="98"/>
      <c r="X2" s="99"/>
      <c r="Y2" s="98"/>
    </row>
    <row r="3" spans="1:25" s="9" customFormat="1" ht="66.75" customHeight="1" x14ac:dyDescent="0.25">
      <c r="A3" s="102"/>
      <c r="B3" s="101" t="s">
        <v>1155</v>
      </c>
      <c r="C3" s="100"/>
      <c r="D3" s="100"/>
      <c r="E3" s="100"/>
      <c r="F3" s="100"/>
      <c r="G3" s="100"/>
      <c r="H3" s="100"/>
      <c r="I3" s="100"/>
      <c r="J3" s="99">
        <f>AVERAGE(J5,J30,J73,J106,J146,J176,J217,J250)</f>
        <v>59.729662698412703</v>
      </c>
      <c r="K3" s="98"/>
      <c r="L3" s="99"/>
      <c r="M3" s="98"/>
      <c r="N3" s="99"/>
      <c r="O3" s="98"/>
      <c r="P3" s="99"/>
      <c r="Q3" s="98"/>
      <c r="R3" s="99"/>
      <c r="S3" s="98"/>
      <c r="T3" s="99"/>
      <c r="U3" s="98"/>
      <c r="V3" s="99"/>
      <c r="W3" s="98"/>
      <c r="X3" s="99"/>
      <c r="Y3" s="98"/>
    </row>
    <row r="4" spans="1:25" s="55" customFormat="1" ht="66.75" customHeight="1" x14ac:dyDescent="0.25">
      <c r="A4" s="102"/>
      <c r="B4" s="101" t="s">
        <v>1154</v>
      </c>
      <c r="C4" s="100"/>
      <c r="D4" s="15"/>
      <c r="E4" s="15"/>
      <c r="F4" s="100"/>
      <c r="G4" s="100"/>
      <c r="H4" s="100"/>
      <c r="I4" s="100"/>
      <c r="J4" s="99">
        <f>AVERAGE(J5,J30,J106,J146,J176,J217)</f>
        <v>64.604828042328052</v>
      </c>
      <c r="K4" s="98"/>
      <c r="L4" s="99">
        <f>AVERAGE(L5,L30,L106,L146,L176,L217)</f>
        <v>64.604828042328052</v>
      </c>
      <c r="M4" s="98"/>
      <c r="N4" s="99">
        <f>AVERAGE(N5,N30,N106,N146,N176,N217)</f>
        <v>64.604828042328052</v>
      </c>
      <c r="O4" s="98"/>
      <c r="P4" s="99">
        <f>AVERAGE(P5,P30,P106,P146,P176,P217)</f>
        <v>65.021494708994723</v>
      </c>
      <c r="Q4" s="98"/>
      <c r="R4" s="99">
        <f>AVERAGE(R5,R30,R106,R146,R176,R217)</f>
        <v>64.604828042328052</v>
      </c>
      <c r="S4" s="98"/>
      <c r="T4" s="99">
        <f>AVERAGE(T5,T30,T106,T146,T176,T217)</f>
        <v>64.604828042328052</v>
      </c>
      <c r="U4" s="98"/>
      <c r="V4" s="99">
        <f>AVERAGE(V5,V30,V106,V146,V176,V217)</f>
        <v>63.077050264550273</v>
      </c>
      <c r="W4" s="98"/>
      <c r="X4" s="99">
        <f>AVERAGE(X5,X30,X106,X146,X176,X217)</f>
        <v>63.077050264550273</v>
      </c>
      <c r="Y4" s="98"/>
    </row>
    <row r="5" spans="1:25" s="46" customFormat="1" ht="104.25" customHeight="1" x14ac:dyDescent="0.25">
      <c r="A5" s="19"/>
      <c r="B5" s="20" t="s">
        <v>1153</v>
      </c>
      <c r="C5" s="19"/>
      <c r="D5" s="19"/>
      <c r="E5" s="19"/>
      <c r="F5" s="49" t="s">
        <v>1152</v>
      </c>
      <c r="G5" s="19"/>
      <c r="H5" s="19"/>
      <c r="I5" s="19"/>
      <c r="J5" s="48">
        <f>AVERAGE(J6,J12,J19,J25)</f>
        <v>72.083333333333329</v>
      </c>
      <c r="K5" s="47"/>
      <c r="L5" s="48">
        <f>AVERAGE(L6,L12,L19,L25)</f>
        <v>72.083333333333329</v>
      </c>
      <c r="M5" s="47"/>
      <c r="N5" s="48">
        <f>AVERAGE(N6,N12,N19,N25)</f>
        <v>72.083333333333329</v>
      </c>
      <c r="O5" s="47"/>
      <c r="P5" s="48">
        <f>AVERAGE(P6,P12,P19,P25)</f>
        <v>72.083333333333329</v>
      </c>
      <c r="Q5" s="47"/>
      <c r="R5" s="48">
        <f>AVERAGE(R6,R12,R19,R25)</f>
        <v>72.083333333333329</v>
      </c>
      <c r="S5" s="47"/>
      <c r="T5" s="48">
        <f>AVERAGE(T6,T12,T19,T25)</f>
        <v>72.083333333333329</v>
      </c>
      <c r="U5" s="47"/>
      <c r="V5" s="48">
        <f>AVERAGE(V6,V12,V19,V25)</f>
        <v>69.583333333333329</v>
      </c>
      <c r="W5" s="17"/>
      <c r="X5" s="48">
        <f>AVERAGE(X6,X12,X19,X25)</f>
        <v>69.583333333333329</v>
      </c>
      <c r="Y5" s="47"/>
    </row>
    <row r="6" spans="1:25" s="46" customFormat="1" ht="104.25" customHeight="1" x14ac:dyDescent="0.25">
      <c r="A6" s="19"/>
      <c r="B6" s="97"/>
      <c r="C6" s="20" t="s">
        <v>1151</v>
      </c>
      <c r="D6" s="19"/>
      <c r="E6" s="19"/>
      <c r="F6" s="49" t="s">
        <v>1150</v>
      </c>
      <c r="G6" s="19"/>
      <c r="H6" s="19"/>
      <c r="I6" s="19"/>
      <c r="J6" s="48">
        <f>AVERAGE(J7:J11)</f>
        <v>100</v>
      </c>
      <c r="K6" s="47"/>
      <c r="L6" s="47">
        <f>AVERAGE(L7:L11)</f>
        <v>100</v>
      </c>
      <c r="M6" s="47"/>
      <c r="N6" s="47">
        <f>AVERAGE(N7:N11)</f>
        <v>100</v>
      </c>
      <c r="O6" s="47"/>
      <c r="P6" s="47">
        <f>AVERAGE(P7:P11)</f>
        <v>100</v>
      </c>
      <c r="Q6" s="47"/>
      <c r="R6" s="47">
        <f>AVERAGE(R7:R11)</f>
        <v>100</v>
      </c>
      <c r="S6" s="47"/>
      <c r="T6" s="47">
        <f>AVERAGE(T7:T11)</f>
        <v>100</v>
      </c>
      <c r="U6" s="47"/>
      <c r="V6" s="47">
        <f>AVERAGE(V7:V11)</f>
        <v>90</v>
      </c>
      <c r="W6" s="17"/>
      <c r="X6" s="47">
        <f>AVERAGE(X7:X11)</f>
        <v>90</v>
      </c>
      <c r="Y6" s="47"/>
    </row>
    <row r="7" spans="1:25" ht="284.25" customHeight="1" x14ac:dyDescent="0.25">
      <c r="A7" s="4">
        <v>1</v>
      </c>
      <c r="B7" s="95"/>
      <c r="C7" s="4"/>
      <c r="D7" s="8" t="s">
        <v>1149</v>
      </c>
      <c r="E7" s="8"/>
      <c r="F7" s="7" t="s">
        <v>1148</v>
      </c>
      <c r="G7" s="7" t="s">
        <v>1072</v>
      </c>
      <c r="H7" s="7" t="s">
        <v>1071</v>
      </c>
      <c r="I7" s="7" t="s">
        <v>1070</v>
      </c>
      <c r="J7" s="52">
        <v>100</v>
      </c>
      <c r="K7" s="24" t="s">
        <v>1147</v>
      </c>
      <c r="L7" s="52">
        <v>100</v>
      </c>
      <c r="M7" s="5"/>
      <c r="N7" s="52">
        <v>100</v>
      </c>
      <c r="O7" s="5"/>
      <c r="P7" s="52">
        <v>100</v>
      </c>
      <c r="Q7" s="5"/>
      <c r="R7" s="52">
        <v>100</v>
      </c>
      <c r="S7" s="5"/>
      <c r="T7" s="52">
        <v>100</v>
      </c>
      <c r="U7" s="29" t="s">
        <v>1146</v>
      </c>
      <c r="V7" s="52">
        <v>50</v>
      </c>
      <c r="W7" s="5"/>
      <c r="X7" s="52">
        <v>50</v>
      </c>
      <c r="Y7" s="29"/>
    </row>
    <row r="8" spans="1:25" ht="75" x14ac:dyDescent="0.25">
      <c r="A8" s="4">
        <v>2</v>
      </c>
      <c r="B8" s="95"/>
      <c r="C8" s="4"/>
      <c r="D8" s="8" t="s">
        <v>1145</v>
      </c>
      <c r="E8" s="8"/>
      <c r="F8" s="7" t="s">
        <v>1144</v>
      </c>
      <c r="G8" s="7" t="s">
        <v>1143</v>
      </c>
      <c r="H8" s="7" t="s">
        <v>1130</v>
      </c>
      <c r="I8" s="7" t="s">
        <v>1129</v>
      </c>
      <c r="J8" s="54">
        <v>100</v>
      </c>
      <c r="K8" s="24"/>
      <c r="L8" s="54">
        <v>100</v>
      </c>
      <c r="M8" s="24"/>
      <c r="N8" s="54">
        <v>100</v>
      </c>
      <c r="O8" s="24"/>
      <c r="P8" s="54">
        <v>100</v>
      </c>
      <c r="Q8" s="24"/>
      <c r="R8" s="54">
        <v>100</v>
      </c>
      <c r="S8" s="24"/>
      <c r="T8" s="54">
        <v>100</v>
      </c>
      <c r="U8" s="24"/>
      <c r="V8" s="54">
        <v>100</v>
      </c>
      <c r="W8" s="24"/>
      <c r="X8" s="54">
        <v>100</v>
      </c>
      <c r="Y8" s="24"/>
    </row>
    <row r="9" spans="1:25" ht="255" x14ac:dyDescent="0.25">
      <c r="A9" s="4">
        <v>3</v>
      </c>
      <c r="B9" s="95"/>
      <c r="C9" s="4"/>
      <c r="D9" s="8" t="s">
        <v>1142</v>
      </c>
      <c r="E9" s="8"/>
      <c r="F9" s="7" t="s">
        <v>1141</v>
      </c>
      <c r="G9" s="7" t="s">
        <v>1140</v>
      </c>
      <c r="H9" s="7" t="s">
        <v>1139</v>
      </c>
      <c r="I9" s="7" t="s">
        <v>1138</v>
      </c>
      <c r="J9" s="54">
        <v>100</v>
      </c>
      <c r="K9" s="24" t="s">
        <v>1137</v>
      </c>
      <c r="L9" s="54">
        <v>100</v>
      </c>
      <c r="M9" s="24"/>
      <c r="N9" s="54">
        <v>100</v>
      </c>
      <c r="O9" s="24"/>
      <c r="P9" s="54">
        <v>100</v>
      </c>
      <c r="Q9" s="24"/>
      <c r="R9" s="54">
        <v>100</v>
      </c>
      <c r="S9" s="24"/>
      <c r="T9" s="54">
        <v>100</v>
      </c>
      <c r="U9" s="24"/>
      <c r="V9" s="54">
        <v>100</v>
      </c>
      <c r="W9" s="5"/>
      <c r="X9" s="54">
        <v>100</v>
      </c>
      <c r="Y9" s="24"/>
    </row>
    <row r="10" spans="1:25" ht="360" x14ac:dyDescent="0.25">
      <c r="A10" s="4">
        <v>4</v>
      </c>
      <c r="B10" s="95"/>
      <c r="C10" s="4"/>
      <c r="D10" s="8" t="s">
        <v>1136</v>
      </c>
      <c r="E10" s="8"/>
      <c r="F10" s="7" t="s">
        <v>1135</v>
      </c>
      <c r="G10" s="7" t="s">
        <v>1072</v>
      </c>
      <c r="H10" s="7" t="s">
        <v>1071</v>
      </c>
      <c r="I10" s="7" t="s">
        <v>1070</v>
      </c>
      <c r="J10" s="54">
        <v>100</v>
      </c>
      <c r="K10" s="96" t="s">
        <v>1134</v>
      </c>
      <c r="L10" s="54">
        <v>100</v>
      </c>
      <c r="M10" s="24"/>
      <c r="N10" s="54">
        <v>100</v>
      </c>
      <c r="O10" s="24"/>
      <c r="P10" s="54">
        <v>100</v>
      </c>
      <c r="Q10" s="24"/>
      <c r="R10" s="54">
        <v>100</v>
      </c>
      <c r="S10" s="24"/>
      <c r="T10" s="54">
        <v>100</v>
      </c>
      <c r="U10" s="24"/>
      <c r="V10" s="54">
        <v>100</v>
      </c>
      <c r="W10" s="5"/>
      <c r="X10" s="54">
        <v>100</v>
      </c>
      <c r="Y10" s="24"/>
    </row>
    <row r="11" spans="1:25" ht="75" x14ac:dyDescent="0.25">
      <c r="A11" s="4">
        <v>5</v>
      </c>
      <c r="B11" s="95"/>
      <c r="C11" s="4"/>
      <c r="D11" s="8" t="s">
        <v>1133</v>
      </c>
      <c r="E11" s="8"/>
      <c r="F11" s="7" t="s">
        <v>1132</v>
      </c>
      <c r="G11" s="7" t="s">
        <v>1131</v>
      </c>
      <c r="H11" s="7" t="s">
        <v>1130</v>
      </c>
      <c r="I11" s="7" t="s">
        <v>1129</v>
      </c>
      <c r="J11" s="54">
        <v>100</v>
      </c>
      <c r="K11" s="24"/>
      <c r="L11" s="54">
        <v>100</v>
      </c>
      <c r="M11" s="24"/>
      <c r="N11" s="54">
        <v>100</v>
      </c>
      <c r="O11" s="24"/>
      <c r="P11" s="54">
        <v>100</v>
      </c>
      <c r="Q11" s="24"/>
      <c r="R11" s="54">
        <v>100</v>
      </c>
      <c r="S11" s="24"/>
      <c r="T11" s="54">
        <v>100</v>
      </c>
      <c r="U11" s="24"/>
      <c r="V11" s="54">
        <v>100</v>
      </c>
      <c r="W11" s="5"/>
      <c r="X11" s="54">
        <v>100</v>
      </c>
      <c r="Y11" s="24"/>
    </row>
    <row r="12" spans="1:25" s="46" customFormat="1" ht="45" x14ac:dyDescent="0.25">
      <c r="A12" s="19"/>
      <c r="B12" s="94"/>
      <c r="C12" s="20" t="s">
        <v>1128</v>
      </c>
      <c r="D12" s="20"/>
      <c r="E12" s="20"/>
      <c r="F12" s="49" t="s">
        <v>1127</v>
      </c>
      <c r="G12" s="49"/>
      <c r="H12" s="49"/>
      <c r="I12" s="49"/>
      <c r="J12" s="48">
        <f>AVERAGE(J13:J18)</f>
        <v>83.333333333333329</v>
      </c>
      <c r="K12" s="47"/>
      <c r="L12" s="48">
        <f>AVERAGE(L13:L18)</f>
        <v>83.333333333333329</v>
      </c>
      <c r="M12" s="47"/>
      <c r="N12" s="48">
        <f>AVERAGE(N13:N18)</f>
        <v>83.333333333333329</v>
      </c>
      <c r="O12" s="47"/>
      <c r="P12" s="48">
        <f>AVERAGE(P13:P18)</f>
        <v>83.333333333333329</v>
      </c>
      <c r="Q12" s="47"/>
      <c r="R12" s="48">
        <f>AVERAGE(R13:R18)</f>
        <v>83.333333333333329</v>
      </c>
      <c r="S12" s="47"/>
      <c r="T12" s="48">
        <f>AVERAGE(T13:T18)</f>
        <v>83.333333333333329</v>
      </c>
      <c r="U12" s="47"/>
      <c r="V12" s="48">
        <f>AVERAGE(V13:V18)</f>
        <v>83.333333333333329</v>
      </c>
      <c r="W12" s="17"/>
      <c r="X12" s="48">
        <f>AVERAGE(X13:X18)</f>
        <v>83.333333333333329</v>
      </c>
      <c r="Y12" s="47"/>
    </row>
    <row r="13" spans="1:25" ht="135" x14ac:dyDescent="0.25">
      <c r="A13" s="4">
        <v>6</v>
      </c>
      <c r="B13" s="4"/>
      <c r="C13" s="4"/>
      <c r="D13" s="8" t="s">
        <v>1126</v>
      </c>
      <c r="E13" s="8"/>
      <c r="F13" s="7" t="s">
        <v>1125</v>
      </c>
      <c r="G13" s="7" t="s">
        <v>1072</v>
      </c>
      <c r="H13" s="7" t="s">
        <v>1071</v>
      </c>
      <c r="I13" s="7" t="s">
        <v>1070</v>
      </c>
      <c r="J13" s="54">
        <v>100</v>
      </c>
      <c r="K13" s="24" t="s">
        <v>1124</v>
      </c>
      <c r="L13" s="54">
        <v>100</v>
      </c>
      <c r="M13" s="24"/>
      <c r="N13" s="54">
        <v>100</v>
      </c>
      <c r="O13" s="24"/>
      <c r="P13" s="54">
        <v>100</v>
      </c>
      <c r="Q13" s="24"/>
      <c r="R13" s="54">
        <v>100</v>
      </c>
      <c r="S13" s="24"/>
      <c r="T13" s="54">
        <v>100</v>
      </c>
      <c r="U13" s="24"/>
      <c r="V13" s="54">
        <v>100</v>
      </c>
      <c r="W13" s="60"/>
      <c r="X13" s="54">
        <v>100</v>
      </c>
      <c r="Y13" s="24"/>
    </row>
    <row r="14" spans="1:25" ht="135" x14ac:dyDescent="0.25">
      <c r="A14" s="4">
        <v>7</v>
      </c>
      <c r="B14" s="4"/>
      <c r="C14" s="4"/>
      <c r="D14" s="8" t="s">
        <v>1123</v>
      </c>
      <c r="E14" s="8"/>
      <c r="F14" s="7" t="s">
        <v>1122</v>
      </c>
      <c r="G14" s="7" t="s">
        <v>1072</v>
      </c>
      <c r="H14" s="7" t="s">
        <v>1071</v>
      </c>
      <c r="I14" s="7" t="s">
        <v>1070</v>
      </c>
      <c r="J14" s="54">
        <v>100</v>
      </c>
      <c r="K14" s="24" t="s">
        <v>1119</v>
      </c>
      <c r="L14" s="54">
        <v>100</v>
      </c>
      <c r="M14" s="24"/>
      <c r="N14" s="54">
        <v>100</v>
      </c>
      <c r="O14" s="24"/>
      <c r="P14" s="54">
        <v>100</v>
      </c>
      <c r="Q14" s="24"/>
      <c r="R14" s="54">
        <v>100</v>
      </c>
      <c r="S14" s="24"/>
      <c r="T14" s="54">
        <v>100</v>
      </c>
      <c r="U14" s="24"/>
      <c r="V14" s="54">
        <v>100</v>
      </c>
      <c r="W14" s="24"/>
      <c r="X14" s="54">
        <v>100</v>
      </c>
      <c r="Y14" s="24"/>
    </row>
    <row r="15" spans="1:25" ht="120" x14ac:dyDescent="0.25">
      <c r="A15" s="4">
        <v>8</v>
      </c>
      <c r="B15" s="4"/>
      <c r="C15" s="4"/>
      <c r="D15" s="8" t="s">
        <v>1121</v>
      </c>
      <c r="E15" s="8"/>
      <c r="F15" s="7" t="s">
        <v>1120</v>
      </c>
      <c r="G15" s="7" t="s">
        <v>1072</v>
      </c>
      <c r="H15" s="7" t="s">
        <v>1071</v>
      </c>
      <c r="I15" s="7" t="s">
        <v>1070</v>
      </c>
      <c r="J15" s="54">
        <v>100</v>
      </c>
      <c r="K15" s="24" t="s">
        <v>1119</v>
      </c>
      <c r="L15" s="54">
        <v>100</v>
      </c>
      <c r="M15" s="24"/>
      <c r="N15" s="54">
        <v>100</v>
      </c>
      <c r="O15" s="24"/>
      <c r="P15" s="54">
        <v>100</v>
      </c>
      <c r="Q15" s="24"/>
      <c r="R15" s="54">
        <v>100</v>
      </c>
      <c r="S15" s="24"/>
      <c r="T15" s="54">
        <v>100</v>
      </c>
      <c r="U15" s="24"/>
      <c r="V15" s="54">
        <v>100</v>
      </c>
      <c r="W15" s="24"/>
      <c r="X15" s="54">
        <v>100</v>
      </c>
      <c r="Y15" s="24"/>
    </row>
    <row r="16" spans="1:25" ht="409.5" x14ac:dyDescent="0.25">
      <c r="A16" s="4">
        <v>9</v>
      </c>
      <c r="B16" s="4"/>
      <c r="C16" s="4"/>
      <c r="D16" s="8" t="s">
        <v>1118</v>
      </c>
      <c r="E16" s="8"/>
      <c r="F16" s="7" t="s">
        <v>1117</v>
      </c>
      <c r="G16" s="7" t="s">
        <v>1113</v>
      </c>
      <c r="H16" s="7" t="s">
        <v>1107</v>
      </c>
      <c r="I16" s="7" t="s">
        <v>1112</v>
      </c>
      <c r="J16" s="54">
        <v>50</v>
      </c>
      <c r="K16" s="60" t="s">
        <v>1116</v>
      </c>
      <c r="L16" s="54">
        <v>50</v>
      </c>
      <c r="M16" s="5"/>
      <c r="N16" s="54">
        <v>50</v>
      </c>
      <c r="O16" s="5"/>
      <c r="P16" s="54">
        <v>50</v>
      </c>
      <c r="Q16" s="5"/>
      <c r="R16" s="54">
        <v>50</v>
      </c>
      <c r="S16" s="5"/>
      <c r="T16" s="54">
        <v>50</v>
      </c>
      <c r="U16" s="71"/>
      <c r="V16" s="54">
        <v>50</v>
      </c>
      <c r="W16" s="24"/>
      <c r="X16" s="54">
        <v>50</v>
      </c>
      <c r="Y16" s="71"/>
    </row>
    <row r="17" spans="1:25" ht="195" x14ac:dyDescent="0.25">
      <c r="A17" s="4">
        <v>10</v>
      </c>
      <c r="B17" s="4"/>
      <c r="C17" s="4"/>
      <c r="D17" s="8" t="s">
        <v>1115</v>
      </c>
      <c r="E17" s="8"/>
      <c r="F17" s="7" t="s">
        <v>1114</v>
      </c>
      <c r="G17" s="7" t="s">
        <v>1113</v>
      </c>
      <c r="H17" s="7" t="s">
        <v>1107</v>
      </c>
      <c r="I17" s="7" t="s">
        <v>1112</v>
      </c>
      <c r="J17" s="54">
        <v>50</v>
      </c>
      <c r="K17" s="93" t="s">
        <v>1111</v>
      </c>
      <c r="L17" s="54">
        <v>50</v>
      </c>
      <c r="M17" s="24"/>
      <c r="N17" s="54">
        <v>50</v>
      </c>
      <c r="O17" s="24"/>
      <c r="P17" s="54">
        <v>50</v>
      </c>
      <c r="Q17" s="24"/>
      <c r="R17" s="54">
        <v>50</v>
      </c>
      <c r="S17" s="24"/>
      <c r="T17" s="54">
        <v>50</v>
      </c>
      <c r="U17" s="24"/>
      <c r="V17" s="54">
        <v>50</v>
      </c>
      <c r="W17" s="24"/>
      <c r="X17" s="54">
        <v>50</v>
      </c>
      <c r="Y17" s="24"/>
    </row>
    <row r="18" spans="1:25" ht="225" x14ac:dyDescent="0.25">
      <c r="A18" s="4">
        <v>11</v>
      </c>
      <c r="B18" s="4"/>
      <c r="C18" s="4"/>
      <c r="D18" s="8" t="s">
        <v>1110</v>
      </c>
      <c r="E18" s="8"/>
      <c r="F18" s="7" t="s">
        <v>1109</v>
      </c>
      <c r="G18" s="7" t="s">
        <v>1108</v>
      </c>
      <c r="H18" s="7" t="s">
        <v>1107</v>
      </c>
      <c r="I18" s="7" t="s">
        <v>1106</v>
      </c>
      <c r="J18" s="54">
        <v>100</v>
      </c>
      <c r="K18" s="24" t="s">
        <v>1105</v>
      </c>
      <c r="L18" s="54">
        <v>100</v>
      </c>
      <c r="M18" s="71"/>
      <c r="N18" s="54">
        <v>100</v>
      </c>
      <c r="O18" s="71"/>
      <c r="P18" s="54">
        <v>100</v>
      </c>
      <c r="Q18" s="71"/>
      <c r="R18" s="54">
        <v>100</v>
      </c>
      <c r="S18" s="71"/>
      <c r="T18" s="54">
        <v>100</v>
      </c>
      <c r="U18" s="71"/>
      <c r="V18" s="54">
        <v>100</v>
      </c>
      <c r="W18" s="24"/>
      <c r="X18" s="54">
        <v>100</v>
      </c>
      <c r="Y18" s="71"/>
    </row>
    <row r="19" spans="1:25" s="46" customFormat="1" ht="87" customHeight="1" x14ac:dyDescent="0.25">
      <c r="A19" s="19"/>
      <c r="B19" s="19"/>
      <c r="C19" s="20" t="s">
        <v>1104</v>
      </c>
      <c r="D19" s="20"/>
      <c r="E19" s="20"/>
      <c r="F19" s="49" t="s">
        <v>1103</v>
      </c>
      <c r="G19" s="49"/>
      <c r="H19" s="49"/>
      <c r="I19" s="49"/>
      <c r="J19" s="48">
        <f>AVERAGE(J20:J24)</f>
        <v>30</v>
      </c>
      <c r="K19" s="47"/>
      <c r="L19" s="48">
        <f>AVERAGE(L20:L24)</f>
        <v>30</v>
      </c>
      <c r="M19" s="47"/>
      <c r="N19" s="48">
        <f>AVERAGE(N20:N24)</f>
        <v>30</v>
      </c>
      <c r="O19" s="47"/>
      <c r="P19" s="48">
        <f>AVERAGE(P20:P24)</f>
        <v>30</v>
      </c>
      <c r="Q19" s="47"/>
      <c r="R19" s="48">
        <f>AVERAGE(R20:R24)</f>
        <v>30</v>
      </c>
      <c r="S19" s="47"/>
      <c r="T19" s="48">
        <f>AVERAGE(T20:T24)</f>
        <v>30</v>
      </c>
      <c r="U19" s="47"/>
      <c r="V19" s="47">
        <f>AVERAGE(V20:V24)</f>
        <v>30</v>
      </c>
      <c r="W19" s="17"/>
      <c r="X19" s="47">
        <f>AVERAGE(X20:X24)</f>
        <v>30</v>
      </c>
      <c r="Y19" s="47"/>
    </row>
    <row r="20" spans="1:25" ht="240" x14ac:dyDescent="0.25">
      <c r="A20" s="4">
        <v>12</v>
      </c>
      <c r="B20" s="4"/>
      <c r="D20" s="8" t="s">
        <v>1102</v>
      </c>
      <c r="E20" s="8"/>
      <c r="F20" s="7" t="s">
        <v>1101</v>
      </c>
      <c r="G20" s="7" t="s">
        <v>228</v>
      </c>
      <c r="H20" s="7" t="s">
        <v>1100</v>
      </c>
      <c r="I20" s="7" t="s">
        <v>61</v>
      </c>
      <c r="J20" s="25">
        <v>50</v>
      </c>
      <c r="K20" s="24" t="s">
        <v>1099</v>
      </c>
      <c r="L20" s="25">
        <v>50</v>
      </c>
      <c r="M20" s="24"/>
      <c r="N20" s="25">
        <v>50</v>
      </c>
      <c r="O20" s="24"/>
      <c r="P20" s="25">
        <v>50</v>
      </c>
      <c r="Q20" s="24"/>
      <c r="R20" s="25">
        <v>50</v>
      </c>
      <c r="S20" s="24"/>
      <c r="T20" s="25">
        <v>50</v>
      </c>
      <c r="U20" s="24"/>
      <c r="V20" s="25">
        <v>50</v>
      </c>
      <c r="W20" s="24"/>
      <c r="X20" s="25">
        <v>50</v>
      </c>
      <c r="Y20" s="24"/>
    </row>
    <row r="21" spans="1:25" ht="165" x14ac:dyDescent="0.25">
      <c r="A21" s="4">
        <v>13</v>
      </c>
      <c r="B21" s="4"/>
      <c r="C21" s="4"/>
      <c r="D21" s="8" t="s">
        <v>1098</v>
      </c>
      <c r="E21" s="8"/>
      <c r="F21" s="7" t="s">
        <v>1097</v>
      </c>
      <c r="G21" s="7" t="s">
        <v>1096</v>
      </c>
      <c r="H21" s="7" t="s">
        <v>1095</v>
      </c>
      <c r="I21" s="7" t="s">
        <v>1090</v>
      </c>
      <c r="J21" s="54">
        <v>0</v>
      </c>
      <c r="K21" s="24"/>
      <c r="L21" s="54">
        <v>0</v>
      </c>
      <c r="M21" s="24"/>
      <c r="N21" s="54">
        <v>0</v>
      </c>
      <c r="O21" s="24"/>
      <c r="P21" s="54">
        <v>0</v>
      </c>
      <c r="Q21" s="24"/>
      <c r="R21" s="54">
        <v>0</v>
      </c>
      <c r="S21" s="24"/>
      <c r="T21" s="54">
        <v>0</v>
      </c>
      <c r="U21" s="24"/>
      <c r="V21" s="54">
        <v>0</v>
      </c>
      <c r="W21" s="24"/>
      <c r="X21" s="54">
        <v>0</v>
      </c>
      <c r="Y21" s="24"/>
    </row>
    <row r="22" spans="1:25" ht="135" x14ac:dyDescent="0.25">
      <c r="A22" s="4">
        <v>14</v>
      </c>
      <c r="B22" s="4"/>
      <c r="C22" s="4"/>
      <c r="D22" s="8" t="s">
        <v>1094</v>
      </c>
      <c r="E22" s="8"/>
      <c r="F22" s="7" t="s">
        <v>1093</v>
      </c>
      <c r="G22" s="7" t="s">
        <v>1092</v>
      </c>
      <c r="H22" s="7" t="s">
        <v>1091</v>
      </c>
      <c r="I22" s="7" t="s">
        <v>1090</v>
      </c>
      <c r="J22" s="54">
        <v>0</v>
      </c>
      <c r="K22" s="5" t="s">
        <v>1089</v>
      </c>
      <c r="L22" s="54">
        <v>0</v>
      </c>
      <c r="M22" s="24"/>
      <c r="N22" s="54">
        <v>0</v>
      </c>
      <c r="O22" s="24"/>
      <c r="P22" s="54">
        <v>0</v>
      </c>
      <c r="Q22" s="24"/>
      <c r="R22" s="54">
        <v>0</v>
      </c>
      <c r="S22" s="24"/>
      <c r="T22" s="54">
        <v>0</v>
      </c>
      <c r="U22" s="24"/>
      <c r="V22" s="54">
        <v>0</v>
      </c>
      <c r="W22" s="24"/>
      <c r="X22" s="54">
        <v>0</v>
      </c>
      <c r="Y22" s="24"/>
    </row>
    <row r="23" spans="1:25" ht="135" x14ac:dyDescent="0.25">
      <c r="A23" s="4">
        <v>15</v>
      </c>
      <c r="B23" s="4"/>
      <c r="C23" s="4"/>
      <c r="D23" s="8" t="s">
        <v>1088</v>
      </c>
      <c r="E23" s="8"/>
      <c r="F23" s="7" t="s">
        <v>1087</v>
      </c>
      <c r="G23" s="7" t="s">
        <v>1086</v>
      </c>
      <c r="H23" s="7" t="s">
        <v>1085</v>
      </c>
      <c r="I23" s="7" t="s">
        <v>1084</v>
      </c>
      <c r="J23" s="54">
        <v>50</v>
      </c>
      <c r="K23" s="24" t="s">
        <v>227</v>
      </c>
      <c r="L23" s="54">
        <v>50</v>
      </c>
      <c r="M23" s="24"/>
      <c r="N23" s="54">
        <v>50</v>
      </c>
      <c r="O23" s="24"/>
      <c r="P23" s="54">
        <v>50</v>
      </c>
      <c r="Q23" s="24"/>
      <c r="R23" s="54">
        <v>50</v>
      </c>
      <c r="S23" s="24"/>
      <c r="T23" s="54">
        <v>50</v>
      </c>
      <c r="U23" s="24"/>
      <c r="V23" s="54">
        <v>50</v>
      </c>
      <c r="W23" s="24"/>
      <c r="X23" s="54">
        <v>50</v>
      </c>
      <c r="Y23" s="24"/>
    </row>
    <row r="24" spans="1:25" ht="135" x14ac:dyDescent="0.25">
      <c r="A24" s="4">
        <v>16</v>
      </c>
      <c r="B24" s="4"/>
      <c r="C24" s="4"/>
      <c r="D24" s="8" t="s">
        <v>1083</v>
      </c>
      <c r="E24" s="8"/>
      <c r="F24" s="7" t="s">
        <v>1082</v>
      </c>
      <c r="G24" s="7" t="s">
        <v>650</v>
      </c>
      <c r="H24" s="7" t="s">
        <v>649</v>
      </c>
      <c r="I24" s="7" t="s">
        <v>648</v>
      </c>
      <c r="J24" s="54">
        <v>50</v>
      </c>
      <c r="K24" s="24"/>
      <c r="L24" s="54">
        <v>50</v>
      </c>
      <c r="M24" s="24"/>
      <c r="N24" s="54">
        <v>50</v>
      </c>
      <c r="O24" s="24"/>
      <c r="P24" s="54">
        <v>50</v>
      </c>
      <c r="Q24" s="24"/>
      <c r="R24" s="54">
        <v>50</v>
      </c>
      <c r="S24" s="24"/>
      <c r="T24" s="54">
        <v>50</v>
      </c>
      <c r="U24" s="24"/>
      <c r="V24" s="54">
        <v>50</v>
      </c>
      <c r="W24" s="24"/>
      <c r="X24" s="54">
        <v>50</v>
      </c>
      <c r="Y24" s="24"/>
    </row>
    <row r="25" spans="1:25" s="46" customFormat="1" ht="60" x14ac:dyDescent="0.25">
      <c r="A25" s="19"/>
      <c r="B25" s="19"/>
      <c r="C25" s="20" t="s">
        <v>1081</v>
      </c>
      <c r="D25" s="20"/>
      <c r="E25" s="20"/>
      <c r="F25" s="49" t="s">
        <v>1080</v>
      </c>
      <c r="G25" s="49"/>
      <c r="H25" s="49"/>
      <c r="I25" s="49"/>
      <c r="J25" s="48">
        <f>AVERAGE(J26:J29)</f>
        <v>75</v>
      </c>
      <c r="K25" s="47"/>
      <c r="L25" s="48">
        <f>AVERAGE(L26:L29)</f>
        <v>75</v>
      </c>
      <c r="M25" s="47"/>
      <c r="N25" s="48">
        <f>AVERAGE(N26:N29)</f>
        <v>75</v>
      </c>
      <c r="O25" s="47"/>
      <c r="P25" s="48">
        <f>AVERAGE(P26:P29)</f>
        <v>75</v>
      </c>
      <c r="Q25" s="47"/>
      <c r="R25" s="48">
        <f>AVERAGE(R26:R29)</f>
        <v>75</v>
      </c>
      <c r="S25" s="47"/>
      <c r="T25" s="48">
        <f>AVERAGE(T26:T29)</f>
        <v>75</v>
      </c>
      <c r="U25" s="47"/>
      <c r="V25" s="48">
        <f>AVERAGE(V26:V29)</f>
        <v>75</v>
      </c>
      <c r="W25" s="17"/>
      <c r="X25" s="48">
        <f>AVERAGE(X26:X29)</f>
        <v>75</v>
      </c>
      <c r="Y25" s="47"/>
    </row>
    <row r="26" spans="1:25" ht="45" x14ac:dyDescent="0.25">
      <c r="A26" s="4">
        <v>17</v>
      </c>
      <c r="B26" s="4"/>
      <c r="C26" s="4"/>
      <c r="D26" s="8" t="s">
        <v>1079</v>
      </c>
      <c r="E26" s="8"/>
      <c r="F26" s="7" t="s">
        <v>1078</v>
      </c>
      <c r="G26" s="7" t="s">
        <v>513</v>
      </c>
      <c r="H26" s="7" t="s">
        <v>1077</v>
      </c>
      <c r="I26" s="7" t="s">
        <v>1076</v>
      </c>
      <c r="J26" s="54">
        <v>100</v>
      </c>
      <c r="K26" s="24"/>
      <c r="L26" s="54">
        <v>100</v>
      </c>
      <c r="M26" s="24"/>
      <c r="N26" s="54">
        <v>100</v>
      </c>
      <c r="O26" s="24"/>
      <c r="P26" s="54">
        <v>100</v>
      </c>
      <c r="Q26" s="24"/>
      <c r="R26" s="54">
        <v>100</v>
      </c>
      <c r="S26" s="24"/>
      <c r="T26" s="54">
        <v>100</v>
      </c>
      <c r="U26" s="24"/>
      <c r="V26" s="54">
        <v>100</v>
      </c>
      <c r="W26" s="24"/>
      <c r="X26" s="54">
        <v>100</v>
      </c>
      <c r="Y26" s="24"/>
    </row>
    <row r="27" spans="1:25" ht="180" x14ac:dyDescent="0.25">
      <c r="A27" s="4">
        <v>18</v>
      </c>
      <c r="B27" s="4"/>
      <c r="C27" s="4"/>
      <c r="D27" s="8" t="s">
        <v>1075</v>
      </c>
      <c r="E27" s="8"/>
      <c r="F27" s="7" t="s">
        <v>1074</v>
      </c>
      <c r="G27" s="7" t="s">
        <v>1072</v>
      </c>
      <c r="H27" s="7" t="s">
        <v>1071</v>
      </c>
      <c r="I27" s="7" t="s">
        <v>1070</v>
      </c>
      <c r="J27" s="54">
        <v>100</v>
      </c>
      <c r="K27" s="5"/>
      <c r="L27" s="54">
        <v>100</v>
      </c>
      <c r="M27" s="5"/>
      <c r="N27" s="54">
        <v>100</v>
      </c>
      <c r="O27" s="5"/>
      <c r="P27" s="54">
        <v>100</v>
      </c>
      <c r="Q27" s="5"/>
      <c r="R27" s="54">
        <v>100</v>
      </c>
      <c r="S27" s="5"/>
      <c r="T27" s="54">
        <v>100</v>
      </c>
      <c r="U27" s="5"/>
      <c r="V27" s="54">
        <v>100</v>
      </c>
      <c r="W27" s="24"/>
      <c r="X27" s="54">
        <v>100</v>
      </c>
      <c r="Y27" s="5"/>
    </row>
    <row r="28" spans="1:25" ht="210" x14ac:dyDescent="0.25">
      <c r="A28" s="4">
        <v>19</v>
      </c>
      <c r="B28" s="4"/>
      <c r="C28" s="4"/>
      <c r="D28" s="8" t="s">
        <v>515</v>
      </c>
      <c r="E28" s="8"/>
      <c r="F28" s="7" t="s">
        <v>1073</v>
      </c>
      <c r="G28" s="7" t="s">
        <v>1072</v>
      </c>
      <c r="H28" s="7" t="s">
        <v>1071</v>
      </c>
      <c r="I28" s="7" t="s">
        <v>1070</v>
      </c>
      <c r="J28" s="54">
        <v>0</v>
      </c>
      <c r="K28" s="24" t="s">
        <v>1069</v>
      </c>
      <c r="L28" s="54">
        <v>0</v>
      </c>
      <c r="M28" s="5"/>
      <c r="N28" s="54">
        <v>0</v>
      </c>
      <c r="O28" s="5"/>
      <c r="P28" s="54">
        <v>0</v>
      </c>
      <c r="Q28" s="5"/>
      <c r="R28" s="54">
        <v>0</v>
      </c>
      <c r="S28" s="5"/>
      <c r="T28" s="54">
        <v>0</v>
      </c>
      <c r="U28" s="5"/>
      <c r="V28" s="54">
        <v>0</v>
      </c>
      <c r="W28" s="24"/>
      <c r="X28" s="54">
        <v>0</v>
      </c>
      <c r="Y28" s="5"/>
    </row>
    <row r="29" spans="1:25" ht="105" x14ac:dyDescent="0.25">
      <c r="A29" s="4">
        <v>20</v>
      </c>
      <c r="B29" s="4"/>
      <c r="C29" s="4"/>
      <c r="D29" s="8" t="s">
        <v>1068</v>
      </c>
      <c r="E29" s="8"/>
      <c r="F29" s="7" t="s">
        <v>1067</v>
      </c>
      <c r="G29" s="7" t="s">
        <v>1066</v>
      </c>
      <c r="H29" s="7" t="s">
        <v>1065</v>
      </c>
      <c r="I29" s="7" t="s">
        <v>1064</v>
      </c>
      <c r="J29" s="54">
        <v>100</v>
      </c>
      <c r="K29" s="24"/>
      <c r="L29" s="54">
        <v>100</v>
      </c>
      <c r="M29" s="24"/>
      <c r="N29" s="54">
        <v>100</v>
      </c>
      <c r="O29" s="24"/>
      <c r="P29" s="54">
        <v>100</v>
      </c>
      <c r="Q29" s="24"/>
      <c r="R29" s="54">
        <v>100</v>
      </c>
      <c r="S29" s="24"/>
      <c r="T29" s="54">
        <v>100</v>
      </c>
      <c r="U29" s="24"/>
      <c r="V29" s="54">
        <v>100</v>
      </c>
      <c r="W29" s="24"/>
      <c r="X29" s="54">
        <v>100</v>
      </c>
      <c r="Y29" s="24"/>
    </row>
    <row r="30" spans="1:25" s="46" customFormat="1" ht="108.75" customHeight="1" x14ac:dyDescent="0.25">
      <c r="A30" s="19"/>
      <c r="B30" s="20" t="s">
        <v>1063</v>
      </c>
      <c r="C30" s="19"/>
      <c r="D30" s="19"/>
      <c r="E30" s="19"/>
      <c r="F30" s="19" t="s">
        <v>1062</v>
      </c>
      <c r="G30" s="19"/>
      <c r="H30" s="19"/>
      <c r="I30" s="19"/>
      <c r="J30" s="48">
        <f>AVERAGE(J31,J41,J60,J66)</f>
        <v>89.642857142857139</v>
      </c>
      <c r="K30" s="47"/>
      <c r="L30" s="48">
        <f>AVERAGE(L31,L41,L60,L66)</f>
        <v>89.642857142857139</v>
      </c>
      <c r="M30" s="47"/>
      <c r="N30" s="48">
        <f>AVERAGE(N31,N41,N60,N66)</f>
        <v>89.642857142857139</v>
      </c>
      <c r="O30" s="47"/>
      <c r="P30" s="48">
        <f>AVERAGE(P31,P41,P60,P66)</f>
        <v>89.642857142857139</v>
      </c>
      <c r="Q30" s="47"/>
      <c r="R30" s="48">
        <f>AVERAGE(R31,R41,R60,R66)</f>
        <v>89.642857142857139</v>
      </c>
      <c r="S30" s="47"/>
      <c r="T30" s="48">
        <f>AVERAGE(T31,T41,T60,T66)</f>
        <v>89.642857142857139</v>
      </c>
      <c r="U30" s="47"/>
      <c r="V30" s="48">
        <f>AVERAGE(V31,V41,V60,V66)</f>
        <v>78.392857142857139</v>
      </c>
      <c r="W30" s="17"/>
      <c r="X30" s="48">
        <f>AVERAGE(X31,X41,X60,X66)</f>
        <v>78.392857142857139</v>
      </c>
      <c r="Y30" s="47"/>
    </row>
    <row r="31" spans="1:25" s="46" customFormat="1" ht="97.5" customHeight="1" x14ac:dyDescent="0.25">
      <c r="A31" s="19"/>
      <c r="B31" s="19"/>
      <c r="C31" s="20" t="s">
        <v>1061</v>
      </c>
      <c r="D31" s="19"/>
      <c r="E31" s="19"/>
      <c r="F31" s="19" t="s">
        <v>1060</v>
      </c>
      <c r="G31" s="19"/>
      <c r="H31" s="19"/>
      <c r="I31" s="19"/>
      <c r="J31" s="48">
        <f>AVERAGE(J32:J35,J38:J40)</f>
        <v>78.571428571428569</v>
      </c>
      <c r="K31" s="47"/>
      <c r="L31" s="48">
        <f>AVERAGE(L32:L35,L38:L40)</f>
        <v>78.571428571428569</v>
      </c>
      <c r="M31" s="47"/>
      <c r="N31" s="48">
        <f>AVERAGE(N32:N35,N38:N40)</f>
        <v>78.571428571428569</v>
      </c>
      <c r="O31" s="47"/>
      <c r="P31" s="48">
        <f>AVERAGE(P32:P35,P38:P40)</f>
        <v>78.571428571428569</v>
      </c>
      <c r="Q31" s="47"/>
      <c r="R31" s="48">
        <f>AVERAGE(R32:R35,R38:R40)</f>
        <v>78.571428571428569</v>
      </c>
      <c r="S31" s="47"/>
      <c r="T31" s="48">
        <f>AVERAGE(T32:T35,T38:T40)</f>
        <v>78.571428571428569</v>
      </c>
      <c r="U31" s="47"/>
      <c r="V31" s="48">
        <f>AVERAGE(V32:V35,V38:V40)</f>
        <v>78.571428571428569</v>
      </c>
      <c r="W31" s="17"/>
      <c r="X31" s="48">
        <f>AVERAGE(X32:X35,X38:X40)</f>
        <v>78.571428571428569</v>
      </c>
      <c r="Y31" s="47"/>
    </row>
    <row r="32" spans="1:25" ht="117.75" customHeight="1" x14ac:dyDescent="0.25">
      <c r="A32" s="4">
        <v>21</v>
      </c>
      <c r="B32" s="4"/>
      <c r="C32" s="4"/>
      <c r="D32" s="8" t="s">
        <v>506</v>
      </c>
      <c r="E32" s="8"/>
      <c r="F32" s="7" t="s">
        <v>1059</v>
      </c>
      <c r="G32" s="7" t="s">
        <v>1058</v>
      </c>
      <c r="H32" s="7" t="s">
        <v>1057</v>
      </c>
      <c r="I32" s="7" t="s">
        <v>1056</v>
      </c>
      <c r="J32" s="54">
        <v>50</v>
      </c>
      <c r="K32" s="5" t="s">
        <v>1055</v>
      </c>
      <c r="L32" s="54">
        <v>50</v>
      </c>
      <c r="M32" s="5"/>
      <c r="N32" s="54">
        <v>50</v>
      </c>
      <c r="O32" s="5"/>
      <c r="P32" s="54">
        <v>50</v>
      </c>
      <c r="Q32" s="5"/>
      <c r="R32" s="54">
        <v>50</v>
      </c>
      <c r="S32" s="5"/>
      <c r="T32" s="54">
        <v>50</v>
      </c>
      <c r="U32" s="5"/>
      <c r="V32" s="54">
        <v>50</v>
      </c>
      <c r="W32" s="5"/>
      <c r="X32" s="54">
        <v>50</v>
      </c>
      <c r="Y32" s="5" t="s">
        <v>1054</v>
      </c>
    </row>
    <row r="33" spans="1:25" ht="45" x14ac:dyDescent="0.25">
      <c r="A33" s="4">
        <v>22</v>
      </c>
      <c r="B33" s="4"/>
      <c r="C33" s="4"/>
      <c r="D33" s="8" t="s">
        <v>1053</v>
      </c>
      <c r="E33" s="8"/>
      <c r="F33" s="7" t="s">
        <v>1052</v>
      </c>
      <c r="G33" s="7" t="s">
        <v>1051</v>
      </c>
      <c r="H33" s="7" t="s">
        <v>1050</v>
      </c>
      <c r="I33" s="7" t="s">
        <v>1049</v>
      </c>
      <c r="J33" s="25">
        <v>50</v>
      </c>
      <c r="K33" s="5" t="s">
        <v>1048</v>
      </c>
      <c r="L33" s="25">
        <v>50</v>
      </c>
      <c r="M33" s="5"/>
      <c r="N33" s="25">
        <v>50</v>
      </c>
      <c r="O33" s="5"/>
      <c r="P33" s="25">
        <v>50</v>
      </c>
      <c r="Q33" s="5"/>
      <c r="R33" s="25">
        <v>50</v>
      </c>
      <c r="S33" s="5"/>
      <c r="T33" s="25">
        <v>50</v>
      </c>
      <c r="U33" s="5"/>
      <c r="V33" s="25">
        <v>50</v>
      </c>
      <c r="W33" s="24"/>
      <c r="X33" s="25">
        <v>50</v>
      </c>
      <c r="Y33" s="5"/>
    </row>
    <row r="34" spans="1:25" ht="90" x14ac:dyDescent="0.25">
      <c r="A34" s="4">
        <v>23</v>
      </c>
      <c r="B34" s="4"/>
      <c r="C34" s="4"/>
      <c r="D34" s="8" t="s">
        <v>500</v>
      </c>
      <c r="E34" s="8"/>
      <c r="F34" s="7" t="s">
        <v>1047</v>
      </c>
      <c r="G34" s="7" t="s">
        <v>1046</v>
      </c>
      <c r="H34" s="7" t="s">
        <v>1045</v>
      </c>
      <c r="I34" s="7" t="s">
        <v>1044</v>
      </c>
      <c r="J34" s="25">
        <v>100</v>
      </c>
      <c r="K34" s="5"/>
      <c r="L34" s="25">
        <v>100</v>
      </c>
      <c r="M34" s="5"/>
      <c r="N34" s="25">
        <v>100</v>
      </c>
      <c r="O34" s="5"/>
      <c r="P34" s="25">
        <v>100</v>
      </c>
      <c r="Q34" s="5"/>
      <c r="R34" s="25">
        <v>100</v>
      </c>
      <c r="S34" s="5"/>
      <c r="T34" s="25">
        <v>100</v>
      </c>
      <c r="U34" s="5"/>
      <c r="V34" s="25">
        <v>100</v>
      </c>
      <c r="W34" s="24"/>
      <c r="X34" s="25">
        <v>100</v>
      </c>
      <c r="Y34" s="5"/>
    </row>
    <row r="35" spans="1:25" s="55" customFormat="1" ht="51.75" x14ac:dyDescent="0.25">
      <c r="A35" s="15">
        <v>24</v>
      </c>
      <c r="B35" s="15"/>
      <c r="C35" s="15"/>
      <c r="D35" s="66" t="s">
        <v>1043</v>
      </c>
      <c r="E35" s="66"/>
      <c r="F35" s="12" t="s">
        <v>1043</v>
      </c>
      <c r="G35" s="12"/>
      <c r="H35" s="12"/>
      <c r="I35" s="12"/>
      <c r="J35" s="57">
        <f>AVERAGE(J36:J37)</f>
        <v>100</v>
      </c>
      <c r="K35" s="10"/>
      <c r="L35" s="57">
        <f>AVERAGE(L36:L37)</f>
        <v>100</v>
      </c>
      <c r="M35" s="56"/>
      <c r="N35" s="57">
        <f>AVERAGE(N36:N37)</f>
        <v>100</v>
      </c>
      <c r="O35" s="56"/>
      <c r="P35" s="57">
        <f>AVERAGE(P36:P37)</f>
        <v>100</v>
      </c>
      <c r="Q35" s="56"/>
      <c r="R35" s="57">
        <f>AVERAGE(R36:R37)</f>
        <v>100</v>
      </c>
      <c r="S35" s="10"/>
      <c r="T35" s="57">
        <f>AVERAGE(T36:T37)</f>
        <v>100</v>
      </c>
      <c r="U35" s="10"/>
      <c r="V35" s="57">
        <f>AVERAGE(V36:V37)</f>
        <v>50</v>
      </c>
      <c r="W35" s="10"/>
      <c r="X35" s="57">
        <f>AVERAGE(X36:X37)</f>
        <v>50</v>
      </c>
      <c r="Y35" s="56"/>
    </row>
    <row r="36" spans="1:25" ht="240" x14ac:dyDescent="0.25">
      <c r="A36" s="4" t="s">
        <v>1042</v>
      </c>
      <c r="B36" s="4"/>
      <c r="C36" s="4"/>
      <c r="D36" s="8"/>
      <c r="E36" s="8" t="s">
        <v>1041</v>
      </c>
      <c r="F36" s="7" t="s">
        <v>1040</v>
      </c>
      <c r="G36" s="7" t="s">
        <v>1039</v>
      </c>
      <c r="H36" s="7" t="s">
        <v>1038</v>
      </c>
      <c r="I36" s="7" t="s">
        <v>1037</v>
      </c>
      <c r="J36" s="54">
        <v>100</v>
      </c>
      <c r="K36" s="5" t="s">
        <v>1036</v>
      </c>
      <c r="L36" s="54">
        <v>100</v>
      </c>
      <c r="M36" s="5"/>
      <c r="N36" s="54">
        <v>100</v>
      </c>
      <c r="O36" s="5"/>
      <c r="P36" s="54">
        <v>100</v>
      </c>
      <c r="Q36" s="5"/>
      <c r="R36" s="54">
        <v>100</v>
      </c>
      <c r="S36" s="60" t="s">
        <v>1035</v>
      </c>
      <c r="T36" s="31">
        <v>100</v>
      </c>
      <c r="U36" s="31" t="s">
        <v>1034</v>
      </c>
      <c r="V36" s="31">
        <v>0</v>
      </c>
      <c r="W36" s="24"/>
      <c r="X36" s="31">
        <v>0</v>
      </c>
      <c r="Y36" s="60" t="s">
        <v>1033</v>
      </c>
    </row>
    <row r="37" spans="1:25" ht="30" x14ac:dyDescent="0.25">
      <c r="A37" s="4" t="s">
        <v>1032</v>
      </c>
      <c r="B37" s="4"/>
      <c r="C37" s="4"/>
      <c r="D37" s="8"/>
      <c r="E37" s="8" t="s">
        <v>1031</v>
      </c>
      <c r="F37" s="7" t="s">
        <v>1030</v>
      </c>
      <c r="G37" s="7" t="s">
        <v>1029</v>
      </c>
      <c r="H37" s="7" t="s">
        <v>1028</v>
      </c>
      <c r="I37" s="7" t="s">
        <v>1027</v>
      </c>
      <c r="J37" s="54">
        <v>100</v>
      </c>
      <c r="K37" s="5"/>
      <c r="L37" s="54">
        <v>100</v>
      </c>
      <c r="M37" s="5"/>
      <c r="N37" s="54">
        <v>100</v>
      </c>
      <c r="O37" s="5"/>
      <c r="P37" s="54">
        <v>100</v>
      </c>
      <c r="Q37" s="5"/>
      <c r="R37" s="54">
        <v>100</v>
      </c>
      <c r="S37" s="5"/>
      <c r="T37" s="54">
        <v>100</v>
      </c>
      <c r="U37" s="5"/>
      <c r="V37" s="54">
        <v>100</v>
      </c>
      <c r="W37" s="24"/>
      <c r="X37" s="54">
        <v>100</v>
      </c>
      <c r="Y37" s="5"/>
    </row>
    <row r="38" spans="1:25" ht="135" x14ac:dyDescent="0.25">
      <c r="A38" s="4">
        <v>25</v>
      </c>
      <c r="B38" s="4"/>
      <c r="C38" s="4"/>
      <c r="D38" s="8" t="s">
        <v>1026</v>
      </c>
      <c r="E38" s="8"/>
      <c r="F38" s="7" t="s">
        <v>1025</v>
      </c>
      <c r="G38" s="7" t="s">
        <v>224</v>
      </c>
      <c r="H38" s="7" t="s">
        <v>1024</v>
      </c>
      <c r="I38" s="7" t="s">
        <v>1023</v>
      </c>
      <c r="J38" s="54">
        <v>100</v>
      </c>
      <c r="K38" s="60" t="s">
        <v>1022</v>
      </c>
      <c r="L38" s="54">
        <v>100</v>
      </c>
      <c r="M38" s="5"/>
      <c r="N38" s="54">
        <v>100</v>
      </c>
      <c r="O38" s="5"/>
      <c r="P38" s="54">
        <v>100</v>
      </c>
      <c r="Q38" s="5"/>
      <c r="R38" s="54">
        <v>100</v>
      </c>
      <c r="S38" s="71"/>
      <c r="T38" s="54">
        <v>100</v>
      </c>
      <c r="U38" s="71"/>
      <c r="V38" s="54">
        <v>100</v>
      </c>
      <c r="W38" s="24"/>
      <c r="X38" s="54">
        <v>100</v>
      </c>
      <c r="Y38" s="5" t="s">
        <v>1021</v>
      </c>
    </row>
    <row r="39" spans="1:25" ht="300" x14ac:dyDescent="0.25">
      <c r="A39" s="4">
        <v>26</v>
      </c>
      <c r="B39" s="4"/>
      <c r="C39" s="4"/>
      <c r="D39" s="8" t="s">
        <v>1020</v>
      </c>
      <c r="E39" s="8"/>
      <c r="F39" s="7" t="s">
        <v>1019</v>
      </c>
      <c r="G39" s="7" t="s">
        <v>1018</v>
      </c>
      <c r="H39" s="7" t="s">
        <v>1011</v>
      </c>
      <c r="I39" s="7" t="s">
        <v>1010</v>
      </c>
      <c r="J39" s="71">
        <v>50</v>
      </c>
      <c r="K39" s="5" t="s">
        <v>1017</v>
      </c>
      <c r="L39" s="71">
        <v>50</v>
      </c>
      <c r="M39" s="71"/>
      <c r="N39" s="71">
        <v>50</v>
      </c>
      <c r="O39" s="71"/>
      <c r="P39" s="71">
        <v>50</v>
      </c>
      <c r="Q39" s="71"/>
      <c r="R39" s="71">
        <v>50</v>
      </c>
      <c r="S39" s="60"/>
      <c r="T39" s="31">
        <v>50</v>
      </c>
      <c r="U39" s="60" t="s">
        <v>1016</v>
      </c>
      <c r="V39" s="31">
        <v>100</v>
      </c>
      <c r="W39" s="24"/>
      <c r="X39" s="31">
        <v>100</v>
      </c>
      <c r="Y39" s="60" t="s">
        <v>1015</v>
      </c>
    </row>
    <row r="40" spans="1:25" ht="105" x14ac:dyDescent="0.25">
      <c r="A40" s="4">
        <v>27</v>
      </c>
      <c r="B40" s="4"/>
      <c r="C40" s="4"/>
      <c r="D40" s="8" t="s">
        <v>1014</v>
      </c>
      <c r="E40" s="8"/>
      <c r="F40" s="7" t="s">
        <v>1013</v>
      </c>
      <c r="G40" s="7" t="s">
        <v>1012</v>
      </c>
      <c r="H40" s="7" t="s">
        <v>1011</v>
      </c>
      <c r="I40" s="7" t="s">
        <v>1010</v>
      </c>
      <c r="J40" s="54">
        <v>100</v>
      </c>
      <c r="K40" s="60" t="s">
        <v>1009</v>
      </c>
      <c r="L40" s="54">
        <v>100</v>
      </c>
      <c r="M40" s="5"/>
      <c r="N40" s="54">
        <v>100</v>
      </c>
      <c r="O40" s="5"/>
      <c r="P40" s="54">
        <v>100</v>
      </c>
      <c r="Q40" s="5"/>
      <c r="R40" s="54">
        <v>100</v>
      </c>
      <c r="S40" s="5"/>
      <c r="T40" s="54">
        <v>100</v>
      </c>
      <c r="U40" s="5"/>
      <c r="V40" s="54">
        <v>100</v>
      </c>
      <c r="W40" s="24"/>
      <c r="X40" s="54">
        <v>100</v>
      </c>
      <c r="Y40" s="5" t="s">
        <v>1008</v>
      </c>
    </row>
    <row r="41" spans="1:25" s="46" customFormat="1" ht="148.5" customHeight="1" x14ac:dyDescent="0.25">
      <c r="A41" s="19"/>
      <c r="B41" s="19"/>
      <c r="C41" s="20" t="s">
        <v>1007</v>
      </c>
      <c r="D41" s="19"/>
      <c r="E41" s="19"/>
      <c r="F41" s="19" t="s">
        <v>1006</v>
      </c>
      <c r="G41" s="19"/>
      <c r="H41" s="19"/>
      <c r="I41" s="19"/>
      <c r="J41" s="48">
        <f>AVERAGE(J42,J49,J57:J59)</f>
        <v>80</v>
      </c>
      <c r="K41" s="17"/>
      <c r="L41" s="48">
        <f>AVERAGE(L42,L49,L57:L59)</f>
        <v>80</v>
      </c>
      <c r="M41" s="47"/>
      <c r="N41" s="48">
        <f>AVERAGE(N42,N49,N57:N59)</f>
        <v>80</v>
      </c>
      <c r="O41" s="47"/>
      <c r="P41" s="48">
        <f>AVERAGE(P42,P49,P57:P59)</f>
        <v>80</v>
      </c>
      <c r="Q41" s="47"/>
      <c r="R41" s="48">
        <f>AVERAGE(R42,R49,R57:R59)</f>
        <v>80</v>
      </c>
      <c r="S41" s="47"/>
      <c r="T41" s="48">
        <f>AVERAGE(T42,T49,T57:T59)</f>
        <v>80</v>
      </c>
      <c r="U41" s="47"/>
      <c r="V41" s="48">
        <f>AVERAGE(V42,V49,V57:V59)</f>
        <v>80</v>
      </c>
      <c r="W41" s="17"/>
      <c r="X41" s="48">
        <f>AVERAGE(X42,X49,X57:X59)</f>
        <v>80</v>
      </c>
      <c r="Y41" s="47"/>
    </row>
    <row r="42" spans="1:25" s="55" customFormat="1" ht="148.5" customHeight="1" x14ac:dyDescent="0.3">
      <c r="A42" s="15">
        <v>28</v>
      </c>
      <c r="B42" s="15"/>
      <c r="C42" s="14"/>
      <c r="D42" s="92" t="s">
        <v>1005</v>
      </c>
      <c r="E42" s="92"/>
      <c r="F42" s="15" t="s">
        <v>1005</v>
      </c>
      <c r="G42" s="15"/>
      <c r="H42" s="15"/>
      <c r="I42" s="15"/>
      <c r="J42" s="57">
        <f>AVERAGE(J43:J48)</f>
        <v>100</v>
      </c>
      <c r="K42" s="10"/>
      <c r="L42" s="57">
        <f>AVERAGE(L43:L48)</f>
        <v>100</v>
      </c>
      <c r="M42" s="56"/>
      <c r="N42" s="57">
        <f>AVERAGE(N43:N48)</f>
        <v>100</v>
      </c>
      <c r="O42" s="56"/>
      <c r="P42" s="57">
        <f>AVERAGE(P43:P48)</f>
        <v>100</v>
      </c>
      <c r="Q42" s="56"/>
      <c r="R42" s="57">
        <f>AVERAGE(R43:R48)</f>
        <v>100</v>
      </c>
      <c r="S42" s="56"/>
      <c r="T42" s="57">
        <f>AVERAGE(T43:T48)</f>
        <v>100</v>
      </c>
      <c r="U42" s="56"/>
      <c r="V42" s="57">
        <f>AVERAGE(V43:V48)</f>
        <v>100</v>
      </c>
      <c r="W42" s="10"/>
      <c r="X42" s="57">
        <f>AVERAGE(X43:X48)</f>
        <v>100</v>
      </c>
      <c r="Y42" s="56"/>
    </row>
    <row r="43" spans="1:25" ht="60" x14ac:dyDescent="0.25">
      <c r="A43" s="4" t="s">
        <v>1004</v>
      </c>
      <c r="B43" s="4"/>
      <c r="C43" s="4"/>
      <c r="D43" s="4"/>
      <c r="E43" s="8" t="s">
        <v>1003</v>
      </c>
      <c r="F43" s="7" t="s">
        <v>1002</v>
      </c>
      <c r="G43" s="7" t="s">
        <v>589</v>
      </c>
      <c r="H43" s="7" t="s">
        <v>599</v>
      </c>
      <c r="I43" s="7" t="s">
        <v>598</v>
      </c>
      <c r="J43" s="54">
        <v>100</v>
      </c>
      <c r="K43" s="5"/>
      <c r="L43" s="54">
        <v>100</v>
      </c>
      <c r="M43" s="5"/>
      <c r="N43" s="54">
        <v>100</v>
      </c>
      <c r="O43" s="5"/>
      <c r="P43" s="54">
        <v>100</v>
      </c>
      <c r="Q43" s="5"/>
      <c r="R43" s="54">
        <v>100</v>
      </c>
      <c r="S43" s="5"/>
      <c r="T43" s="54">
        <v>100</v>
      </c>
      <c r="U43" s="5"/>
      <c r="V43" s="54">
        <v>100</v>
      </c>
      <c r="W43" s="24"/>
      <c r="X43" s="54">
        <v>100</v>
      </c>
      <c r="Y43" s="5"/>
    </row>
    <row r="44" spans="1:25" ht="75" x14ac:dyDescent="0.25">
      <c r="A44" s="4" t="s">
        <v>1001</v>
      </c>
      <c r="B44" s="4"/>
      <c r="C44" s="4"/>
      <c r="D44" s="4"/>
      <c r="E44" s="8" t="s">
        <v>1000</v>
      </c>
      <c r="F44" s="7" t="s">
        <v>999</v>
      </c>
      <c r="G44" s="7" t="s">
        <v>998</v>
      </c>
      <c r="H44" s="7" t="s">
        <v>588</v>
      </c>
      <c r="I44" s="7" t="s">
        <v>437</v>
      </c>
      <c r="J44" s="54"/>
      <c r="K44" s="24"/>
      <c r="L44" s="71"/>
      <c r="M44" s="71"/>
      <c r="N44" s="71"/>
      <c r="O44" s="71"/>
      <c r="P44" s="71"/>
      <c r="Q44" s="71"/>
      <c r="R44" s="71"/>
      <c r="S44" s="71"/>
      <c r="T44" s="71"/>
      <c r="U44" s="71"/>
      <c r="V44" s="71"/>
      <c r="W44" s="24"/>
      <c r="X44" s="71"/>
      <c r="Y44" s="71"/>
    </row>
    <row r="45" spans="1:25" ht="120" x14ac:dyDescent="0.25">
      <c r="A45" s="4" t="s">
        <v>997</v>
      </c>
      <c r="B45" s="4"/>
      <c r="C45" s="4"/>
      <c r="D45" s="4"/>
      <c r="E45" s="8" t="s">
        <v>996</v>
      </c>
      <c r="F45" s="7" t="s">
        <v>995</v>
      </c>
      <c r="G45" s="7" t="s">
        <v>432</v>
      </c>
      <c r="H45" s="7" t="s">
        <v>431</v>
      </c>
      <c r="I45" s="7" t="s">
        <v>217</v>
      </c>
      <c r="J45" s="54"/>
      <c r="K45" s="24"/>
      <c r="L45" s="71"/>
      <c r="M45" s="71"/>
      <c r="N45" s="71"/>
      <c r="O45" s="71"/>
      <c r="P45" s="71"/>
      <c r="Q45" s="71"/>
      <c r="R45" s="71"/>
      <c r="S45" s="71"/>
      <c r="T45" s="71"/>
      <c r="U45" s="71"/>
      <c r="V45" s="71"/>
      <c r="W45" s="24"/>
      <c r="X45" s="71"/>
      <c r="Y45" s="71"/>
    </row>
    <row r="46" spans="1:25" ht="75" x14ac:dyDescent="0.25">
      <c r="A46" s="4" t="s">
        <v>994</v>
      </c>
      <c r="B46" s="4"/>
      <c r="C46" s="4"/>
      <c r="D46" s="4"/>
      <c r="E46" s="8" t="s">
        <v>993</v>
      </c>
      <c r="F46" s="7" t="s">
        <v>428</v>
      </c>
      <c r="G46" s="7" t="s">
        <v>427</v>
      </c>
      <c r="H46" s="7" t="s">
        <v>426</v>
      </c>
      <c r="I46" s="7" t="s">
        <v>425</v>
      </c>
      <c r="J46" s="54"/>
      <c r="K46" s="24"/>
      <c r="L46" s="71"/>
      <c r="M46" s="71"/>
      <c r="N46" s="71"/>
      <c r="O46" s="71"/>
      <c r="P46" s="71"/>
      <c r="Q46" s="71"/>
      <c r="R46" s="71"/>
      <c r="S46" s="71"/>
      <c r="T46" s="71"/>
      <c r="U46" s="71"/>
      <c r="V46" s="71"/>
      <c r="W46" s="5"/>
      <c r="X46" s="71"/>
      <c r="Y46" s="71"/>
    </row>
    <row r="47" spans="1:25" ht="90" x14ac:dyDescent="0.25">
      <c r="A47" s="4" t="s">
        <v>992</v>
      </c>
      <c r="B47" s="4"/>
      <c r="C47" s="4"/>
      <c r="D47" s="4"/>
      <c r="E47" s="8" t="s">
        <v>991</v>
      </c>
      <c r="F47" s="7" t="s">
        <v>990</v>
      </c>
      <c r="G47" s="7" t="s">
        <v>228</v>
      </c>
      <c r="H47" s="7" t="s">
        <v>263</v>
      </c>
      <c r="I47" s="7" t="s">
        <v>419</v>
      </c>
      <c r="J47" s="54"/>
      <c r="K47" s="24"/>
      <c r="L47" s="71"/>
      <c r="M47" s="71"/>
      <c r="N47" s="71"/>
      <c r="O47" s="71"/>
      <c r="P47" s="71"/>
      <c r="Q47" s="71"/>
      <c r="R47" s="71"/>
      <c r="S47" s="71"/>
      <c r="T47" s="71"/>
      <c r="U47" s="71"/>
      <c r="V47" s="71"/>
      <c r="W47" s="24"/>
      <c r="X47" s="71"/>
      <c r="Y47" s="71"/>
    </row>
    <row r="48" spans="1:25" ht="45" x14ac:dyDescent="0.25">
      <c r="A48" s="4" t="s">
        <v>989</v>
      </c>
      <c r="B48" s="4"/>
      <c r="C48" s="4"/>
      <c r="D48" s="4"/>
      <c r="E48" s="8" t="s">
        <v>988</v>
      </c>
      <c r="F48" s="7" t="s">
        <v>416</v>
      </c>
      <c r="G48" s="7" t="s">
        <v>415</v>
      </c>
      <c r="H48" s="7" t="s">
        <v>414</v>
      </c>
      <c r="I48" s="7" t="s">
        <v>413</v>
      </c>
      <c r="J48" s="54"/>
      <c r="K48" s="24"/>
      <c r="L48" s="71"/>
      <c r="M48" s="71"/>
      <c r="N48" s="71"/>
      <c r="O48" s="71"/>
      <c r="P48" s="71"/>
      <c r="Q48" s="71"/>
      <c r="R48" s="71"/>
      <c r="S48" s="71"/>
      <c r="T48" s="71"/>
      <c r="U48" s="71"/>
      <c r="V48" s="71"/>
      <c r="W48" s="24"/>
      <c r="X48" s="71"/>
      <c r="Y48" s="71"/>
    </row>
    <row r="49" spans="1:25" s="55" customFormat="1" ht="69" x14ac:dyDescent="0.25">
      <c r="A49" s="15"/>
      <c r="B49" s="15"/>
      <c r="C49" s="15"/>
      <c r="D49" s="66" t="s">
        <v>987</v>
      </c>
      <c r="E49" s="66"/>
      <c r="F49" s="12" t="s">
        <v>987</v>
      </c>
      <c r="G49" s="12"/>
      <c r="H49" s="12"/>
      <c r="I49" s="12"/>
      <c r="J49" s="57">
        <f>AVERAGE(J50:J56)</f>
        <v>100</v>
      </c>
      <c r="K49" s="10"/>
      <c r="L49" s="57">
        <f>AVERAGE(L50:L56)</f>
        <v>100</v>
      </c>
      <c r="M49" s="56"/>
      <c r="N49" s="57">
        <f>AVERAGE(N50:N56)</f>
        <v>100</v>
      </c>
      <c r="O49" s="56"/>
      <c r="P49" s="57">
        <f>AVERAGE(P50:P56)</f>
        <v>100</v>
      </c>
      <c r="Q49" s="56"/>
      <c r="R49" s="57">
        <f>AVERAGE(R50:R56)</f>
        <v>100</v>
      </c>
      <c r="S49" s="56"/>
      <c r="T49" s="57">
        <f>AVERAGE(T50:T56)</f>
        <v>100</v>
      </c>
      <c r="U49" s="56"/>
      <c r="V49" s="57">
        <f>AVERAGE(V50:V56)</f>
        <v>100</v>
      </c>
      <c r="W49" s="10"/>
      <c r="X49" s="57">
        <f>AVERAGE(X50:X56)</f>
        <v>100</v>
      </c>
      <c r="Y49" s="56"/>
    </row>
    <row r="50" spans="1:25" ht="120" x14ac:dyDescent="0.25">
      <c r="A50" s="4" t="s">
        <v>986</v>
      </c>
      <c r="B50" s="4"/>
      <c r="C50" s="4"/>
      <c r="D50" s="4"/>
      <c r="E50" s="8" t="s">
        <v>985</v>
      </c>
      <c r="F50" s="7" t="s">
        <v>984</v>
      </c>
      <c r="G50" s="7" t="s">
        <v>589</v>
      </c>
      <c r="H50" s="7" t="s">
        <v>599</v>
      </c>
      <c r="I50" s="7" t="s">
        <v>598</v>
      </c>
      <c r="J50" s="54">
        <v>100</v>
      </c>
      <c r="K50" s="71"/>
      <c r="L50" s="54">
        <v>100</v>
      </c>
      <c r="M50" s="71"/>
      <c r="N50" s="54">
        <v>100</v>
      </c>
      <c r="O50" s="71"/>
      <c r="P50" s="54">
        <v>100</v>
      </c>
      <c r="Q50" s="71"/>
      <c r="R50" s="54">
        <v>100</v>
      </c>
      <c r="S50" s="71"/>
      <c r="T50" s="54">
        <v>100</v>
      </c>
      <c r="U50" s="71"/>
      <c r="V50" s="54">
        <v>100</v>
      </c>
      <c r="W50" s="24"/>
      <c r="X50" s="54">
        <v>100</v>
      </c>
      <c r="Y50" s="71"/>
    </row>
    <row r="51" spans="1:25" ht="90" x14ac:dyDescent="0.25">
      <c r="A51" s="4" t="s">
        <v>983</v>
      </c>
      <c r="B51" s="4"/>
      <c r="C51" s="4"/>
      <c r="D51" s="4"/>
      <c r="E51" s="8" t="s">
        <v>982</v>
      </c>
      <c r="F51" s="7" t="s">
        <v>595</v>
      </c>
      <c r="G51" s="7" t="s">
        <v>594</v>
      </c>
      <c r="H51" s="7" t="s">
        <v>458</v>
      </c>
      <c r="I51" s="7" t="s">
        <v>593</v>
      </c>
      <c r="J51" s="54"/>
      <c r="K51" s="71"/>
      <c r="L51" s="71"/>
      <c r="M51" s="71"/>
      <c r="N51" s="71"/>
      <c r="O51" s="71"/>
      <c r="P51" s="71"/>
      <c r="Q51" s="71"/>
      <c r="R51" s="71"/>
      <c r="S51" s="71"/>
      <c r="T51" s="71"/>
      <c r="U51" s="71"/>
      <c r="V51" s="71"/>
      <c r="W51" s="24"/>
      <c r="X51" s="71"/>
      <c r="Y51" s="71"/>
    </row>
    <row r="52" spans="1:25" ht="75" x14ac:dyDescent="0.25">
      <c r="A52" s="4" t="s">
        <v>981</v>
      </c>
      <c r="B52" s="4"/>
      <c r="C52" s="4"/>
      <c r="D52" s="4"/>
      <c r="E52" s="8" t="s">
        <v>980</v>
      </c>
      <c r="F52" s="7" t="s">
        <v>979</v>
      </c>
      <c r="G52" s="7" t="s">
        <v>589</v>
      </c>
      <c r="H52" s="7" t="s">
        <v>588</v>
      </c>
      <c r="I52" s="7" t="s">
        <v>587</v>
      </c>
      <c r="J52" s="54">
        <v>100</v>
      </c>
      <c r="K52" s="71"/>
      <c r="L52" s="54">
        <v>100</v>
      </c>
      <c r="M52" s="71"/>
      <c r="N52" s="54">
        <v>100</v>
      </c>
      <c r="O52" s="71"/>
      <c r="P52" s="54">
        <v>100</v>
      </c>
      <c r="Q52" s="71"/>
      <c r="R52" s="54">
        <v>100</v>
      </c>
      <c r="S52" s="71"/>
      <c r="T52" s="54">
        <v>100</v>
      </c>
      <c r="U52" s="71"/>
      <c r="V52" s="54">
        <v>100</v>
      </c>
      <c r="W52" s="24"/>
      <c r="X52" s="54">
        <v>100</v>
      </c>
      <c r="Y52" s="71"/>
    </row>
    <row r="53" spans="1:25" ht="120" x14ac:dyDescent="0.25">
      <c r="A53" s="4" t="s">
        <v>978</v>
      </c>
      <c r="B53" s="4"/>
      <c r="C53" s="4"/>
      <c r="D53" s="4"/>
      <c r="E53" s="8" t="s">
        <v>977</v>
      </c>
      <c r="F53" s="7" t="s">
        <v>584</v>
      </c>
      <c r="G53" s="7" t="s">
        <v>432</v>
      </c>
      <c r="H53" s="7" t="s">
        <v>431</v>
      </c>
      <c r="I53" s="7" t="s">
        <v>217</v>
      </c>
      <c r="J53" s="54"/>
      <c r="K53" s="24"/>
      <c r="L53" s="71"/>
      <c r="M53" s="71"/>
      <c r="N53" s="71"/>
      <c r="O53" s="71"/>
      <c r="P53" s="71"/>
      <c r="Q53" s="71"/>
      <c r="R53" s="71"/>
      <c r="S53" s="71"/>
      <c r="T53" s="71"/>
      <c r="U53" s="71"/>
      <c r="V53" s="71"/>
      <c r="W53" s="24"/>
      <c r="X53" s="71"/>
      <c r="Y53" s="71"/>
    </row>
    <row r="54" spans="1:25" ht="75" x14ac:dyDescent="0.25">
      <c r="A54" s="4" t="s">
        <v>976</v>
      </c>
      <c r="B54" s="4"/>
      <c r="C54" s="4"/>
      <c r="D54" s="4"/>
      <c r="E54" s="8" t="s">
        <v>975</v>
      </c>
      <c r="F54" s="7" t="s">
        <v>428</v>
      </c>
      <c r="G54" s="7" t="s">
        <v>427</v>
      </c>
      <c r="H54" s="7" t="s">
        <v>426</v>
      </c>
      <c r="I54" s="7" t="s">
        <v>425</v>
      </c>
      <c r="J54" s="54"/>
      <c r="K54" s="24"/>
      <c r="L54" s="71"/>
      <c r="M54" s="71"/>
      <c r="N54" s="71"/>
      <c r="O54" s="71"/>
      <c r="P54" s="71"/>
      <c r="Q54" s="71"/>
      <c r="R54" s="71"/>
      <c r="S54" s="71"/>
      <c r="T54" s="71"/>
      <c r="U54" s="71"/>
      <c r="V54" s="71"/>
      <c r="W54" s="5"/>
      <c r="X54" s="71"/>
      <c r="Y54" s="71"/>
    </row>
    <row r="55" spans="1:25" ht="90" x14ac:dyDescent="0.25">
      <c r="A55" s="4" t="s">
        <v>974</v>
      </c>
      <c r="B55" s="4"/>
      <c r="C55" s="4"/>
      <c r="D55" s="4"/>
      <c r="E55" s="8" t="s">
        <v>973</v>
      </c>
      <c r="F55" s="7" t="s">
        <v>579</v>
      </c>
      <c r="G55" s="7" t="s">
        <v>228</v>
      </c>
      <c r="H55" s="7" t="s">
        <v>263</v>
      </c>
      <c r="I55" s="7" t="s">
        <v>419</v>
      </c>
      <c r="J55" s="54"/>
      <c r="K55" s="24"/>
      <c r="L55" s="71"/>
      <c r="M55" s="24"/>
      <c r="N55" s="71"/>
      <c r="O55" s="71"/>
      <c r="P55" s="71"/>
      <c r="Q55" s="71"/>
      <c r="R55" s="71"/>
      <c r="S55" s="71"/>
      <c r="T55" s="71"/>
      <c r="U55" s="71"/>
      <c r="V55" s="71"/>
      <c r="W55" s="24"/>
      <c r="X55" s="71"/>
      <c r="Y55" s="71"/>
    </row>
    <row r="56" spans="1:25" ht="45" x14ac:dyDescent="0.25">
      <c r="A56" s="4" t="s">
        <v>972</v>
      </c>
      <c r="B56" s="4"/>
      <c r="C56" s="4"/>
      <c r="D56" s="4"/>
      <c r="E56" s="8" t="s">
        <v>971</v>
      </c>
      <c r="F56" s="7" t="s">
        <v>416</v>
      </c>
      <c r="G56" s="7" t="s">
        <v>415</v>
      </c>
      <c r="H56" s="7" t="s">
        <v>414</v>
      </c>
      <c r="I56" s="7" t="s">
        <v>413</v>
      </c>
      <c r="J56" s="54"/>
      <c r="K56" s="24"/>
      <c r="L56" s="71"/>
      <c r="M56" s="71"/>
      <c r="N56" s="71"/>
      <c r="O56" s="71"/>
      <c r="P56" s="71"/>
      <c r="Q56" s="71"/>
      <c r="R56" s="71"/>
      <c r="S56" s="71"/>
      <c r="T56" s="71"/>
      <c r="U56" s="71"/>
      <c r="V56" s="71"/>
      <c r="W56" s="24"/>
      <c r="X56" s="71"/>
      <c r="Y56" s="71"/>
    </row>
    <row r="57" spans="1:25" ht="285" x14ac:dyDescent="0.25">
      <c r="A57" s="4">
        <v>30</v>
      </c>
      <c r="B57" s="4"/>
      <c r="C57" s="4"/>
      <c r="D57" s="8" t="s">
        <v>970</v>
      </c>
      <c r="E57" s="8"/>
      <c r="F57" s="7" t="s">
        <v>969</v>
      </c>
      <c r="G57" s="7" t="s">
        <v>8</v>
      </c>
      <c r="H57" s="7" t="s">
        <v>968</v>
      </c>
      <c r="I57" s="7" t="s">
        <v>967</v>
      </c>
      <c r="J57" s="54">
        <v>50</v>
      </c>
      <c r="K57" s="5" t="s">
        <v>966</v>
      </c>
      <c r="L57" s="54">
        <v>50</v>
      </c>
      <c r="M57" s="24"/>
      <c r="N57" s="54">
        <v>50</v>
      </c>
      <c r="O57" s="24"/>
      <c r="P57" s="54">
        <v>50</v>
      </c>
      <c r="Q57" s="24"/>
      <c r="R57" s="54">
        <v>50</v>
      </c>
      <c r="S57" s="5" t="s">
        <v>965</v>
      </c>
      <c r="T57" s="54">
        <v>50</v>
      </c>
      <c r="U57" s="24"/>
      <c r="V57" s="54">
        <v>50</v>
      </c>
      <c r="W57" s="24"/>
      <c r="X57" s="54">
        <v>50</v>
      </c>
      <c r="Y57" s="5" t="s">
        <v>964</v>
      </c>
    </row>
    <row r="58" spans="1:25" ht="409.5" x14ac:dyDescent="0.25">
      <c r="A58" s="4">
        <v>31</v>
      </c>
      <c r="B58" s="4"/>
      <c r="C58" s="4"/>
      <c r="D58" s="8" t="s">
        <v>411</v>
      </c>
      <c r="E58" s="8"/>
      <c r="F58" s="7" t="s">
        <v>575</v>
      </c>
      <c r="G58" s="7" t="s">
        <v>574</v>
      </c>
      <c r="H58" s="7" t="s">
        <v>573</v>
      </c>
      <c r="I58" s="7" t="s">
        <v>572</v>
      </c>
      <c r="J58" s="54">
        <v>50</v>
      </c>
      <c r="K58" s="60" t="s">
        <v>963</v>
      </c>
      <c r="L58" s="54">
        <v>50</v>
      </c>
      <c r="M58" s="60"/>
      <c r="N58" s="54">
        <v>50</v>
      </c>
      <c r="O58" s="60"/>
      <c r="P58" s="54">
        <v>50</v>
      </c>
      <c r="Q58" s="60" t="s">
        <v>963</v>
      </c>
      <c r="R58" s="54">
        <v>50</v>
      </c>
      <c r="S58" s="24"/>
      <c r="T58" s="54">
        <v>50</v>
      </c>
      <c r="U58" s="24"/>
      <c r="V58" s="54">
        <v>50</v>
      </c>
      <c r="W58" s="24"/>
      <c r="X58" s="54">
        <v>50</v>
      </c>
      <c r="Y58" s="24"/>
    </row>
    <row r="59" spans="1:25" ht="105" x14ac:dyDescent="0.25">
      <c r="A59" s="4">
        <v>32</v>
      </c>
      <c r="B59" s="4"/>
      <c r="C59" s="4"/>
      <c r="D59" s="8" t="s">
        <v>962</v>
      </c>
      <c r="E59" s="8"/>
      <c r="F59" s="7" t="s">
        <v>570</v>
      </c>
      <c r="G59" s="7" t="s">
        <v>8</v>
      </c>
      <c r="H59" s="7" t="s">
        <v>961</v>
      </c>
      <c r="I59" s="7" t="s">
        <v>568</v>
      </c>
      <c r="J59" s="54">
        <v>100</v>
      </c>
      <c r="K59" s="5" t="s">
        <v>960</v>
      </c>
      <c r="L59" s="54">
        <v>100</v>
      </c>
      <c r="M59" s="5"/>
      <c r="N59" s="54">
        <v>100</v>
      </c>
      <c r="O59" s="5"/>
      <c r="P59" s="54">
        <v>100</v>
      </c>
      <c r="Q59" s="5"/>
      <c r="R59" s="54">
        <v>100</v>
      </c>
      <c r="S59" s="5"/>
      <c r="T59" s="54">
        <v>100</v>
      </c>
      <c r="U59" s="5"/>
      <c r="V59" s="54">
        <v>100</v>
      </c>
      <c r="W59" s="24"/>
      <c r="X59" s="54">
        <v>100</v>
      </c>
      <c r="Y59" s="5"/>
    </row>
    <row r="60" spans="1:25" s="46" customFormat="1" ht="96" customHeight="1" x14ac:dyDescent="0.25">
      <c r="A60" s="19"/>
      <c r="B60" s="19"/>
      <c r="C60" s="20" t="s">
        <v>565</v>
      </c>
      <c r="D60" s="19"/>
      <c r="E60" s="19"/>
      <c r="F60" s="49" t="s">
        <v>564</v>
      </c>
      <c r="G60" s="49"/>
      <c r="H60" s="49"/>
      <c r="I60" s="49"/>
      <c r="J60" s="48">
        <f>AVERAGE(J61:J65)</f>
        <v>100</v>
      </c>
      <c r="K60" s="47"/>
      <c r="L60" s="48">
        <f>AVERAGE(L61:L65)</f>
        <v>100</v>
      </c>
      <c r="M60" s="47"/>
      <c r="N60" s="48">
        <f>AVERAGE(N61:N65)</f>
        <v>100</v>
      </c>
      <c r="O60" s="47"/>
      <c r="P60" s="48">
        <f>AVERAGE(P61:P65)</f>
        <v>100</v>
      </c>
      <c r="Q60" s="47"/>
      <c r="R60" s="48">
        <f>AVERAGE(R61:R65)</f>
        <v>100</v>
      </c>
      <c r="S60" s="47"/>
      <c r="T60" s="48">
        <f>AVERAGE(T61:T65)</f>
        <v>100</v>
      </c>
      <c r="U60" s="47"/>
      <c r="V60" s="48">
        <f>AVERAGE(V61:V65)</f>
        <v>80</v>
      </c>
      <c r="W60" s="17"/>
      <c r="X60" s="48">
        <f>AVERAGE(X61:X65)</f>
        <v>80</v>
      </c>
      <c r="Y60" s="47"/>
    </row>
    <row r="61" spans="1:25" ht="165" x14ac:dyDescent="0.25">
      <c r="A61" s="4">
        <v>33</v>
      </c>
      <c r="B61" s="4"/>
      <c r="C61" s="4"/>
      <c r="D61" s="8" t="s">
        <v>563</v>
      </c>
      <c r="E61" s="8"/>
      <c r="F61" s="7" t="s">
        <v>386</v>
      </c>
      <c r="G61" s="7" t="s">
        <v>562</v>
      </c>
      <c r="H61" s="7" t="s">
        <v>384</v>
      </c>
      <c r="I61" s="7" t="s">
        <v>383</v>
      </c>
      <c r="J61" s="54">
        <v>100</v>
      </c>
      <c r="K61" s="5" t="s">
        <v>959</v>
      </c>
      <c r="L61" s="54">
        <v>100</v>
      </c>
      <c r="M61" s="71"/>
      <c r="N61" s="54">
        <v>100</v>
      </c>
      <c r="O61" s="71"/>
      <c r="P61" s="54">
        <v>100</v>
      </c>
      <c r="Q61" s="71"/>
      <c r="R61" s="54">
        <v>100</v>
      </c>
      <c r="S61" s="5"/>
      <c r="T61" s="71">
        <v>100</v>
      </c>
      <c r="U61" s="5" t="s">
        <v>959</v>
      </c>
      <c r="V61" s="71">
        <v>0</v>
      </c>
      <c r="W61" s="24"/>
      <c r="X61" s="71">
        <v>0</v>
      </c>
      <c r="Y61" s="71"/>
    </row>
    <row r="62" spans="1:25" ht="45" x14ac:dyDescent="0.25">
      <c r="A62" s="4">
        <v>34</v>
      </c>
      <c r="B62" s="4"/>
      <c r="C62" s="4"/>
      <c r="D62" s="8" t="s">
        <v>558</v>
      </c>
      <c r="E62" s="8"/>
      <c r="F62" s="7" t="s">
        <v>558</v>
      </c>
      <c r="G62" s="7" t="s">
        <v>958</v>
      </c>
      <c r="H62" s="7" t="s">
        <v>957</v>
      </c>
      <c r="I62" s="7" t="s">
        <v>956</v>
      </c>
      <c r="J62" s="29">
        <v>100</v>
      </c>
      <c r="K62" s="5"/>
      <c r="L62" s="29">
        <v>100</v>
      </c>
      <c r="M62" s="5"/>
      <c r="N62" s="29">
        <v>100</v>
      </c>
      <c r="O62" s="5"/>
      <c r="P62" s="29">
        <v>100</v>
      </c>
      <c r="Q62" s="5"/>
      <c r="R62" s="29">
        <v>100</v>
      </c>
      <c r="S62" s="5"/>
      <c r="T62" s="29">
        <v>100</v>
      </c>
      <c r="U62" s="5"/>
      <c r="V62" s="29">
        <v>100</v>
      </c>
      <c r="W62" s="5"/>
      <c r="X62" s="29">
        <v>100</v>
      </c>
      <c r="Y62" s="5"/>
    </row>
    <row r="63" spans="1:25" ht="180" x14ac:dyDescent="0.25">
      <c r="A63" s="4">
        <v>35</v>
      </c>
      <c r="B63" s="4"/>
      <c r="C63" s="4"/>
      <c r="D63" s="8" t="s">
        <v>542</v>
      </c>
      <c r="E63" s="8"/>
      <c r="F63" s="7" t="s">
        <v>955</v>
      </c>
      <c r="G63" s="7" t="s">
        <v>954</v>
      </c>
      <c r="H63" s="7" t="s">
        <v>953</v>
      </c>
      <c r="I63" s="7" t="s">
        <v>952</v>
      </c>
      <c r="J63" s="52">
        <v>100</v>
      </c>
      <c r="K63" s="29"/>
      <c r="L63" s="52">
        <v>100</v>
      </c>
      <c r="M63" s="29"/>
      <c r="N63" s="52">
        <v>100</v>
      </c>
      <c r="O63" s="29"/>
      <c r="P63" s="52">
        <v>100</v>
      </c>
      <c r="Q63" s="29"/>
      <c r="R63" s="52">
        <v>100</v>
      </c>
      <c r="S63" s="29"/>
      <c r="T63" s="52">
        <v>100</v>
      </c>
      <c r="U63" s="29"/>
      <c r="V63" s="52">
        <v>100</v>
      </c>
      <c r="W63" s="5"/>
      <c r="X63" s="52">
        <v>100</v>
      </c>
      <c r="Y63" s="29"/>
    </row>
    <row r="64" spans="1:25" ht="135" x14ac:dyDescent="0.25">
      <c r="A64" s="4">
        <v>36</v>
      </c>
      <c r="B64" s="4"/>
      <c r="C64" s="4"/>
      <c r="D64" s="8" t="s">
        <v>951</v>
      </c>
      <c r="E64" s="8"/>
      <c r="F64" s="7" t="s">
        <v>950</v>
      </c>
      <c r="G64" s="7" t="s">
        <v>949</v>
      </c>
      <c r="H64" s="7" t="s">
        <v>948</v>
      </c>
      <c r="I64" s="7" t="s">
        <v>947</v>
      </c>
      <c r="J64" s="52">
        <v>100</v>
      </c>
      <c r="K64" s="29"/>
      <c r="L64" s="52">
        <v>100</v>
      </c>
      <c r="M64" s="29"/>
      <c r="N64" s="52">
        <v>100</v>
      </c>
      <c r="O64" s="29"/>
      <c r="P64" s="52">
        <v>100</v>
      </c>
      <c r="Q64" s="29"/>
      <c r="R64" s="52">
        <v>100</v>
      </c>
      <c r="S64" s="29"/>
      <c r="T64" s="52">
        <v>100</v>
      </c>
      <c r="U64" s="29"/>
      <c r="V64" s="52">
        <v>100</v>
      </c>
      <c r="W64" s="5"/>
      <c r="X64" s="52">
        <v>100</v>
      </c>
      <c r="Y64" s="29"/>
    </row>
    <row r="65" spans="1:25" ht="105" x14ac:dyDescent="0.25">
      <c r="A65" s="4">
        <v>37</v>
      </c>
      <c r="B65" s="4"/>
      <c r="C65" s="4"/>
      <c r="D65" s="8" t="s">
        <v>374</v>
      </c>
      <c r="E65" s="8"/>
      <c r="F65" s="7" t="s">
        <v>946</v>
      </c>
      <c r="G65" s="7" t="s">
        <v>525</v>
      </c>
      <c r="H65" s="7" t="s">
        <v>371</v>
      </c>
      <c r="I65" s="7" t="s">
        <v>370</v>
      </c>
      <c r="J65" s="52">
        <v>100</v>
      </c>
      <c r="K65" s="29"/>
      <c r="L65" s="52">
        <v>100</v>
      </c>
      <c r="M65" s="29"/>
      <c r="N65" s="52">
        <v>100</v>
      </c>
      <c r="O65" s="29"/>
      <c r="P65" s="52">
        <v>100</v>
      </c>
      <c r="Q65" s="29"/>
      <c r="R65" s="52">
        <v>100</v>
      </c>
      <c r="S65" s="29"/>
      <c r="T65" s="52">
        <v>100</v>
      </c>
      <c r="U65" s="29"/>
      <c r="V65" s="52">
        <v>100</v>
      </c>
      <c r="W65" s="5"/>
      <c r="X65" s="52">
        <v>100</v>
      </c>
      <c r="Y65" s="29"/>
    </row>
    <row r="66" spans="1:25" s="46" customFormat="1" ht="102" customHeight="1" x14ac:dyDescent="0.25">
      <c r="A66" s="19"/>
      <c r="B66" s="19"/>
      <c r="C66" s="20" t="s">
        <v>945</v>
      </c>
      <c r="D66" s="19"/>
      <c r="E66" s="19"/>
      <c r="F66" s="19" t="s">
        <v>944</v>
      </c>
      <c r="G66" s="19"/>
      <c r="H66" s="19"/>
      <c r="I66" s="19"/>
      <c r="J66" s="48">
        <f>AVERAGE(J67:J72)</f>
        <v>100</v>
      </c>
      <c r="K66" s="17"/>
      <c r="L66" s="48">
        <f>AVERAGE(L67:L72)</f>
        <v>100</v>
      </c>
      <c r="M66" s="47"/>
      <c r="N66" s="48">
        <f>AVERAGE(N67:N72)</f>
        <v>100</v>
      </c>
      <c r="O66" s="47"/>
      <c r="P66" s="48">
        <f>AVERAGE(P67:P72)</f>
        <v>100</v>
      </c>
      <c r="Q66" s="47"/>
      <c r="R66" s="48">
        <f>AVERAGE(R67:R72)</f>
        <v>100</v>
      </c>
      <c r="S66" s="47"/>
      <c r="T66" s="48">
        <f>AVERAGE(T67:T72)</f>
        <v>100</v>
      </c>
      <c r="U66" s="47"/>
      <c r="V66" s="48">
        <f>AVERAGE(V67:V72)</f>
        <v>75</v>
      </c>
      <c r="W66" s="17"/>
      <c r="X66" s="48">
        <f>AVERAGE(X67:X72)</f>
        <v>75</v>
      </c>
      <c r="Y66" s="47"/>
    </row>
    <row r="67" spans="1:25" s="67" customFormat="1" ht="405" x14ac:dyDescent="0.25">
      <c r="A67" s="4">
        <v>38</v>
      </c>
      <c r="B67" s="4"/>
      <c r="C67" s="4"/>
      <c r="D67" s="8" t="s">
        <v>943</v>
      </c>
      <c r="E67" s="8"/>
      <c r="F67" s="7" t="s">
        <v>942</v>
      </c>
      <c r="G67" s="7" t="s">
        <v>941</v>
      </c>
      <c r="H67" s="7" t="s">
        <v>940</v>
      </c>
      <c r="I67" s="7" t="s">
        <v>939</v>
      </c>
      <c r="J67" s="63">
        <v>100</v>
      </c>
      <c r="K67" s="60" t="s">
        <v>938</v>
      </c>
      <c r="L67" s="63">
        <v>100</v>
      </c>
      <c r="M67" s="31"/>
      <c r="N67" s="63">
        <v>100</v>
      </c>
      <c r="O67" s="31"/>
      <c r="P67" s="63">
        <v>100</v>
      </c>
      <c r="Q67" s="31"/>
      <c r="R67" s="63">
        <v>100</v>
      </c>
      <c r="S67" s="60"/>
      <c r="T67" s="31">
        <v>100</v>
      </c>
      <c r="U67" s="60" t="s">
        <v>937</v>
      </c>
      <c r="V67" s="31">
        <v>50</v>
      </c>
      <c r="W67" s="5"/>
      <c r="X67" s="31">
        <v>50</v>
      </c>
      <c r="Y67" s="60" t="s">
        <v>936</v>
      </c>
    </row>
    <row r="68" spans="1:25" ht="138" x14ac:dyDescent="0.25">
      <c r="A68" s="4">
        <v>39</v>
      </c>
      <c r="B68" s="4"/>
      <c r="C68" s="4"/>
      <c r="D68" s="8" t="s">
        <v>935</v>
      </c>
      <c r="E68" s="8"/>
      <c r="F68" s="7" t="s">
        <v>934</v>
      </c>
      <c r="G68" s="7" t="s">
        <v>933</v>
      </c>
      <c r="H68" s="7" t="s">
        <v>932</v>
      </c>
      <c r="I68" s="7" t="s">
        <v>8</v>
      </c>
      <c r="J68" s="52">
        <v>100</v>
      </c>
      <c r="K68" s="5" t="s">
        <v>931</v>
      </c>
      <c r="L68" s="52">
        <v>100</v>
      </c>
      <c r="M68" s="52"/>
      <c r="N68" s="52">
        <v>100</v>
      </c>
      <c r="O68" s="5"/>
      <c r="P68" s="52">
        <v>100</v>
      </c>
      <c r="Q68" s="5"/>
      <c r="R68" s="52">
        <v>100</v>
      </c>
      <c r="S68" s="5" t="s">
        <v>930</v>
      </c>
      <c r="T68" s="52">
        <v>100</v>
      </c>
      <c r="U68" s="5" t="s">
        <v>930</v>
      </c>
      <c r="V68" s="52">
        <v>50</v>
      </c>
      <c r="W68" s="5"/>
      <c r="X68" s="52">
        <v>50</v>
      </c>
      <c r="Y68" s="5"/>
    </row>
    <row r="69" spans="1:25" ht="51.75" x14ac:dyDescent="0.25">
      <c r="A69" s="4">
        <v>40</v>
      </c>
      <c r="B69" s="4"/>
      <c r="C69" s="4"/>
      <c r="D69" s="8" t="s">
        <v>929</v>
      </c>
      <c r="E69" s="8"/>
      <c r="F69" s="7" t="s">
        <v>928</v>
      </c>
      <c r="G69" s="7" t="s">
        <v>922</v>
      </c>
      <c r="H69" s="7" t="s">
        <v>921</v>
      </c>
      <c r="I69" s="7" t="s">
        <v>8</v>
      </c>
      <c r="J69" s="29">
        <v>100</v>
      </c>
      <c r="K69" s="5"/>
      <c r="L69" s="29">
        <v>100</v>
      </c>
      <c r="M69" s="5"/>
      <c r="N69" s="29">
        <v>100</v>
      </c>
      <c r="O69" s="5"/>
      <c r="P69" s="29">
        <v>100</v>
      </c>
      <c r="Q69" s="5"/>
      <c r="R69" s="29">
        <v>100</v>
      </c>
      <c r="S69" s="5"/>
      <c r="T69" s="29">
        <v>100</v>
      </c>
      <c r="U69" s="5"/>
      <c r="V69" s="29">
        <v>100</v>
      </c>
      <c r="W69" s="5"/>
      <c r="X69" s="29">
        <v>100</v>
      </c>
      <c r="Y69" s="5"/>
    </row>
    <row r="70" spans="1:25" s="67" customFormat="1" ht="51.75" x14ac:dyDescent="0.25">
      <c r="A70" s="4">
        <v>41</v>
      </c>
      <c r="B70" s="4"/>
      <c r="C70" s="4"/>
      <c r="D70" s="8" t="s">
        <v>927</v>
      </c>
      <c r="E70" s="8"/>
      <c r="F70" s="7" t="s">
        <v>927</v>
      </c>
      <c r="G70" s="68" t="s">
        <v>922</v>
      </c>
      <c r="H70" s="68" t="s">
        <v>921</v>
      </c>
      <c r="I70" s="68" t="s">
        <v>8</v>
      </c>
      <c r="J70" s="63">
        <v>100</v>
      </c>
      <c r="K70" s="60"/>
      <c r="L70" s="63">
        <v>100</v>
      </c>
      <c r="M70" s="60"/>
      <c r="N70" s="63">
        <v>100</v>
      </c>
      <c r="O70" s="60"/>
      <c r="P70" s="63">
        <v>100</v>
      </c>
      <c r="Q70" s="60"/>
      <c r="R70" s="63">
        <v>100</v>
      </c>
      <c r="S70" s="60"/>
      <c r="T70" s="31">
        <v>100</v>
      </c>
      <c r="U70" s="60" t="s">
        <v>926</v>
      </c>
      <c r="V70" s="31">
        <v>50</v>
      </c>
      <c r="W70" s="60" t="s">
        <v>925</v>
      </c>
      <c r="X70" s="31">
        <v>50</v>
      </c>
      <c r="Y70" s="60"/>
    </row>
    <row r="71" spans="1:25" ht="75" x14ac:dyDescent="0.25">
      <c r="A71" s="4">
        <v>42</v>
      </c>
      <c r="B71" s="4"/>
      <c r="C71" s="4"/>
      <c r="D71" s="8" t="s">
        <v>924</v>
      </c>
      <c r="E71" s="8"/>
      <c r="F71" s="7" t="s">
        <v>516</v>
      </c>
      <c r="G71" s="7" t="s">
        <v>922</v>
      </c>
      <c r="H71" s="7" t="s">
        <v>921</v>
      </c>
      <c r="I71" s="7" t="s">
        <v>8</v>
      </c>
      <c r="J71" s="63">
        <v>100</v>
      </c>
      <c r="K71" s="5"/>
      <c r="L71" s="63">
        <v>100</v>
      </c>
      <c r="M71" s="5"/>
      <c r="N71" s="63">
        <v>100</v>
      </c>
      <c r="O71" s="5"/>
      <c r="P71" s="63">
        <v>100</v>
      </c>
      <c r="Q71" s="5"/>
      <c r="R71" s="63">
        <v>100</v>
      </c>
      <c r="S71" s="5"/>
      <c r="T71" s="63">
        <v>100</v>
      </c>
      <c r="U71" s="5"/>
      <c r="V71" s="63">
        <v>100</v>
      </c>
      <c r="W71" s="60"/>
      <c r="X71" s="63">
        <v>100</v>
      </c>
      <c r="Y71" s="5"/>
    </row>
    <row r="72" spans="1:25" ht="45" x14ac:dyDescent="0.25">
      <c r="A72" s="4">
        <v>43</v>
      </c>
      <c r="B72" s="4"/>
      <c r="C72" s="4"/>
      <c r="D72" s="8" t="s">
        <v>923</v>
      </c>
      <c r="E72" s="8"/>
      <c r="F72" s="7" t="s">
        <v>514</v>
      </c>
      <c r="G72" s="7" t="s">
        <v>922</v>
      </c>
      <c r="H72" s="7" t="s">
        <v>921</v>
      </c>
      <c r="I72" s="7" t="s">
        <v>8</v>
      </c>
      <c r="J72" s="63">
        <v>100</v>
      </c>
      <c r="K72" s="5"/>
      <c r="L72" s="63">
        <v>100</v>
      </c>
      <c r="M72" s="5"/>
      <c r="N72" s="63">
        <v>100</v>
      </c>
      <c r="O72" s="5"/>
      <c r="P72" s="63">
        <v>100</v>
      </c>
      <c r="Q72" s="5"/>
      <c r="R72" s="63">
        <v>100</v>
      </c>
      <c r="S72" s="5"/>
      <c r="T72" s="63">
        <v>100</v>
      </c>
      <c r="U72" s="5"/>
      <c r="V72" s="63">
        <v>100</v>
      </c>
      <c r="W72" s="24"/>
      <c r="X72" s="63">
        <v>100</v>
      </c>
      <c r="Y72" s="5"/>
    </row>
    <row r="73" spans="1:25" s="46" customFormat="1" ht="60" x14ac:dyDescent="0.25">
      <c r="A73" s="91"/>
      <c r="B73" s="20" t="s">
        <v>920</v>
      </c>
      <c r="C73" s="19"/>
      <c r="D73" s="19"/>
      <c r="E73" s="19"/>
      <c r="F73" s="19" t="s">
        <v>919</v>
      </c>
      <c r="G73" s="19"/>
      <c r="H73" s="19"/>
      <c r="I73" s="19"/>
      <c r="J73" s="48">
        <f>AVERAGE(J74,J81,J90,J100)</f>
        <v>37.083333333333336</v>
      </c>
      <c r="K73" s="47"/>
      <c r="L73" s="48">
        <f>AVERAGE(L74,L81,L90,L100)</f>
        <v>37.083333333333336</v>
      </c>
      <c r="M73" s="47"/>
      <c r="N73" s="48">
        <f>AVERAGE(N74,N81,N90,N100)</f>
        <v>39.583333333333336</v>
      </c>
      <c r="O73" s="47"/>
      <c r="P73" s="48">
        <f>AVERAGE(P74,P81,P90,P100)</f>
        <v>42.083333333333336</v>
      </c>
      <c r="Q73" s="47"/>
      <c r="R73" s="48">
        <f>AVERAGE(R74,R81,R90,R100)</f>
        <v>42.083333333333336</v>
      </c>
      <c r="S73" s="47"/>
      <c r="T73" s="48"/>
      <c r="U73" s="47"/>
      <c r="V73" s="47"/>
      <c r="W73" s="17"/>
      <c r="X73" s="47"/>
      <c r="Y73" s="47"/>
    </row>
    <row r="74" spans="1:25" s="46" customFormat="1" ht="45" x14ac:dyDescent="0.25">
      <c r="A74" s="19"/>
      <c r="B74" s="19"/>
      <c r="C74" s="20" t="s">
        <v>918</v>
      </c>
      <c r="D74" s="19"/>
      <c r="E74" s="19"/>
      <c r="F74" s="19" t="s">
        <v>917</v>
      </c>
      <c r="G74" s="19"/>
      <c r="H74" s="19"/>
      <c r="I74" s="19"/>
      <c r="J74" s="48">
        <f>AVERAGE(J75:J80)</f>
        <v>41.666666666666664</v>
      </c>
      <c r="K74" s="47"/>
      <c r="L74" s="48">
        <f>AVERAGE(L75:L80)</f>
        <v>41.666666666666664</v>
      </c>
      <c r="M74" s="47"/>
      <c r="N74" s="48">
        <f>AVERAGE(N75:N80)</f>
        <v>41.666666666666664</v>
      </c>
      <c r="O74" s="47"/>
      <c r="P74" s="48">
        <f>AVERAGE(P75:P80)</f>
        <v>41.666666666666664</v>
      </c>
      <c r="Q74" s="47"/>
      <c r="R74" s="48">
        <f>AVERAGE(R75:R80)</f>
        <v>41.666666666666664</v>
      </c>
      <c r="S74" s="47"/>
      <c r="T74" s="48"/>
      <c r="U74" s="47"/>
      <c r="V74" s="48"/>
      <c r="W74" s="17"/>
      <c r="X74" s="48"/>
      <c r="Y74" s="47"/>
    </row>
    <row r="75" spans="1:25" ht="225" x14ac:dyDescent="0.25">
      <c r="A75" s="4">
        <v>44</v>
      </c>
      <c r="B75" s="4"/>
      <c r="C75" s="4"/>
      <c r="D75" s="8" t="s">
        <v>916</v>
      </c>
      <c r="E75" s="8"/>
      <c r="F75" s="7" t="s">
        <v>915</v>
      </c>
      <c r="G75" s="7" t="s">
        <v>889</v>
      </c>
      <c r="H75" s="7" t="s">
        <v>888</v>
      </c>
      <c r="I75" s="7" t="s">
        <v>887</v>
      </c>
      <c r="J75" s="54">
        <v>50</v>
      </c>
      <c r="K75" s="60" t="s">
        <v>914</v>
      </c>
      <c r="L75" s="63">
        <v>50</v>
      </c>
      <c r="M75" s="60" t="s">
        <v>802</v>
      </c>
      <c r="N75" s="63">
        <v>50</v>
      </c>
      <c r="O75" s="60"/>
      <c r="P75" s="63">
        <v>50</v>
      </c>
      <c r="Q75" s="60"/>
      <c r="R75" s="63">
        <v>50</v>
      </c>
      <c r="S75" s="60" t="s">
        <v>913</v>
      </c>
      <c r="T75" s="54"/>
      <c r="U75" s="71"/>
      <c r="V75" s="71"/>
      <c r="W75" s="24"/>
      <c r="X75" s="71"/>
      <c r="Y75" s="71"/>
    </row>
    <row r="76" spans="1:25" ht="180" x14ac:dyDescent="0.25">
      <c r="A76" s="4">
        <v>45</v>
      </c>
      <c r="B76" s="4"/>
      <c r="C76" s="4"/>
      <c r="D76" s="8" t="s">
        <v>912</v>
      </c>
      <c r="E76" s="8"/>
      <c r="F76" s="7" t="s">
        <v>911</v>
      </c>
      <c r="G76" s="7" t="s">
        <v>901</v>
      </c>
      <c r="H76" s="7" t="s">
        <v>910</v>
      </c>
      <c r="I76" s="7" t="s">
        <v>909</v>
      </c>
      <c r="J76" s="54">
        <v>100</v>
      </c>
      <c r="K76" s="24"/>
      <c r="L76" s="54">
        <v>100</v>
      </c>
      <c r="M76" s="24"/>
      <c r="N76" s="54">
        <v>100</v>
      </c>
      <c r="O76" s="24"/>
      <c r="P76" s="54">
        <v>100</v>
      </c>
      <c r="Q76" s="24"/>
      <c r="R76" s="54">
        <v>100</v>
      </c>
      <c r="S76" s="5" t="s">
        <v>908</v>
      </c>
      <c r="T76" s="54"/>
      <c r="U76" s="24"/>
      <c r="V76" s="71"/>
      <c r="W76" s="24"/>
      <c r="X76" s="71"/>
      <c r="Y76" s="71"/>
    </row>
    <row r="77" spans="1:25" s="67" customFormat="1" ht="135" x14ac:dyDescent="0.25">
      <c r="A77" s="4">
        <v>46</v>
      </c>
      <c r="B77" s="4"/>
      <c r="C77" s="4"/>
      <c r="D77" s="8" t="s">
        <v>907</v>
      </c>
      <c r="E77" s="8"/>
      <c r="F77" s="7" t="s">
        <v>906</v>
      </c>
      <c r="G77" s="68" t="s">
        <v>791</v>
      </c>
      <c r="H77" s="68" t="s">
        <v>805</v>
      </c>
      <c r="I77" s="68" t="s">
        <v>905</v>
      </c>
      <c r="J77" s="63">
        <v>0</v>
      </c>
      <c r="K77" s="60" t="s">
        <v>904</v>
      </c>
      <c r="L77" s="63">
        <v>0</v>
      </c>
      <c r="M77" s="60"/>
      <c r="N77" s="63">
        <v>0</v>
      </c>
      <c r="O77" s="60"/>
      <c r="P77" s="63">
        <v>0</v>
      </c>
      <c r="Q77" s="60"/>
      <c r="R77" s="63">
        <v>0</v>
      </c>
      <c r="S77" s="90"/>
      <c r="T77" s="63"/>
      <c r="U77" s="60"/>
      <c r="V77" s="31"/>
      <c r="W77" s="60"/>
      <c r="X77" s="31"/>
      <c r="Y77" s="31"/>
    </row>
    <row r="78" spans="1:25" ht="135" x14ac:dyDescent="0.25">
      <c r="A78" s="4">
        <v>47</v>
      </c>
      <c r="B78" s="4"/>
      <c r="C78" s="4"/>
      <c r="D78" s="8" t="s">
        <v>903</v>
      </c>
      <c r="E78" s="8"/>
      <c r="F78" s="7" t="s">
        <v>902</v>
      </c>
      <c r="G78" s="7" t="s">
        <v>901</v>
      </c>
      <c r="H78" s="7" t="s">
        <v>900</v>
      </c>
      <c r="I78" s="7" t="s">
        <v>899</v>
      </c>
      <c r="J78" s="54">
        <v>100</v>
      </c>
      <c r="K78" s="24" t="s">
        <v>898</v>
      </c>
      <c r="L78" s="54">
        <v>100</v>
      </c>
      <c r="M78" s="5"/>
      <c r="N78" s="54">
        <v>100</v>
      </c>
      <c r="O78" s="5"/>
      <c r="P78" s="54">
        <v>100</v>
      </c>
      <c r="Q78" s="5"/>
      <c r="R78" s="54">
        <v>100</v>
      </c>
      <c r="S78" s="24" t="s">
        <v>897</v>
      </c>
      <c r="T78" s="54"/>
      <c r="U78" s="24"/>
      <c r="V78" s="71"/>
      <c r="W78" s="24"/>
      <c r="X78" s="71"/>
      <c r="Y78" s="71"/>
    </row>
    <row r="79" spans="1:25" ht="255" x14ac:dyDescent="0.25">
      <c r="A79" s="4">
        <v>48</v>
      </c>
      <c r="B79" s="4"/>
      <c r="C79" s="4"/>
      <c r="D79" s="8" t="s">
        <v>896</v>
      </c>
      <c r="E79" s="8"/>
      <c r="F79" s="7" t="s">
        <v>895</v>
      </c>
      <c r="G79" s="7" t="s">
        <v>228</v>
      </c>
      <c r="H79" s="7" t="s">
        <v>805</v>
      </c>
      <c r="I79" s="7" t="s">
        <v>894</v>
      </c>
      <c r="J79" s="54">
        <v>0</v>
      </c>
      <c r="K79" s="24" t="s">
        <v>893</v>
      </c>
      <c r="L79" s="54">
        <v>0</v>
      </c>
      <c r="M79" s="5"/>
      <c r="N79" s="54">
        <v>0</v>
      </c>
      <c r="O79" s="5"/>
      <c r="P79" s="54">
        <v>0</v>
      </c>
      <c r="Q79" s="5"/>
      <c r="R79" s="54">
        <v>0</v>
      </c>
      <c r="S79" s="24" t="s">
        <v>892</v>
      </c>
      <c r="T79" s="71"/>
      <c r="U79" s="71"/>
      <c r="V79" s="71"/>
      <c r="W79" s="24"/>
      <c r="X79" s="71"/>
      <c r="Y79" s="71"/>
    </row>
    <row r="80" spans="1:25" ht="180" x14ac:dyDescent="0.25">
      <c r="A80" s="4">
        <v>49</v>
      </c>
      <c r="B80" s="4"/>
      <c r="C80" s="4"/>
      <c r="D80" s="8" t="s">
        <v>891</v>
      </c>
      <c r="E80" s="8"/>
      <c r="F80" s="7" t="s">
        <v>890</v>
      </c>
      <c r="G80" s="7" t="s">
        <v>889</v>
      </c>
      <c r="H80" s="7" t="s">
        <v>888</v>
      </c>
      <c r="I80" s="7" t="s">
        <v>887</v>
      </c>
      <c r="J80" s="54">
        <v>0</v>
      </c>
      <c r="K80" s="5" t="s">
        <v>886</v>
      </c>
      <c r="L80" s="54">
        <v>0</v>
      </c>
      <c r="M80" s="5"/>
      <c r="N80" s="54">
        <v>0</v>
      </c>
      <c r="O80" s="5"/>
      <c r="P80" s="54">
        <v>0</v>
      </c>
      <c r="Q80" s="5"/>
      <c r="R80" s="54">
        <v>0</v>
      </c>
      <c r="S80" s="5"/>
      <c r="T80" s="71"/>
      <c r="U80" s="24"/>
      <c r="V80" s="71"/>
      <c r="W80" s="24"/>
      <c r="X80" s="71"/>
      <c r="Y80" s="71"/>
    </row>
    <row r="81" spans="1:25" s="46" customFormat="1" ht="123" customHeight="1" x14ac:dyDescent="0.25">
      <c r="A81" s="19"/>
      <c r="B81" s="19"/>
      <c r="C81" s="20" t="s">
        <v>885</v>
      </c>
      <c r="D81" s="49"/>
      <c r="E81" s="49"/>
      <c r="F81" s="49" t="s">
        <v>884</v>
      </c>
      <c r="G81" s="49"/>
      <c r="H81" s="19"/>
      <c r="I81" s="19"/>
      <c r="J81" s="48">
        <f>AVERAGE(J82,J83,J87:J89)</f>
        <v>36.666666666666671</v>
      </c>
      <c r="K81" s="17"/>
      <c r="L81" s="48">
        <f>AVERAGE(L82,L83,L87:L89)</f>
        <v>36.666666666666671</v>
      </c>
      <c r="M81" s="47"/>
      <c r="N81" s="48">
        <f>AVERAGE(N82,N83,N87:N89)</f>
        <v>36.666666666666671</v>
      </c>
      <c r="O81" s="47"/>
      <c r="P81" s="48">
        <f>AVERAGE(P82,P83,P87:P89)</f>
        <v>36.666666666666671</v>
      </c>
      <c r="Q81" s="47"/>
      <c r="R81" s="48">
        <f>AVERAGE(R82,R83,R87:R89)</f>
        <v>36.666666666666671</v>
      </c>
      <c r="S81" s="47"/>
      <c r="T81" s="48" t="e">
        <f>AVERAGE(T82,T83,T87:T89)</f>
        <v>#DIV/0!</v>
      </c>
      <c r="U81" s="47"/>
      <c r="V81" s="47"/>
      <c r="W81" s="17"/>
      <c r="X81" s="47"/>
      <c r="Y81" s="47"/>
    </row>
    <row r="82" spans="1:25" ht="225" x14ac:dyDescent="0.25">
      <c r="A82" s="4">
        <v>50</v>
      </c>
      <c r="B82" s="4"/>
      <c r="C82" s="4"/>
      <c r="D82" s="8" t="s">
        <v>883</v>
      </c>
      <c r="E82" s="8"/>
      <c r="F82" s="7" t="s">
        <v>882</v>
      </c>
      <c r="G82" s="7" t="s">
        <v>48</v>
      </c>
      <c r="H82" s="7" t="s">
        <v>881</v>
      </c>
      <c r="I82" s="7" t="s">
        <v>880</v>
      </c>
      <c r="J82" s="54">
        <v>50</v>
      </c>
      <c r="K82" s="5" t="s">
        <v>879</v>
      </c>
      <c r="L82" s="54">
        <v>50</v>
      </c>
      <c r="M82" s="24"/>
      <c r="N82" s="54">
        <v>50</v>
      </c>
      <c r="O82" s="24"/>
      <c r="P82" s="54">
        <v>50</v>
      </c>
      <c r="Q82" s="24"/>
      <c r="R82" s="54">
        <v>50</v>
      </c>
      <c r="S82" s="24"/>
      <c r="T82" s="71"/>
      <c r="U82" s="71"/>
      <c r="V82" s="71"/>
      <c r="W82" s="24"/>
      <c r="X82" s="71"/>
      <c r="Y82" s="71"/>
    </row>
    <row r="83" spans="1:25" s="55" customFormat="1" ht="86.25" x14ac:dyDescent="0.25">
      <c r="A83" s="15">
        <v>51</v>
      </c>
      <c r="B83" s="15"/>
      <c r="C83" s="15"/>
      <c r="D83" s="66" t="s">
        <v>878</v>
      </c>
      <c r="E83" s="66"/>
      <c r="F83" s="12" t="s">
        <v>878</v>
      </c>
      <c r="G83" s="12"/>
      <c r="H83" s="12"/>
      <c r="I83" s="12"/>
      <c r="J83" s="57">
        <f>AVERAGE(J84:J86)</f>
        <v>33.333333333333336</v>
      </c>
      <c r="K83" s="10"/>
      <c r="L83" s="57">
        <f>AVERAGE(L84:L86)</f>
        <v>33.333333333333336</v>
      </c>
      <c r="M83" s="56"/>
      <c r="N83" s="57">
        <f>AVERAGE(N84:N86)</f>
        <v>33.333333333333336</v>
      </c>
      <c r="O83" s="56"/>
      <c r="P83" s="57">
        <f>AVERAGE(P84:P86)</f>
        <v>33.333333333333336</v>
      </c>
      <c r="Q83" s="56"/>
      <c r="R83" s="57">
        <f>AVERAGE(R84:R86)</f>
        <v>33.333333333333336</v>
      </c>
      <c r="S83" s="56"/>
      <c r="T83" s="57" t="e">
        <f>AVERAGE(T84:T86)</f>
        <v>#DIV/0!</v>
      </c>
      <c r="U83" s="56"/>
      <c r="V83" s="56"/>
      <c r="W83" s="10"/>
      <c r="X83" s="56"/>
      <c r="Y83" s="56"/>
    </row>
    <row r="84" spans="1:25" ht="195" x14ac:dyDescent="0.25">
      <c r="A84" s="4" t="s">
        <v>877</v>
      </c>
      <c r="B84" s="4"/>
      <c r="C84" s="4"/>
      <c r="D84" s="4"/>
      <c r="E84" s="8" t="s">
        <v>876</v>
      </c>
      <c r="F84" s="7" t="s">
        <v>875</v>
      </c>
      <c r="G84" s="7" t="s">
        <v>791</v>
      </c>
      <c r="H84" s="7" t="s">
        <v>805</v>
      </c>
      <c r="I84" s="7" t="s">
        <v>874</v>
      </c>
      <c r="J84" s="54">
        <v>50</v>
      </c>
      <c r="K84" s="5" t="s">
        <v>873</v>
      </c>
      <c r="L84" s="54">
        <v>50</v>
      </c>
      <c r="M84" s="24"/>
      <c r="N84" s="54">
        <v>50</v>
      </c>
      <c r="O84" s="24"/>
      <c r="P84" s="54">
        <v>50</v>
      </c>
      <c r="Q84" s="24"/>
      <c r="R84" s="54">
        <v>50</v>
      </c>
      <c r="S84" s="24"/>
      <c r="T84" s="54"/>
      <c r="U84" s="24"/>
      <c r="V84" s="71"/>
      <c r="W84" s="24"/>
      <c r="X84" s="71"/>
      <c r="Y84" s="71"/>
    </row>
    <row r="85" spans="1:25" ht="120" x14ac:dyDescent="0.25">
      <c r="A85" s="4" t="s">
        <v>872</v>
      </c>
      <c r="B85" s="4"/>
      <c r="C85" s="4"/>
      <c r="D85" s="4"/>
      <c r="E85" s="8" t="s">
        <v>871</v>
      </c>
      <c r="F85" s="7" t="s">
        <v>870</v>
      </c>
      <c r="G85" s="7" t="s">
        <v>791</v>
      </c>
      <c r="H85" s="7" t="s">
        <v>869</v>
      </c>
      <c r="I85" s="7" t="s">
        <v>868</v>
      </c>
      <c r="J85" s="54">
        <v>0</v>
      </c>
      <c r="K85" s="5" t="s">
        <v>867</v>
      </c>
      <c r="L85" s="54">
        <v>0</v>
      </c>
      <c r="M85" s="24"/>
      <c r="N85" s="54">
        <v>0</v>
      </c>
      <c r="O85" s="24"/>
      <c r="P85" s="54">
        <v>0</v>
      </c>
      <c r="Q85" s="24"/>
      <c r="R85" s="54">
        <v>0</v>
      </c>
      <c r="S85" s="24"/>
      <c r="T85" s="54"/>
      <c r="U85" s="71"/>
      <c r="V85" s="71"/>
      <c r="W85" s="24"/>
      <c r="X85" s="71"/>
      <c r="Y85" s="71"/>
    </row>
    <row r="86" spans="1:25" ht="150" x14ac:dyDescent="0.25">
      <c r="A86" s="4" t="s">
        <v>866</v>
      </c>
      <c r="B86" s="4"/>
      <c r="C86" s="4"/>
      <c r="D86" s="4"/>
      <c r="E86" s="8" t="s">
        <v>865</v>
      </c>
      <c r="F86" s="7" t="s">
        <v>864</v>
      </c>
      <c r="G86" s="7" t="s">
        <v>814</v>
      </c>
      <c r="H86" s="7" t="s">
        <v>863</v>
      </c>
      <c r="I86" s="7" t="s">
        <v>862</v>
      </c>
      <c r="J86" s="54">
        <v>50</v>
      </c>
      <c r="K86" s="5" t="s">
        <v>861</v>
      </c>
      <c r="L86" s="54">
        <v>50</v>
      </c>
      <c r="M86" s="24"/>
      <c r="N86" s="54">
        <v>50</v>
      </c>
      <c r="O86" s="24"/>
      <c r="P86" s="54">
        <v>50</v>
      </c>
      <c r="Q86" s="24"/>
      <c r="R86" s="54">
        <v>50</v>
      </c>
      <c r="S86" s="24"/>
      <c r="T86" s="54"/>
      <c r="U86" s="71"/>
      <c r="V86" s="71"/>
      <c r="W86" s="24"/>
      <c r="X86" s="71"/>
      <c r="Y86" s="71"/>
    </row>
    <row r="87" spans="1:25" ht="90" x14ac:dyDescent="0.25">
      <c r="A87" s="4">
        <v>52</v>
      </c>
      <c r="B87" s="4"/>
      <c r="C87" s="4"/>
      <c r="D87" s="8" t="s">
        <v>860</v>
      </c>
      <c r="E87" s="8"/>
      <c r="F87" s="7" t="s">
        <v>859</v>
      </c>
      <c r="G87" s="7" t="s">
        <v>858</v>
      </c>
      <c r="H87" s="7" t="s">
        <v>857</v>
      </c>
      <c r="I87" s="7" t="s">
        <v>856</v>
      </c>
      <c r="J87" s="54">
        <v>50</v>
      </c>
      <c r="K87" s="5" t="s">
        <v>855</v>
      </c>
      <c r="L87" s="54">
        <v>50</v>
      </c>
      <c r="M87" s="24"/>
      <c r="N87" s="54">
        <v>50</v>
      </c>
      <c r="O87" s="24"/>
      <c r="P87" s="54">
        <v>50</v>
      </c>
      <c r="Q87" s="24"/>
      <c r="R87" s="54">
        <v>50</v>
      </c>
      <c r="S87" s="24"/>
      <c r="T87" s="71"/>
      <c r="U87" s="24"/>
      <c r="V87" s="71"/>
      <c r="W87" s="24"/>
      <c r="X87" s="71"/>
      <c r="Y87" s="71"/>
    </row>
    <row r="88" spans="1:25" ht="210" x14ac:dyDescent="0.25">
      <c r="A88" s="4">
        <v>53</v>
      </c>
      <c r="B88" s="4"/>
      <c r="C88" s="4"/>
      <c r="D88" s="8" t="s">
        <v>854</v>
      </c>
      <c r="E88" s="8"/>
      <c r="F88" s="7" t="s">
        <v>853</v>
      </c>
      <c r="G88" s="7" t="s">
        <v>791</v>
      </c>
      <c r="H88" s="7" t="s">
        <v>805</v>
      </c>
      <c r="I88" s="7" t="s">
        <v>852</v>
      </c>
      <c r="J88" s="54">
        <v>50</v>
      </c>
      <c r="K88" s="5" t="s">
        <v>851</v>
      </c>
      <c r="L88" s="54">
        <v>50</v>
      </c>
      <c r="M88" s="24"/>
      <c r="N88" s="54">
        <v>50</v>
      </c>
      <c r="O88" s="24"/>
      <c r="P88" s="54">
        <v>50</v>
      </c>
      <c r="Q88" s="24"/>
      <c r="R88" s="54">
        <v>50</v>
      </c>
      <c r="S88" s="24"/>
      <c r="T88" s="54"/>
      <c r="U88" s="24"/>
      <c r="V88" s="71"/>
      <c r="W88" s="24"/>
      <c r="X88" s="71"/>
      <c r="Y88" s="71"/>
    </row>
    <row r="89" spans="1:25" ht="360" x14ac:dyDescent="0.25">
      <c r="A89" s="4">
        <v>54</v>
      </c>
      <c r="B89" s="4"/>
      <c r="C89" s="4"/>
      <c r="D89" s="8" t="s">
        <v>850</v>
      </c>
      <c r="E89" s="8"/>
      <c r="F89" s="7" t="s">
        <v>849</v>
      </c>
      <c r="G89" s="7" t="s">
        <v>779</v>
      </c>
      <c r="H89" s="7" t="s">
        <v>778</v>
      </c>
      <c r="I89" s="7" t="s">
        <v>777</v>
      </c>
      <c r="J89" s="54">
        <v>0</v>
      </c>
      <c r="K89" s="24" t="s">
        <v>848</v>
      </c>
      <c r="L89" s="54">
        <v>0</v>
      </c>
      <c r="M89" s="5"/>
      <c r="N89" s="54">
        <v>0</v>
      </c>
      <c r="O89" s="5"/>
      <c r="P89" s="54">
        <v>0</v>
      </c>
      <c r="Q89" s="5"/>
      <c r="R89" s="54">
        <v>0</v>
      </c>
      <c r="S89" s="24" t="s">
        <v>847</v>
      </c>
      <c r="T89" s="54"/>
      <c r="U89" s="24"/>
      <c r="V89" s="71"/>
      <c r="W89" s="24"/>
      <c r="X89" s="71"/>
      <c r="Y89" s="71"/>
    </row>
    <row r="90" spans="1:25" s="46" customFormat="1" ht="199.5" customHeight="1" x14ac:dyDescent="0.25">
      <c r="A90" s="19"/>
      <c r="B90" s="19"/>
      <c r="C90" s="20" t="s">
        <v>846</v>
      </c>
      <c r="D90" s="19"/>
      <c r="E90" s="51"/>
      <c r="F90" s="50" t="s">
        <v>845</v>
      </c>
      <c r="G90" s="49"/>
      <c r="H90" s="49"/>
      <c r="I90" s="49"/>
      <c r="J90" s="48">
        <f>AVERAGE(J91,J94,J97,J98,J99)</f>
        <v>30</v>
      </c>
      <c r="K90" s="47"/>
      <c r="L90" s="48">
        <f>AVERAGE(L91,L94,L97,L98,L99)</f>
        <v>30</v>
      </c>
      <c r="M90" s="47"/>
      <c r="N90" s="48">
        <f>AVERAGE(N91,N94,N97,N98,N99)</f>
        <v>30</v>
      </c>
      <c r="O90" s="47"/>
      <c r="P90" s="48">
        <f>AVERAGE(P91,P94,P97,P98,P99)</f>
        <v>30</v>
      </c>
      <c r="Q90" s="47"/>
      <c r="R90" s="48">
        <f>AVERAGE(R91,R94,R97,R98,R99)</f>
        <v>30</v>
      </c>
      <c r="S90" s="47"/>
      <c r="T90" s="48" t="e">
        <f>AVERAGE(T91,T94,T97,T98,T99)</f>
        <v>#DIV/0!</v>
      </c>
      <c r="U90" s="47"/>
      <c r="V90" s="47"/>
      <c r="W90" s="17"/>
      <c r="X90" s="47"/>
      <c r="Y90" s="47"/>
    </row>
    <row r="91" spans="1:25" s="55" customFormat="1" ht="199.5" customHeight="1" x14ac:dyDescent="0.25">
      <c r="A91" s="15">
        <v>55</v>
      </c>
      <c r="B91" s="15"/>
      <c r="C91" s="14"/>
      <c r="D91" s="58" t="s">
        <v>844</v>
      </c>
      <c r="E91" s="58"/>
      <c r="F91" s="21" t="s">
        <v>844</v>
      </c>
      <c r="G91" s="12"/>
      <c r="H91" s="12"/>
      <c r="I91" s="12"/>
      <c r="J91" s="57">
        <f>AVERAGE(J92,J93)</f>
        <v>50</v>
      </c>
      <c r="K91" s="56"/>
      <c r="L91" s="57">
        <f>AVERAGE(L92,L93)</f>
        <v>50</v>
      </c>
      <c r="M91" s="56"/>
      <c r="N91" s="57">
        <f>AVERAGE(N92,N93)</f>
        <v>50</v>
      </c>
      <c r="O91" s="56"/>
      <c r="P91" s="57">
        <f>AVERAGE(P92,P93)</f>
        <v>50</v>
      </c>
      <c r="Q91" s="56"/>
      <c r="R91" s="57">
        <f>AVERAGE(R92,R93)</f>
        <v>50</v>
      </c>
      <c r="S91" s="56"/>
      <c r="T91" s="57" t="e">
        <f>AVERAGE(T92,T93)</f>
        <v>#DIV/0!</v>
      </c>
      <c r="U91" s="56"/>
      <c r="V91" s="56"/>
      <c r="W91" s="10"/>
      <c r="X91" s="56"/>
      <c r="Y91" s="56"/>
    </row>
    <row r="92" spans="1:25" ht="225" x14ac:dyDescent="0.25">
      <c r="A92" s="4" t="s">
        <v>843</v>
      </c>
      <c r="B92" s="4"/>
      <c r="C92" s="4"/>
      <c r="D92" s="4"/>
      <c r="E92" s="8" t="s">
        <v>842</v>
      </c>
      <c r="F92" s="7" t="s">
        <v>841</v>
      </c>
      <c r="G92" s="7" t="s">
        <v>829</v>
      </c>
      <c r="H92" s="7" t="s">
        <v>840</v>
      </c>
      <c r="I92" s="7" t="s">
        <v>839</v>
      </c>
      <c r="J92" s="63">
        <v>50</v>
      </c>
      <c r="K92" s="5" t="s">
        <v>838</v>
      </c>
      <c r="L92" s="63">
        <v>50</v>
      </c>
      <c r="M92" s="60"/>
      <c r="N92" s="63">
        <v>50</v>
      </c>
      <c r="O92" s="60"/>
      <c r="P92" s="63">
        <v>50</v>
      </c>
      <c r="Q92" s="60"/>
      <c r="R92" s="63">
        <v>50</v>
      </c>
      <c r="S92" s="60"/>
      <c r="T92" s="31"/>
      <c r="U92" s="60"/>
      <c r="V92" s="31"/>
      <c r="W92" s="60"/>
      <c r="X92" s="31"/>
      <c r="Y92" s="31"/>
    </row>
    <row r="93" spans="1:25" ht="180" x14ac:dyDescent="0.25">
      <c r="A93" s="4" t="s">
        <v>837</v>
      </c>
      <c r="B93" s="4"/>
      <c r="C93" s="4"/>
      <c r="D93" s="4"/>
      <c r="E93" s="8" t="s">
        <v>836</v>
      </c>
      <c r="F93" s="7" t="s">
        <v>835</v>
      </c>
      <c r="G93" s="7" t="s">
        <v>814</v>
      </c>
      <c r="H93" s="7" t="s">
        <v>805</v>
      </c>
      <c r="I93" s="7" t="s">
        <v>822</v>
      </c>
      <c r="J93" s="63">
        <v>50</v>
      </c>
      <c r="K93" s="5" t="s">
        <v>834</v>
      </c>
      <c r="L93" s="63">
        <v>50</v>
      </c>
      <c r="M93" s="60"/>
      <c r="N93" s="63">
        <v>50</v>
      </c>
      <c r="O93" s="60"/>
      <c r="P93" s="63">
        <v>50</v>
      </c>
      <c r="Q93" s="60"/>
      <c r="R93" s="63">
        <v>50</v>
      </c>
      <c r="S93" s="60"/>
      <c r="T93" s="29"/>
      <c r="U93" s="5"/>
      <c r="V93" s="29"/>
      <c r="W93" s="5"/>
      <c r="X93" s="29"/>
      <c r="Y93" s="29"/>
    </row>
    <row r="94" spans="1:25" s="55" customFormat="1" ht="51.75" x14ac:dyDescent="0.25">
      <c r="A94" s="15">
        <v>56</v>
      </c>
      <c r="B94" s="15"/>
      <c r="C94" s="15"/>
      <c r="D94" s="66" t="s">
        <v>833</v>
      </c>
      <c r="E94" s="66"/>
      <c r="F94" s="12" t="s">
        <v>833</v>
      </c>
      <c r="G94" s="12"/>
      <c r="H94" s="12"/>
      <c r="I94" s="12"/>
      <c r="J94" s="57">
        <f>AVERAGE(J95,J96)</f>
        <v>50</v>
      </c>
      <c r="K94" s="10"/>
      <c r="L94" s="57">
        <f>AVERAGE(L95,L96)</f>
        <v>50</v>
      </c>
      <c r="M94" s="56"/>
      <c r="N94" s="57">
        <f>AVERAGE(N95,N96)</f>
        <v>50</v>
      </c>
      <c r="O94" s="56"/>
      <c r="P94" s="57">
        <f>AVERAGE(P95,P96)</f>
        <v>50</v>
      </c>
      <c r="Q94" s="56"/>
      <c r="R94" s="57">
        <f>AVERAGE(R95,R96)</f>
        <v>50</v>
      </c>
      <c r="S94" s="10"/>
      <c r="T94" s="57" t="e">
        <f>AVERAGE(T95,T96)</f>
        <v>#DIV/0!</v>
      </c>
      <c r="U94" s="10"/>
      <c r="V94" s="56"/>
      <c r="W94" s="10"/>
      <c r="X94" s="56"/>
      <c r="Y94" s="56"/>
    </row>
    <row r="95" spans="1:25" ht="195" x14ac:dyDescent="0.25">
      <c r="A95" s="4" t="s">
        <v>832</v>
      </c>
      <c r="B95" s="4"/>
      <c r="C95" s="4"/>
      <c r="D95" s="4"/>
      <c r="E95" s="8" t="s">
        <v>831</v>
      </c>
      <c r="F95" s="7" t="s">
        <v>830</v>
      </c>
      <c r="G95" s="7" t="s">
        <v>829</v>
      </c>
      <c r="H95" s="7" t="s">
        <v>828</v>
      </c>
      <c r="I95" s="7" t="s">
        <v>827</v>
      </c>
      <c r="J95" s="63">
        <v>50</v>
      </c>
      <c r="K95" s="5" t="s">
        <v>826</v>
      </c>
      <c r="L95" s="63">
        <v>50</v>
      </c>
      <c r="M95" s="60"/>
      <c r="N95" s="63">
        <v>50</v>
      </c>
      <c r="O95" s="60"/>
      <c r="P95" s="63">
        <v>50</v>
      </c>
      <c r="Q95" s="60"/>
      <c r="R95" s="63">
        <v>50</v>
      </c>
      <c r="S95" s="60"/>
      <c r="T95" s="52"/>
      <c r="U95" s="29"/>
      <c r="V95" s="29"/>
      <c r="W95" s="5"/>
      <c r="X95" s="29"/>
      <c r="Y95" s="29"/>
    </row>
    <row r="96" spans="1:25" ht="135" x14ac:dyDescent="0.25">
      <c r="A96" s="4" t="s">
        <v>825</v>
      </c>
      <c r="B96" s="4"/>
      <c r="C96" s="4"/>
      <c r="D96" s="4"/>
      <c r="E96" s="8" t="s">
        <v>824</v>
      </c>
      <c r="F96" s="7" t="s">
        <v>823</v>
      </c>
      <c r="G96" s="7" t="s">
        <v>814</v>
      </c>
      <c r="H96" s="7" t="s">
        <v>805</v>
      </c>
      <c r="I96" s="7" t="s">
        <v>822</v>
      </c>
      <c r="J96" s="63">
        <v>50</v>
      </c>
      <c r="K96" s="5" t="s">
        <v>821</v>
      </c>
      <c r="L96" s="63">
        <v>50</v>
      </c>
      <c r="M96" s="60"/>
      <c r="N96" s="63">
        <v>50</v>
      </c>
      <c r="O96" s="60"/>
      <c r="P96" s="63">
        <v>50</v>
      </c>
      <c r="Q96" s="60"/>
      <c r="R96" s="63">
        <v>50</v>
      </c>
      <c r="S96" s="60"/>
      <c r="T96" s="52"/>
      <c r="U96" s="5"/>
      <c r="V96" s="29"/>
      <c r="W96" s="5"/>
      <c r="X96" s="29"/>
      <c r="Y96" s="29"/>
    </row>
    <row r="97" spans="1:25" ht="150" x14ac:dyDescent="0.25">
      <c r="A97" s="4">
        <v>57</v>
      </c>
      <c r="B97" s="4"/>
      <c r="C97" s="4"/>
      <c r="D97" s="8" t="s">
        <v>820</v>
      </c>
      <c r="E97" s="8"/>
      <c r="F97" s="7" t="s">
        <v>819</v>
      </c>
      <c r="G97" s="7" t="s">
        <v>791</v>
      </c>
      <c r="H97" s="7" t="s">
        <v>805</v>
      </c>
      <c r="I97" s="7" t="s">
        <v>818</v>
      </c>
      <c r="J97" s="52">
        <v>0</v>
      </c>
      <c r="K97" s="5" t="s">
        <v>817</v>
      </c>
      <c r="L97" s="52">
        <v>0</v>
      </c>
      <c r="M97" s="5"/>
      <c r="N97" s="52">
        <v>0</v>
      </c>
      <c r="O97" s="5"/>
      <c r="P97" s="52">
        <v>0</v>
      </c>
      <c r="Q97" s="5"/>
      <c r="R97" s="52">
        <v>0</v>
      </c>
      <c r="S97" s="5"/>
      <c r="T97" s="52"/>
      <c r="U97" s="5"/>
      <c r="V97" s="29"/>
      <c r="W97" s="5"/>
      <c r="X97" s="29"/>
      <c r="Y97" s="29"/>
    </row>
    <row r="98" spans="1:25" ht="210" x14ac:dyDescent="0.25">
      <c r="A98" s="4">
        <v>58</v>
      </c>
      <c r="B98" s="4"/>
      <c r="C98" s="4"/>
      <c r="D98" s="8" t="s">
        <v>816</v>
      </c>
      <c r="E98" s="8"/>
      <c r="F98" s="7" t="s">
        <v>815</v>
      </c>
      <c r="G98" s="7" t="s">
        <v>814</v>
      </c>
      <c r="H98" s="7" t="s">
        <v>805</v>
      </c>
      <c r="I98" s="7" t="s">
        <v>813</v>
      </c>
      <c r="J98" s="52">
        <v>50</v>
      </c>
      <c r="K98" s="5" t="s">
        <v>812</v>
      </c>
      <c r="L98" s="52">
        <v>50</v>
      </c>
      <c r="M98" s="5"/>
      <c r="N98" s="52">
        <v>50</v>
      </c>
      <c r="O98" s="5"/>
      <c r="P98" s="52">
        <v>50</v>
      </c>
      <c r="Q98" s="5"/>
      <c r="R98" s="52">
        <v>50</v>
      </c>
      <c r="S98" s="5"/>
      <c r="T98" s="52"/>
      <c r="U98" s="29"/>
      <c r="V98" s="29"/>
      <c r="W98" s="5"/>
      <c r="X98" s="29"/>
      <c r="Y98" s="29"/>
    </row>
    <row r="99" spans="1:25" ht="105" x14ac:dyDescent="0.25">
      <c r="A99" s="4">
        <v>59</v>
      </c>
      <c r="B99" s="4"/>
      <c r="C99" s="4"/>
      <c r="D99" s="8" t="s">
        <v>811</v>
      </c>
      <c r="E99" s="8"/>
      <c r="F99" s="7" t="s">
        <v>810</v>
      </c>
      <c r="G99" s="7" t="s">
        <v>791</v>
      </c>
      <c r="H99" s="7" t="s">
        <v>805</v>
      </c>
      <c r="I99" s="7" t="s">
        <v>789</v>
      </c>
      <c r="J99" s="54">
        <v>0</v>
      </c>
      <c r="K99" s="24"/>
      <c r="L99" s="54">
        <v>0</v>
      </c>
      <c r="M99" s="24"/>
      <c r="N99" s="54">
        <v>0</v>
      </c>
      <c r="O99" s="24"/>
      <c r="P99" s="54">
        <v>0</v>
      </c>
      <c r="Q99" s="24"/>
      <c r="R99" s="54">
        <v>0</v>
      </c>
      <c r="S99" s="24"/>
      <c r="T99" s="71"/>
      <c r="U99" s="71"/>
      <c r="V99" s="71"/>
      <c r="W99" s="24"/>
      <c r="X99" s="71"/>
      <c r="Y99" s="71"/>
    </row>
    <row r="100" spans="1:25" s="46" customFormat="1" ht="88.5" customHeight="1" x14ac:dyDescent="0.25">
      <c r="A100" s="19"/>
      <c r="B100" s="19"/>
      <c r="C100" s="20" t="s">
        <v>809</v>
      </c>
      <c r="D100" s="19"/>
      <c r="E100" s="51"/>
      <c r="F100" s="50" t="s">
        <v>808</v>
      </c>
      <c r="G100" s="49"/>
      <c r="H100" s="49"/>
      <c r="I100" s="49"/>
      <c r="J100" s="48">
        <f>AVERAGE(J101:J105)</f>
        <v>40</v>
      </c>
      <c r="K100" s="17"/>
      <c r="L100" s="48">
        <f>AVERAGE(L101:L105)</f>
        <v>40</v>
      </c>
      <c r="M100" s="47"/>
      <c r="N100" s="48">
        <f>AVERAGE(N101:N105)</f>
        <v>50</v>
      </c>
      <c r="O100" s="47"/>
      <c r="P100" s="48">
        <f>AVERAGE(P101:P105)</f>
        <v>60</v>
      </c>
      <c r="Q100" s="47"/>
      <c r="R100" s="48">
        <f>AVERAGE(R101:R105)</f>
        <v>60</v>
      </c>
      <c r="S100" s="47"/>
      <c r="T100" s="48" t="e">
        <f>AVERAGE(T101:T105)</f>
        <v>#DIV/0!</v>
      </c>
      <c r="U100" s="47"/>
      <c r="V100" s="47"/>
      <c r="W100" s="17"/>
      <c r="X100" s="47"/>
      <c r="Y100" s="47"/>
    </row>
    <row r="101" spans="1:25" ht="409.5" x14ac:dyDescent="0.25">
      <c r="A101" s="4">
        <v>60</v>
      </c>
      <c r="B101" s="4"/>
      <c r="C101" s="4"/>
      <c r="D101" s="8" t="s">
        <v>807</v>
      </c>
      <c r="E101" s="8"/>
      <c r="F101" s="7" t="s">
        <v>806</v>
      </c>
      <c r="G101" s="7" t="s">
        <v>791</v>
      </c>
      <c r="H101" s="7" t="s">
        <v>805</v>
      </c>
      <c r="I101" s="7" t="s">
        <v>804</v>
      </c>
      <c r="J101" s="52">
        <v>50</v>
      </c>
      <c r="K101" s="60" t="s">
        <v>803</v>
      </c>
      <c r="L101" s="52">
        <v>50</v>
      </c>
      <c r="M101" s="60" t="s">
        <v>802</v>
      </c>
      <c r="N101" s="52">
        <v>100</v>
      </c>
      <c r="O101" s="29"/>
      <c r="P101" s="52">
        <v>100</v>
      </c>
      <c r="Q101" s="29"/>
      <c r="R101" s="52">
        <v>100</v>
      </c>
      <c r="S101" s="24" t="s">
        <v>801</v>
      </c>
      <c r="T101" s="52"/>
      <c r="U101" s="5"/>
      <c r="V101" s="29"/>
      <c r="W101" s="5"/>
      <c r="X101" s="29"/>
      <c r="Y101" s="29"/>
    </row>
    <row r="102" spans="1:25" ht="409.5" x14ac:dyDescent="0.25">
      <c r="A102" s="4">
        <v>61</v>
      </c>
      <c r="B102" s="4"/>
      <c r="C102" s="4"/>
      <c r="D102" s="8" t="s">
        <v>800</v>
      </c>
      <c r="E102" s="8"/>
      <c r="F102" s="7" t="s">
        <v>799</v>
      </c>
      <c r="G102" s="7" t="s">
        <v>798</v>
      </c>
      <c r="H102" s="7" t="s">
        <v>797</v>
      </c>
      <c r="I102" s="7" t="s">
        <v>796</v>
      </c>
      <c r="J102" s="52">
        <v>0</v>
      </c>
      <c r="K102" s="5" t="s">
        <v>795</v>
      </c>
      <c r="L102" s="52">
        <v>0</v>
      </c>
      <c r="M102" s="5"/>
      <c r="N102" s="52">
        <v>0</v>
      </c>
      <c r="O102" s="5" t="s">
        <v>795</v>
      </c>
      <c r="P102" s="52">
        <v>50</v>
      </c>
      <c r="Q102" s="5" t="s">
        <v>794</v>
      </c>
      <c r="R102" s="52">
        <v>50</v>
      </c>
      <c r="S102" s="5"/>
      <c r="T102" s="52"/>
      <c r="U102" s="5"/>
      <c r="V102" s="29"/>
      <c r="W102" s="5"/>
      <c r="X102" s="29"/>
      <c r="Y102" s="29"/>
    </row>
    <row r="103" spans="1:25" s="67" customFormat="1" ht="210" x14ac:dyDescent="0.25">
      <c r="A103" s="4">
        <v>62</v>
      </c>
      <c r="B103" s="4"/>
      <c r="C103" s="4"/>
      <c r="D103" s="8" t="s">
        <v>793</v>
      </c>
      <c r="E103" s="8"/>
      <c r="F103" s="7" t="s">
        <v>792</v>
      </c>
      <c r="G103" s="68" t="s">
        <v>791</v>
      </c>
      <c r="H103" s="68" t="s">
        <v>790</v>
      </c>
      <c r="I103" s="68" t="s">
        <v>789</v>
      </c>
      <c r="J103" s="63">
        <v>100</v>
      </c>
      <c r="K103" s="60" t="s">
        <v>788</v>
      </c>
      <c r="L103" s="63">
        <v>100</v>
      </c>
      <c r="M103" s="60"/>
      <c r="N103" s="63">
        <v>100</v>
      </c>
      <c r="O103" s="60"/>
      <c r="P103" s="63">
        <v>100</v>
      </c>
      <c r="Q103" s="60"/>
      <c r="R103" s="63">
        <v>100</v>
      </c>
      <c r="S103" s="60"/>
      <c r="T103" s="63"/>
      <c r="U103" s="31"/>
      <c r="V103" s="31"/>
      <c r="W103" s="60"/>
      <c r="X103" s="31"/>
      <c r="Y103" s="31"/>
    </row>
    <row r="104" spans="1:25" ht="165" x14ac:dyDescent="0.25">
      <c r="A104" s="4">
        <v>63</v>
      </c>
      <c r="B104" s="4"/>
      <c r="C104" s="4"/>
      <c r="D104" s="8" t="s">
        <v>787</v>
      </c>
      <c r="E104" s="8"/>
      <c r="F104" s="7" t="s">
        <v>786</v>
      </c>
      <c r="G104" s="7" t="s">
        <v>785</v>
      </c>
      <c r="H104" s="7" t="s">
        <v>784</v>
      </c>
      <c r="I104" s="7" t="s">
        <v>783</v>
      </c>
      <c r="J104" s="52">
        <v>50</v>
      </c>
      <c r="K104" s="24" t="s">
        <v>782</v>
      </c>
      <c r="L104" s="52">
        <v>50</v>
      </c>
      <c r="M104" s="5"/>
      <c r="N104" s="52">
        <v>50</v>
      </c>
      <c r="O104" s="5"/>
      <c r="P104" s="52">
        <v>50</v>
      </c>
      <c r="Q104" s="5"/>
      <c r="R104" s="52">
        <v>50</v>
      </c>
      <c r="S104" s="5"/>
      <c r="T104" s="52"/>
      <c r="U104" s="29"/>
      <c r="V104" s="29"/>
      <c r="W104" s="5"/>
      <c r="X104" s="29"/>
      <c r="Y104" s="29"/>
    </row>
    <row r="105" spans="1:25" ht="165" x14ac:dyDescent="0.25">
      <c r="A105" s="4">
        <v>64</v>
      </c>
      <c r="B105" s="4"/>
      <c r="C105" s="4"/>
      <c r="D105" s="8" t="s">
        <v>781</v>
      </c>
      <c r="E105" s="8"/>
      <c r="F105" s="7" t="s">
        <v>780</v>
      </c>
      <c r="G105" s="7" t="s">
        <v>779</v>
      </c>
      <c r="H105" s="7" t="s">
        <v>778</v>
      </c>
      <c r="I105" s="7" t="s">
        <v>777</v>
      </c>
      <c r="J105" s="52">
        <v>0</v>
      </c>
      <c r="K105" s="24" t="s">
        <v>776</v>
      </c>
      <c r="L105" s="52">
        <v>0</v>
      </c>
      <c r="M105" s="5"/>
      <c r="N105" s="52">
        <v>0</v>
      </c>
      <c r="O105" s="5"/>
      <c r="P105" s="52">
        <v>0</v>
      </c>
      <c r="Q105" s="5"/>
      <c r="R105" s="52">
        <v>0</v>
      </c>
      <c r="S105" s="5"/>
      <c r="T105" s="52"/>
      <c r="U105" s="5"/>
      <c r="V105" s="29"/>
      <c r="W105" s="5"/>
      <c r="X105" s="29"/>
      <c r="Y105" s="29"/>
    </row>
    <row r="106" spans="1:25" s="46" customFormat="1" ht="130.5" customHeight="1" x14ac:dyDescent="0.25">
      <c r="A106" s="19"/>
      <c r="B106" s="20" t="s">
        <v>775</v>
      </c>
      <c r="C106" s="19"/>
      <c r="D106" s="19"/>
      <c r="E106" s="19"/>
      <c r="F106" s="49" t="s">
        <v>774</v>
      </c>
      <c r="G106" s="83"/>
      <c r="H106" s="83"/>
      <c r="I106" s="19"/>
      <c r="J106" s="48">
        <f>AVERAGE(J107,J112,J115,J140)</f>
        <v>54.375</v>
      </c>
      <c r="K106" s="47"/>
      <c r="L106" s="48">
        <f>AVERAGE(L107,L112,L115,L140)</f>
        <v>54.375</v>
      </c>
      <c r="M106" s="47"/>
      <c r="N106" s="48">
        <f>AVERAGE(N107,N112,N115,N140)</f>
        <v>54.375</v>
      </c>
      <c r="O106" s="47"/>
      <c r="P106" s="48">
        <f>AVERAGE(P107,P112,P115,P140)</f>
        <v>56.875</v>
      </c>
      <c r="Q106" s="47"/>
      <c r="R106" s="48">
        <f>AVERAGE(R107,R112,R115,R140)</f>
        <v>54.375</v>
      </c>
      <c r="S106" s="47"/>
      <c r="T106" s="48">
        <f>AVERAGE(T107,T112,T115,T140)</f>
        <v>54.375</v>
      </c>
      <c r="U106" s="47"/>
      <c r="V106" s="48">
        <f>AVERAGE(V107,V112,V115,V140)</f>
        <v>53.75</v>
      </c>
      <c r="W106" s="17"/>
      <c r="X106" s="48">
        <f>AVERAGE(X107,X112,X115,X140)</f>
        <v>53.75</v>
      </c>
      <c r="Y106" s="47"/>
    </row>
    <row r="107" spans="1:25" s="46" customFormat="1" ht="144.75" customHeight="1" x14ac:dyDescent="0.25">
      <c r="A107" s="19"/>
      <c r="B107" s="19"/>
      <c r="C107" s="20" t="s">
        <v>773</v>
      </c>
      <c r="D107" s="19"/>
      <c r="E107" s="19"/>
      <c r="F107" s="19" t="s">
        <v>772</v>
      </c>
      <c r="G107" s="19"/>
      <c r="H107" s="19"/>
      <c r="I107" s="19"/>
      <c r="J107" s="48">
        <f>AVERAGE(J108:J111)</f>
        <v>25</v>
      </c>
      <c r="K107" s="47"/>
      <c r="L107" s="48">
        <f>AVERAGE(L108:L111)</f>
        <v>25</v>
      </c>
      <c r="M107" s="47"/>
      <c r="N107" s="48">
        <f>AVERAGE(N108:N111)</f>
        <v>25</v>
      </c>
      <c r="O107" s="47"/>
      <c r="P107" s="48">
        <f>AVERAGE(P108:P111)</f>
        <v>25</v>
      </c>
      <c r="Q107" s="47"/>
      <c r="R107" s="48">
        <f>AVERAGE(R108:R111)</f>
        <v>25</v>
      </c>
      <c r="S107" s="47"/>
      <c r="T107" s="48">
        <f>AVERAGE(T108:T111)</f>
        <v>25</v>
      </c>
      <c r="U107" s="47"/>
      <c r="V107" s="48">
        <f>AVERAGE(V108:V111)</f>
        <v>25</v>
      </c>
      <c r="W107" s="17"/>
      <c r="X107" s="48">
        <f>AVERAGE(X108:X111)</f>
        <v>25</v>
      </c>
      <c r="Y107" s="47"/>
    </row>
    <row r="108" spans="1:25" ht="45" x14ac:dyDescent="0.25">
      <c r="A108" s="4">
        <v>65</v>
      </c>
      <c r="B108" s="4"/>
      <c r="C108" s="4"/>
      <c r="D108" s="8" t="s">
        <v>771</v>
      </c>
      <c r="E108" s="8"/>
      <c r="F108" s="7" t="s">
        <v>771</v>
      </c>
      <c r="G108" s="7" t="s">
        <v>770</v>
      </c>
      <c r="H108" s="7" t="s">
        <v>769</v>
      </c>
      <c r="I108" s="7" t="s">
        <v>745</v>
      </c>
      <c r="J108" s="54">
        <v>0</v>
      </c>
      <c r="K108" s="5" t="s">
        <v>765</v>
      </c>
      <c r="L108" s="54">
        <v>0</v>
      </c>
      <c r="M108" s="24"/>
      <c r="N108" s="54">
        <v>0</v>
      </c>
      <c r="O108" s="24"/>
      <c r="P108" s="54">
        <v>0</v>
      </c>
      <c r="Q108" s="24"/>
      <c r="R108" s="54">
        <v>0</v>
      </c>
      <c r="S108" s="24"/>
      <c r="T108" s="54">
        <v>0</v>
      </c>
      <c r="U108" s="24"/>
      <c r="V108" s="54">
        <v>0</v>
      </c>
      <c r="W108" s="24"/>
      <c r="X108" s="54">
        <v>0</v>
      </c>
      <c r="Y108" s="24"/>
    </row>
    <row r="109" spans="1:25" ht="120" x14ac:dyDescent="0.25">
      <c r="A109" s="4">
        <v>66</v>
      </c>
      <c r="B109" s="4"/>
      <c r="C109" s="4"/>
      <c r="D109" s="8" t="s">
        <v>768</v>
      </c>
      <c r="E109" s="8"/>
      <c r="F109" s="7" t="s">
        <v>767</v>
      </c>
      <c r="G109" s="7" t="s">
        <v>762</v>
      </c>
      <c r="H109" s="7" t="s">
        <v>766</v>
      </c>
      <c r="I109" s="7" t="s">
        <v>745</v>
      </c>
      <c r="J109" s="54">
        <v>0</v>
      </c>
      <c r="K109" s="5" t="s">
        <v>765</v>
      </c>
      <c r="L109" s="54">
        <v>0</v>
      </c>
      <c r="M109" s="24"/>
      <c r="N109" s="54">
        <v>0</v>
      </c>
      <c r="O109" s="24"/>
      <c r="P109" s="54">
        <v>0</v>
      </c>
      <c r="Q109" s="24"/>
      <c r="R109" s="54">
        <v>0</v>
      </c>
      <c r="S109" s="24"/>
      <c r="T109" s="54">
        <v>0</v>
      </c>
      <c r="U109" s="24"/>
      <c r="V109" s="54">
        <v>0</v>
      </c>
      <c r="W109" s="24"/>
      <c r="X109" s="54">
        <v>0</v>
      </c>
      <c r="Y109" s="24"/>
    </row>
    <row r="110" spans="1:25" ht="345" x14ac:dyDescent="0.25">
      <c r="A110" s="4">
        <v>67</v>
      </c>
      <c r="B110" s="4"/>
      <c r="C110" s="4"/>
      <c r="D110" s="8" t="s">
        <v>764</v>
      </c>
      <c r="E110" s="8"/>
      <c r="F110" s="7" t="s">
        <v>763</v>
      </c>
      <c r="G110" s="7" t="s">
        <v>762</v>
      </c>
      <c r="H110" s="7" t="s">
        <v>761</v>
      </c>
      <c r="I110" s="7" t="s">
        <v>745</v>
      </c>
      <c r="J110" s="54">
        <v>50</v>
      </c>
      <c r="K110" s="5" t="s">
        <v>760</v>
      </c>
      <c r="L110" s="54">
        <v>50</v>
      </c>
      <c r="M110" s="24"/>
      <c r="N110" s="54">
        <v>50</v>
      </c>
      <c r="O110" s="24"/>
      <c r="P110" s="54">
        <v>50</v>
      </c>
      <c r="Q110" s="24"/>
      <c r="R110" s="54">
        <v>50</v>
      </c>
      <c r="S110" s="5" t="s">
        <v>759</v>
      </c>
      <c r="T110" s="54">
        <v>50</v>
      </c>
      <c r="U110" s="24"/>
      <c r="V110" s="54">
        <v>50</v>
      </c>
      <c r="W110" s="24"/>
      <c r="X110" s="54">
        <v>50</v>
      </c>
      <c r="Y110" s="5" t="s">
        <v>758</v>
      </c>
    </row>
    <row r="111" spans="1:25" ht="45" x14ac:dyDescent="0.25">
      <c r="A111" s="4">
        <v>68</v>
      </c>
      <c r="B111" s="4"/>
      <c r="C111" s="4"/>
      <c r="D111" s="8" t="s">
        <v>757</v>
      </c>
      <c r="E111" s="8"/>
      <c r="F111" s="7" t="s">
        <v>756</v>
      </c>
      <c r="G111" s="7" t="s">
        <v>755</v>
      </c>
      <c r="H111" s="7" t="s">
        <v>754</v>
      </c>
      <c r="I111" s="7" t="s">
        <v>753</v>
      </c>
      <c r="J111" s="54">
        <v>50</v>
      </c>
      <c r="K111" s="5" t="s">
        <v>752</v>
      </c>
      <c r="L111" s="54">
        <v>50</v>
      </c>
      <c r="M111" s="24"/>
      <c r="N111" s="54">
        <v>50</v>
      </c>
      <c r="O111" s="24"/>
      <c r="P111" s="54">
        <v>50</v>
      </c>
      <c r="Q111" s="24"/>
      <c r="R111" s="54">
        <v>50</v>
      </c>
      <c r="S111" s="24"/>
      <c r="T111" s="54">
        <v>50</v>
      </c>
      <c r="U111" s="24"/>
      <c r="V111" s="54">
        <v>50</v>
      </c>
      <c r="W111" s="24"/>
      <c r="X111" s="54">
        <v>50</v>
      </c>
      <c r="Y111" s="24"/>
    </row>
    <row r="112" spans="1:25" s="46" customFormat="1" ht="91.5" customHeight="1" x14ac:dyDescent="0.25">
      <c r="A112" s="19"/>
      <c r="B112" s="19"/>
      <c r="C112" s="20" t="s">
        <v>751</v>
      </c>
      <c r="D112" s="19"/>
      <c r="E112" s="89"/>
      <c r="F112" s="88" t="s">
        <v>750</v>
      </c>
      <c r="G112" s="49"/>
      <c r="H112" s="49"/>
      <c r="I112" s="49"/>
      <c r="J112" s="18">
        <f>AVERAGE(J113,J114)</f>
        <v>100</v>
      </c>
      <c r="K112" s="17"/>
      <c r="L112" s="18">
        <f>AVERAGE(L113,L114)</f>
        <v>100</v>
      </c>
      <c r="M112" s="47"/>
      <c r="N112" s="18">
        <f>AVERAGE(N113,N114)</f>
        <v>100</v>
      </c>
      <c r="O112" s="47"/>
      <c r="P112" s="18">
        <f>AVERAGE(P113,P114)</f>
        <v>100</v>
      </c>
      <c r="Q112" s="47"/>
      <c r="R112" s="18">
        <f>AVERAGE(R113,R114)</f>
        <v>100</v>
      </c>
      <c r="S112" s="47"/>
      <c r="T112" s="18">
        <f>AVERAGE(T113,T114)</f>
        <v>100</v>
      </c>
      <c r="U112" s="47"/>
      <c r="V112" s="18">
        <f>AVERAGE(V113,V114)</f>
        <v>100</v>
      </c>
      <c r="W112" s="17"/>
      <c r="X112" s="18">
        <f>AVERAGE(X113,X114)</f>
        <v>100</v>
      </c>
      <c r="Y112" s="47"/>
    </row>
    <row r="113" spans="1:25" ht="120" x14ac:dyDescent="0.25">
      <c r="A113" s="4">
        <v>69</v>
      </c>
      <c r="B113" s="4"/>
      <c r="C113" s="4"/>
      <c r="D113" s="8" t="s">
        <v>749</v>
      </c>
      <c r="E113" s="8"/>
      <c r="F113" s="7" t="s">
        <v>748</v>
      </c>
      <c r="G113" s="7" t="s">
        <v>747</v>
      </c>
      <c r="H113" s="7" t="s">
        <v>746</v>
      </c>
      <c r="I113" s="7" t="s">
        <v>745</v>
      </c>
      <c r="J113" s="54">
        <v>100</v>
      </c>
      <c r="K113" s="5" t="s">
        <v>739</v>
      </c>
      <c r="L113" s="54">
        <v>100</v>
      </c>
      <c r="M113" s="24"/>
      <c r="N113" s="54">
        <v>100</v>
      </c>
      <c r="O113" s="24"/>
      <c r="P113" s="54">
        <v>100</v>
      </c>
      <c r="Q113" s="24"/>
      <c r="R113" s="54">
        <v>100</v>
      </c>
      <c r="S113" s="24"/>
      <c r="T113" s="54">
        <v>100</v>
      </c>
      <c r="U113" s="24"/>
      <c r="V113" s="54">
        <v>100</v>
      </c>
      <c r="W113" s="24"/>
      <c r="X113" s="54">
        <v>100</v>
      </c>
      <c r="Y113" s="24"/>
    </row>
    <row r="114" spans="1:25" ht="60" x14ac:dyDescent="0.25">
      <c r="A114" s="4">
        <v>70</v>
      </c>
      <c r="B114" s="4"/>
      <c r="C114" s="4"/>
      <c r="D114" s="8" t="s">
        <v>744</v>
      </c>
      <c r="E114" s="8"/>
      <c r="F114" s="7" t="s">
        <v>743</v>
      </c>
      <c r="G114" s="7" t="s">
        <v>742</v>
      </c>
      <c r="H114" s="7" t="s">
        <v>741</v>
      </c>
      <c r="I114" s="7" t="s">
        <v>740</v>
      </c>
      <c r="J114" s="54">
        <v>100</v>
      </c>
      <c r="K114" s="5" t="s">
        <v>739</v>
      </c>
      <c r="L114" s="54">
        <v>100</v>
      </c>
      <c r="M114" s="24"/>
      <c r="N114" s="54">
        <v>100</v>
      </c>
      <c r="O114" s="24"/>
      <c r="P114" s="54">
        <v>100</v>
      </c>
      <c r="Q114" s="24"/>
      <c r="R114" s="54">
        <v>100</v>
      </c>
      <c r="S114" s="24"/>
      <c r="T114" s="54">
        <v>100</v>
      </c>
      <c r="U114" s="24"/>
      <c r="V114" s="54">
        <v>100</v>
      </c>
      <c r="W114" s="24"/>
      <c r="X114" s="54">
        <v>100</v>
      </c>
      <c r="Y114" s="24"/>
    </row>
    <row r="115" spans="1:25" s="46" customFormat="1" ht="72" customHeight="1" x14ac:dyDescent="0.25">
      <c r="A115" s="19"/>
      <c r="B115" s="19"/>
      <c r="C115" s="20" t="s">
        <v>738</v>
      </c>
      <c r="D115" s="19"/>
      <c r="E115" s="51"/>
      <c r="F115" s="50" t="s">
        <v>737</v>
      </c>
      <c r="G115" s="49"/>
      <c r="H115" s="49"/>
      <c r="I115" s="49"/>
      <c r="J115" s="48">
        <f>AVERAGE(J116,J122,J128,J134)</f>
        <v>52.5</v>
      </c>
      <c r="K115" s="17"/>
      <c r="L115" s="48">
        <f>AVERAGE(L116,L122,L128,L134)</f>
        <v>52.5</v>
      </c>
      <c r="M115" s="47"/>
      <c r="N115" s="48">
        <f>AVERAGE(N116,N122,N128,N134)</f>
        <v>52.5</v>
      </c>
      <c r="O115" s="47"/>
      <c r="P115" s="48">
        <f>AVERAGE(P116,P122,P128,P134)</f>
        <v>52.5</v>
      </c>
      <c r="Q115" s="47"/>
      <c r="R115" s="48">
        <f>AVERAGE(R116,R122,R128,R134)</f>
        <v>52.5</v>
      </c>
      <c r="S115" s="47"/>
      <c r="T115" s="48">
        <f>AVERAGE(T116,T122,T128,T134)</f>
        <v>52.5</v>
      </c>
      <c r="U115" s="47"/>
      <c r="V115" s="48">
        <f>AVERAGE(V116,V122,V128,V134)</f>
        <v>50</v>
      </c>
      <c r="W115" s="17"/>
      <c r="X115" s="48">
        <f>AVERAGE(X116,X122,X128,X134)</f>
        <v>50</v>
      </c>
      <c r="Y115" s="47"/>
    </row>
    <row r="116" spans="1:25" s="55" customFormat="1" ht="72" customHeight="1" x14ac:dyDescent="0.25">
      <c r="A116" s="15">
        <v>71</v>
      </c>
      <c r="B116" s="15"/>
      <c r="C116" s="14"/>
      <c r="D116" s="58" t="s">
        <v>736</v>
      </c>
      <c r="E116" s="58"/>
      <c r="F116" s="21" t="s">
        <v>736</v>
      </c>
      <c r="G116" s="12"/>
      <c r="H116" s="12"/>
      <c r="I116" s="12"/>
      <c r="J116" s="57">
        <f>AVERAGE(J117:J121)</f>
        <v>60</v>
      </c>
      <c r="K116" s="10"/>
      <c r="L116" s="57">
        <f>AVERAGE(L117:L121)</f>
        <v>60</v>
      </c>
      <c r="M116" s="56"/>
      <c r="N116" s="57">
        <f>AVERAGE(N117:N121)</f>
        <v>60</v>
      </c>
      <c r="O116" s="56"/>
      <c r="P116" s="57">
        <f>AVERAGE(P117:P121)</f>
        <v>60</v>
      </c>
      <c r="Q116" s="56"/>
      <c r="R116" s="57">
        <f>AVERAGE(R117:R121)</f>
        <v>60</v>
      </c>
      <c r="S116" s="56"/>
      <c r="T116" s="57">
        <f>AVERAGE(T117:T121)</f>
        <v>60</v>
      </c>
      <c r="U116" s="56"/>
      <c r="V116" s="57">
        <f>AVERAGE(V117:V121)</f>
        <v>50</v>
      </c>
      <c r="W116" s="10"/>
      <c r="X116" s="57">
        <f>AVERAGE(X117:X121)</f>
        <v>50</v>
      </c>
      <c r="Y116" s="56"/>
    </row>
    <row r="117" spans="1:25" ht="165" x14ac:dyDescent="0.25">
      <c r="A117" s="4" t="s">
        <v>735</v>
      </c>
      <c r="B117" s="4"/>
      <c r="C117" s="4"/>
      <c r="D117" s="4"/>
      <c r="E117" s="8" t="s">
        <v>684</v>
      </c>
      <c r="F117" s="7" t="s">
        <v>734</v>
      </c>
      <c r="G117" s="7" t="s">
        <v>733</v>
      </c>
      <c r="H117" s="7" t="s">
        <v>732</v>
      </c>
      <c r="I117" s="7" t="s">
        <v>731</v>
      </c>
      <c r="J117" s="54">
        <v>100</v>
      </c>
      <c r="K117" s="5" t="s">
        <v>730</v>
      </c>
      <c r="L117" s="54">
        <v>100</v>
      </c>
      <c r="M117" s="24"/>
      <c r="N117" s="54">
        <v>100</v>
      </c>
      <c r="O117" s="24"/>
      <c r="P117" s="54">
        <v>100</v>
      </c>
      <c r="Q117" s="24"/>
      <c r="R117" s="54">
        <v>100</v>
      </c>
      <c r="S117" s="24"/>
      <c r="T117" s="54">
        <v>100</v>
      </c>
      <c r="U117" s="24"/>
      <c r="V117" s="54">
        <v>100</v>
      </c>
      <c r="W117" s="24"/>
      <c r="X117" s="54">
        <v>100</v>
      </c>
      <c r="Y117" s="24"/>
    </row>
    <row r="118" spans="1:25" ht="409.5" x14ac:dyDescent="0.25">
      <c r="A118" s="4" t="s">
        <v>729</v>
      </c>
      <c r="B118" s="4"/>
      <c r="C118" s="4"/>
      <c r="D118" s="4"/>
      <c r="E118" s="8" t="s">
        <v>678</v>
      </c>
      <c r="F118" s="7" t="s">
        <v>728</v>
      </c>
      <c r="G118" s="7" t="s">
        <v>676</v>
      </c>
      <c r="H118" s="7" t="s">
        <v>727</v>
      </c>
      <c r="I118" s="7" t="s">
        <v>674</v>
      </c>
      <c r="J118" s="54">
        <v>50</v>
      </c>
      <c r="K118" s="5" t="s">
        <v>726</v>
      </c>
      <c r="L118" s="54">
        <v>50</v>
      </c>
      <c r="M118" s="24"/>
      <c r="N118" s="54">
        <v>50</v>
      </c>
      <c r="O118" s="24"/>
      <c r="P118" s="54">
        <v>50</v>
      </c>
      <c r="Q118" s="24"/>
      <c r="R118" s="54">
        <v>50</v>
      </c>
      <c r="S118" s="24"/>
      <c r="T118" s="54">
        <v>50</v>
      </c>
      <c r="U118" s="24" t="s">
        <v>725</v>
      </c>
      <c r="V118" s="54">
        <v>0</v>
      </c>
      <c r="W118" s="24"/>
      <c r="X118" s="54">
        <v>0</v>
      </c>
      <c r="Y118" s="24"/>
    </row>
    <row r="119" spans="1:25" ht="195" x14ac:dyDescent="0.25">
      <c r="A119" s="4" t="s">
        <v>724</v>
      </c>
      <c r="B119" s="4"/>
      <c r="C119" s="4"/>
      <c r="D119" s="4"/>
      <c r="E119" s="8" t="s">
        <v>671</v>
      </c>
      <c r="F119" s="7" t="s">
        <v>670</v>
      </c>
      <c r="G119" s="7" t="s">
        <v>669</v>
      </c>
      <c r="H119" s="7" t="s">
        <v>668</v>
      </c>
      <c r="I119" s="7" t="s">
        <v>667</v>
      </c>
      <c r="J119" s="54">
        <v>0</v>
      </c>
      <c r="K119" s="5" t="s">
        <v>723</v>
      </c>
      <c r="L119" s="54">
        <v>0</v>
      </c>
      <c r="M119" s="24"/>
      <c r="N119" s="54">
        <v>0</v>
      </c>
      <c r="O119" s="24"/>
      <c r="P119" s="54">
        <v>0</v>
      </c>
      <c r="Q119" s="24"/>
      <c r="R119" s="54">
        <v>0</v>
      </c>
      <c r="S119" s="24"/>
      <c r="T119" s="54">
        <v>0</v>
      </c>
      <c r="U119" s="24"/>
      <c r="V119" s="54">
        <v>0</v>
      </c>
      <c r="W119" s="24"/>
      <c r="X119" s="54">
        <v>0</v>
      </c>
      <c r="Y119" s="24"/>
    </row>
    <row r="120" spans="1:25" ht="180" x14ac:dyDescent="0.25">
      <c r="A120" s="4" t="s">
        <v>722</v>
      </c>
      <c r="B120" s="4"/>
      <c r="C120" s="4"/>
      <c r="D120" s="4"/>
      <c r="E120" s="8" t="s">
        <v>665</v>
      </c>
      <c r="F120" s="7" t="s">
        <v>664</v>
      </c>
      <c r="G120" s="7" t="s">
        <v>663</v>
      </c>
      <c r="H120" s="7" t="s">
        <v>662</v>
      </c>
      <c r="I120" s="7" t="s">
        <v>661</v>
      </c>
      <c r="J120" s="54">
        <v>100</v>
      </c>
      <c r="K120" s="24"/>
      <c r="L120" s="54">
        <v>100</v>
      </c>
      <c r="M120" s="24"/>
      <c r="N120" s="54">
        <v>100</v>
      </c>
      <c r="O120" s="24"/>
      <c r="P120" s="54">
        <v>100</v>
      </c>
      <c r="Q120" s="24"/>
      <c r="R120" s="54">
        <v>100</v>
      </c>
      <c r="S120" s="24"/>
      <c r="T120" s="54">
        <v>100</v>
      </c>
      <c r="U120" s="24"/>
      <c r="V120" s="54">
        <v>100</v>
      </c>
      <c r="W120" s="24"/>
      <c r="X120" s="54">
        <v>100</v>
      </c>
      <c r="Y120" s="24"/>
    </row>
    <row r="121" spans="1:25" ht="270" x14ac:dyDescent="0.25">
      <c r="A121" s="4" t="s">
        <v>721</v>
      </c>
      <c r="B121" s="4"/>
      <c r="C121" s="4"/>
      <c r="D121" s="4"/>
      <c r="E121" s="8" t="s">
        <v>659</v>
      </c>
      <c r="F121" s="7" t="s">
        <v>658</v>
      </c>
      <c r="G121" s="7" t="s">
        <v>657</v>
      </c>
      <c r="H121" s="7" t="s">
        <v>656</v>
      </c>
      <c r="I121" s="7" t="s">
        <v>655</v>
      </c>
      <c r="J121" s="54">
        <v>50</v>
      </c>
      <c r="K121" s="5" t="s">
        <v>720</v>
      </c>
      <c r="L121" s="54">
        <v>50</v>
      </c>
      <c r="M121" s="24"/>
      <c r="N121" s="54">
        <v>50</v>
      </c>
      <c r="O121" s="24"/>
      <c r="P121" s="54">
        <v>50</v>
      </c>
      <c r="Q121" s="24"/>
      <c r="R121" s="54">
        <v>50</v>
      </c>
      <c r="S121" s="24"/>
      <c r="T121" s="54">
        <v>50</v>
      </c>
      <c r="U121" s="24"/>
      <c r="V121" s="54">
        <v>50</v>
      </c>
      <c r="W121" s="24"/>
      <c r="X121" s="54">
        <v>50</v>
      </c>
      <c r="Y121" s="24"/>
    </row>
    <row r="122" spans="1:25" s="55" customFormat="1" ht="69" x14ac:dyDescent="0.25">
      <c r="A122" s="15">
        <v>72</v>
      </c>
      <c r="B122" s="15"/>
      <c r="C122" s="15"/>
      <c r="D122" s="58" t="s">
        <v>719</v>
      </c>
      <c r="E122" s="58"/>
      <c r="F122" s="12" t="s">
        <v>718</v>
      </c>
      <c r="G122" s="12"/>
      <c r="H122" s="12"/>
      <c r="I122" s="12"/>
      <c r="J122" s="57">
        <f>AVERAGE(J123:J127)</f>
        <v>50</v>
      </c>
      <c r="K122" s="10"/>
      <c r="L122" s="57">
        <f>AVERAGE(L123:L127)</f>
        <v>50</v>
      </c>
      <c r="M122" s="56"/>
      <c r="N122" s="57">
        <f>AVERAGE(N123:N127)</f>
        <v>50</v>
      </c>
      <c r="O122" s="56"/>
      <c r="P122" s="57">
        <f>AVERAGE(P123:P127)</f>
        <v>50</v>
      </c>
      <c r="Q122" s="56"/>
      <c r="R122" s="57">
        <f>AVERAGE(R123:R127)</f>
        <v>50</v>
      </c>
      <c r="S122" s="56"/>
      <c r="T122" s="57">
        <f>AVERAGE(T123:T127)</f>
        <v>50</v>
      </c>
      <c r="U122" s="56"/>
      <c r="V122" s="57">
        <f>AVERAGE(V123:V127)</f>
        <v>50</v>
      </c>
      <c r="W122" s="10"/>
      <c r="X122" s="57">
        <f>AVERAGE(X123:X127)</f>
        <v>50</v>
      </c>
      <c r="Y122" s="56"/>
    </row>
    <row r="123" spans="1:25" ht="75" x14ac:dyDescent="0.25">
      <c r="A123" s="4" t="s">
        <v>717</v>
      </c>
      <c r="B123" s="4"/>
      <c r="C123" s="4"/>
      <c r="D123" s="4"/>
      <c r="E123" s="8" t="s">
        <v>684</v>
      </c>
      <c r="F123" s="7" t="s">
        <v>716</v>
      </c>
      <c r="G123" s="7" t="s">
        <v>715</v>
      </c>
      <c r="H123" s="7" t="s">
        <v>714</v>
      </c>
      <c r="I123" s="7" t="s">
        <v>713</v>
      </c>
      <c r="J123" s="54">
        <v>100</v>
      </c>
      <c r="K123" s="5" t="s">
        <v>712</v>
      </c>
      <c r="L123" s="54">
        <v>100</v>
      </c>
      <c r="M123" s="24"/>
      <c r="N123" s="54">
        <v>100</v>
      </c>
      <c r="O123" s="24"/>
      <c r="P123" s="54">
        <v>100</v>
      </c>
      <c r="Q123" s="24"/>
      <c r="R123" s="54">
        <v>100</v>
      </c>
      <c r="S123" s="24"/>
      <c r="T123" s="54">
        <v>100</v>
      </c>
      <c r="U123" s="24"/>
      <c r="V123" s="54">
        <v>100</v>
      </c>
      <c r="W123" s="24"/>
      <c r="X123" s="54">
        <v>100</v>
      </c>
      <c r="Y123" s="24"/>
    </row>
    <row r="124" spans="1:25" ht="300" x14ac:dyDescent="0.25">
      <c r="A124" s="4" t="s">
        <v>711</v>
      </c>
      <c r="B124" s="4"/>
      <c r="C124" s="4"/>
      <c r="D124" s="4"/>
      <c r="E124" s="8" t="s">
        <v>678</v>
      </c>
      <c r="F124" s="7" t="s">
        <v>710</v>
      </c>
      <c r="G124" s="7" t="s">
        <v>709</v>
      </c>
      <c r="H124" s="7" t="s">
        <v>693</v>
      </c>
      <c r="I124" s="7" t="s">
        <v>674</v>
      </c>
      <c r="J124" s="54">
        <v>0</v>
      </c>
      <c r="K124" s="5" t="s">
        <v>708</v>
      </c>
      <c r="L124" s="54">
        <v>0</v>
      </c>
      <c r="M124" s="24"/>
      <c r="N124" s="54">
        <v>0</v>
      </c>
      <c r="O124" s="24"/>
      <c r="P124" s="54">
        <v>0</v>
      </c>
      <c r="Q124" s="24"/>
      <c r="R124" s="54">
        <v>0</v>
      </c>
      <c r="S124" s="24"/>
      <c r="T124" s="54">
        <v>0</v>
      </c>
      <c r="U124" s="24"/>
      <c r="V124" s="54">
        <v>0</v>
      </c>
      <c r="W124" s="24"/>
      <c r="X124" s="54">
        <v>0</v>
      </c>
      <c r="Y124" s="5" t="s">
        <v>673</v>
      </c>
    </row>
    <row r="125" spans="1:25" ht="45" x14ac:dyDescent="0.25">
      <c r="A125" s="4" t="s">
        <v>707</v>
      </c>
      <c r="B125" s="4"/>
      <c r="C125" s="4"/>
      <c r="D125" s="4"/>
      <c r="E125" s="8" t="s">
        <v>671</v>
      </c>
      <c r="F125" s="7" t="s">
        <v>706</v>
      </c>
      <c r="G125" s="7" t="s">
        <v>669</v>
      </c>
      <c r="H125" s="7" t="s">
        <v>668</v>
      </c>
      <c r="I125" s="7" t="s">
        <v>667</v>
      </c>
      <c r="J125" s="54">
        <v>0</v>
      </c>
      <c r="K125" s="24"/>
      <c r="L125" s="54">
        <v>0</v>
      </c>
      <c r="M125" s="24"/>
      <c r="N125" s="54">
        <v>0</v>
      </c>
      <c r="O125" s="24"/>
      <c r="P125" s="54">
        <v>0</v>
      </c>
      <c r="Q125" s="24"/>
      <c r="R125" s="54">
        <v>0</v>
      </c>
      <c r="S125" s="24"/>
      <c r="T125" s="54">
        <v>0</v>
      </c>
      <c r="U125" s="24"/>
      <c r="V125" s="54">
        <v>0</v>
      </c>
      <c r="W125" s="24"/>
      <c r="X125" s="54">
        <v>0</v>
      </c>
      <c r="Y125" s="24"/>
    </row>
    <row r="126" spans="1:25" ht="180" x14ac:dyDescent="0.25">
      <c r="A126" s="4" t="s">
        <v>705</v>
      </c>
      <c r="B126" s="4"/>
      <c r="C126" s="4"/>
      <c r="D126" s="4"/>
      <c r="E126" s="8" t="s">
        <v>665</v>
      </c>
      <c r="F126" s="7" t="s">
        <v>664</v>
      </c>
      <c r="G126" s="7" t="s">
        <v>663</v>
      </c>
      <c r="H126" s="7" t="s">
        <v>662</v>
      </c>
      <c r="I126" s="7" t="s">
        <v>661</v>
      </c>
      <c r="J126" s="54">
        <v>100</v>
      </c>
      <c r="K126" s="60"/>
      <c r="L126" s="54">
        <v>100</v>
      </c>
      <c r="M126" s="60"/>
      <c r="N126" s="54">
        <v>100</v>
      </c>
      <c r="O126" s="60"/>
      <c r="P126" s="54">
        <v>100</v>
      </c>
      <c r="Q126" s="60"/>
      <c r="R126" s="54">
        <v>100</v>
      </c>
      <c r="S126" s="60"/>
      <c r="T126" s="54">
        <v>100</v>
      </c>
      <c r="U126" s="60"/>
      <c r="V126" s="54">
        <v>100</v>
      </c>
      <c r="W126" s="24"/>
      <c r="X126" s="54">
        <v>100</v>
      </c>
      <c r="Y126" s="60"/>
    </row>
    <row r="127" spans="1:25" ht="120" x14ac:dyDescent="0.25">
      <c r="A127" s="4" t="s">
        <v>704</v>
      </c>
      <c r="B127" s="4"/>
      <c r="C127" s="4"/>
      <c r="D127" s="4"/>
      <c r="E127" s="8" t="s">
        <v>659</v>
      </c>
      <c r="F127" s="7" t="s">
        <v>658</v>
      </c>
      <c r="G127" s="7" t="s">
        <v>657</v>
      </c>
      <c r="H127" s="7" t="s">
        <v>656</v>
      </c>
      <c r="I127" s="7" t="s">
        <v>655</v>
      </c>
      <c r="J127" s="54">
        <v>50</v>
      </c>
      <c r="K127" s="5" t="s">
        <v>703</v>
      </c>
      <c r="L127" s="54">
        <v>50</v>
      </c>
      <c r="M127" s="60"/>
      <c r="N127" s="54">
        <v>50</v>
      </c>
      <c r="O127" s="60"/>
      <c r="P127" s="54">
        <v>50</v>
      </c>
      <c r="Q127" s="60"/>
      <c r="R127" s="54">
        <v>50</v>
      </c>
      <c r="S127" s="60"/>
      <c r="T127" s="54">
        <v>50</v>
      </c>
      <c r="U127" s="60"/>
      <c r="V127" s="54">
        <v>50</v>
      </c>
      <c r="W127" s="24"/>
      <c r="X127" s="54">
        <v>50</v>
      </c>
      <c r="Y127" s="60"/>
    </row>
    <row r="128" spans="1:25" s="55" customFormat="1" ht="51.75" x14ac:dyDescent="0.25">
      <c r="A128" s="15">
        <v>73</v>
      </c>
      <c r="B128" s="15"/>
      <c r="C128" s="15"/>
      <c r="D128" s="58" t="s">
        <v>702</v>
      </c>
      <c r="E128" s="58"/>
      <c r="F128" s="12" t="s">
        <v>701</v>
      </c>
      <c r="G128" s="12"/>
      <c r="H128" s="12"/>
      <c r="I128" s="12"/>
      <c r="J128" s="57">
        <f>AVERAGE(J129:J133)</f>
        <v>50</v>
      </c>
      <c r="K128" s="10"/>
      <c r="L128" s="57">
        <f>AVERAGE(L129:L133)</f>
        <v>50</v>
      </c>
      <c r="M128" s="56"/>
      <c r="N128" s="57">
        <f>AVERAGE(N129:N133)</f>
        <v>50</v>
      </c>
      <c r="O128" s="56"/>
      <c r="P128" s="57">
        <f>AVERAGE(P129:P133)</f>
        <v>50</v>
      </c>
      <c r="Q128" s="56"/>
      <c r="R128" s="57">
        <f>AVERAGE(R129:R133)</f>
        <v>50</v>
      </c>
      <c r="S128" s="56"/>
      <c r="T128" s="57">
        <f>AVERAGE(T129:T133)</f>
        <v>50</v>
      </c>
      <c r="U128" s="56"/>
      <c r="V128" s="57">
        <f>AVERAGE(V129:V133)</f>
        <v>50</v>
      </c>
      <c r="W128" s="10"/>
      <c r="X128" s="57">
        <f>AVERAGE(X129:X133)</f>
        <v>50</v>
      </c>
      <c r="Y128" s="56"/>
    </row>
    <row r="129" spans="1:25" ht="45" x14ac:dyDescent="0.25">
      <c r="A129" s="4" t="s">
        <v>700</v>
      </c>
      <c r="B129" s="4"/>
      <c r="C129" s="4"/>
      <c r="D129" s="4"/>
      <c r="E129" s="8" t="s">
        <v>684</v>
      </c>
      <c r="F129" s="7" t="s">
        <v>699</v>
      </c>
      <c r="G129" s="7" t="s">
        <v>698</v>
      </c>
      <c r="H129" s="7" t="s">
        <v>697</v>
      </c>
      <c r="I129" s="7" t="s">
        <v>696</v>
      </c>
      <c r="J129" s="54">
        <v>100</v>
      </c>
      <c r="K129" s="60"/>
      <c r="L129" s="54">
        <v>100</v>
      </c>
      <c r="M129" s="60"/>
      <c r="N129" s="54">
        <v>100</v>
      </c>
      <c r="O129" s="60"/>
      <c r="P129" s="54">
        <v>100</v>
      </c>
      <c r="Q129" s="60"/>
      <c r="R129" s="54">
        <v>100</v>
      </c>
      <c r="S129" s="60"/>
      <c r="T129" s="54">
        <v>100</v>
      </c>
      <c r="U129" s="60"/>
      <c r="V129" s="54">
        <v>100</v>
      </c>
      <c r="W129" s="24"/>
      <c r="X129" s="54">
        <v>100</v>
      </c>
      <c r="Y129" s="60"/>
    </row>
    <row r="130" spans="1:25" ht="105" x14ac:dyDescent="0.25">
      <c r="A130" s="4" t="s">
        <v>695</v>
      </c>
      <c r="B130" s="4"/>
      <c r="C130" s="4"/>
      <c r="D130" s="4"/>
      <c r="E130" s="8" t="s">
        <v>678</v>
      </c>
      <c r="F130" s="7" t="s">
        <v>694</v>
      </c>
      <c r="G130" s="7" t="s">
        <v>676</v>
      </c>
      <c r="H130" s="7" t="s">
        <v>693</v>
      </c>
      <c r="I130" s="7" t="s">
        <v>692</v>
      </c>
      <c r="J130" s="54">
        <v>0</v>
      </c>
      <c r="K130" s="5" t="s">
        <v>673</v>
      </c>
      <c r="L130" s="54">
        <v>0</v>
      </c>
      <c r="M130" s="60"/>
      <c r="N130" s="54">
        <v>0</v>
      </c>
      <c r="O130" s="60"/>
      <c r="P130" s="54">
        <v>0</v>
      </c>
      <c r="Q130" s="60"/>
      <c r="R130" s="54">
        <v>0</v>
      </c>
      <c r="S130" s="60"/>
      <c r="T130" s="54">
        <v>0</v>
      </c>
      <c r="U130" s="60"/>
      <c r="V130" s="54">
        <v>0</v>
      </c>
      <c r="W130" s="24"/>
      <c r="X130" s="54">
        <v>0</v>
      </c>
      <c r="Y130" s="60"/>
    </row>
    <row r="131" spans="1:25" ht="45" x14ac:dyDescent="0.25">
      <c r="A131" s="4" t="s">
        <v>691</v>
      </c>
      <c r="B131" s="4"/>
      <c r="C131" s="4"/>
      <c r="D131" s="4"/>
      <c r="E131" s="8" t="s">
        <v>671</v>
      </c>
      <c r="F131" s="7" t="s">
        <v>670</v>
      </c>
      <c r="G131" s="7" t="s">
        <v>669</v>
      </c>
      <c r="H131" s="7" t="s">
        <v>668</v>
      </c>
      <c r="I131" s="7" t="s">
        <v>667</v>
      </c>
      <c r="J131" s="54">
        <v>0</v>
      </c>
      <c r="K131" s="60"/>
      <c r="L131" s="54">
        <v>0</v>
      </c>
      <c r="M131" s="60"/>
      <c r="N131" s="54">
        <v>0</v>
      </c>
      <c r="O131" s="60"/>
      <c r="P131" s="54">
        <v>0</v>
      </c>
      <c r="Q131" s="60"/>
      <c r="R131" s="54">
        <v>0</v>
      </c>
      <c r="S131" s="60"/>
      <c r="T131" s="54">
        <v>0</v>
      </c>
      <c r="U131" s="60"/>
      <c r="V131" s="54">
        <v>0</v>
      </c>
      <c r="W131" s="24"/>
      <c r="X131" s="54">
        <v>0</v>
      </c>
      <c r="Y131" s="60"/>
    </row>
    <row r="132" spans="1:25" ht="180" x14ac:dyDescent="0.25">
      <c r="A132" s="4" t="s">
        <v>690</v>
      </c>
      <c r="B132" s="4"/>
      <c r="C132" s="4"/>
      <c r="D132" s="4"/>
      <c r="E132" s="8" t="s">
        <v>665</v>
      </c>
      <c r="F132" s="7" t="s">
        <v>689</v>
      </c>
      <c r="G132" s="7" t="s">
        <v>663</v>
      </c>
      <c r="H132" s="7" t="s">
        <v>662</v>
      </c>
      <c r="I132" s="7" t="s">
        <v>661</v>
      </c>
      <c r="J132" s="54">
        <v>100</v>
      </c>
      <c r="K132" s="60"/>
      <c r="L132" s="54">
        <v>100</v>
      </c>
      <c r="M132" s="60"/>
      <c r="N132" s="54">
        <v>100</v>
      </c>
      <c r="O132" s="60"/>
      <c r="P132" s="54">
        <v>100</v>
      </c>
      <c r="Q132" s="60"/>
      <c r="R132" s="54">
        <v>100</v>
      </c>
      <c r="S132" s="60"/>
      <c r="T132" s="54">
        <v>100</v>
      </c>
      <c r="U132" s="60"/>
      <c r="V132" s="54">
        <v>100</v>
      </c>
      <c r="W132" s="24"/>
      <c r="X132" s="54">
        <v>100</v>
      </c>
      <c r="Y132" s="60"/>
    </row>
    <row r="133" spans="1:25" ht="120" x14ac:dyDescent="0.25">
      <c r="A133" s="4" t="s">
        <v>688</v>
      </c>
      <c r="B133" s="4"/>
      <c r="C133" s="4"/>
      <c r="D133" s="4"/>
      <c r="E133" s="8" t="s">
        <v>659</v>
      </c>
      <c r="F133" s="7" t="s">
        <v>658</v>
      </c>
      <c r="G133" s="7" t="s">
        <v>657</v>
      </c>
      <c r="H133" s="7" t="s">
        <v>656</v>
      </c>
      <c r="I133" s="7" t="s">
        <v>655</v>
      </c>
      <c r="J133" s="54">
        <v>50</v>
      </c>
      <c r="K133" s="87"/>
      <c r="L133" s="54">
        <v>50</v>
      </c>
      <c r="M133" s="87"/>
      <c r="N133" s="54">
        <v>50</v>
      </c>
      <c r="O133" s="87"/>
      <c r="P133" s="54">
        <v>50</v>
      </c>
      <c r="Q133" s="87"/>
      <c r="R133" s="54">
        <v>50</v>
      </c>
      <c r="S133" s="87"/>
      <c r="T133" s="54">
        <v>50</v>
      </c>
      <c r="U133" s="87"/>
      <c r="V133" s="54">
        <v>50</v>
      </c>
      <c r="W133" s="24"/>
      <c r="X133" s="54">
        <v>50</v>
      </c>
      <c r="Y133" s="87"/>
    </row>
    <row r="134" spans="1:25" s="55" customFormat="1" ht="51.75" x14ac:dyDescent="0.25">
      <c r="A134" s="15">
        <v>74</v>
      </c>
      <c r="B134" s="15"/>
      <c r="C134" s="15"/>
      <c r="D134" s="58" t="s">
        <v>687</v>
      </c>
      <c r="E134" s="58"/>
      <c r="F134" s="12" t="s">
        <v>686</v>
      </c>
      <c r="G134" s="12"/>
      <c r="H134" s="12"/>
      <c r="I134" s="12"/>
      <c r="J134" s="57">
        <f>AVERAGE(J135:J139)</f>
        <v>50</v>
      </c>
      <c r="K134" s="10"/>
      <c r="L134" s="57">
        <f>AVERAGE(L135:L139)</f>
        <v>50</v>
      </c>
      <c r="M134" s="56"/>
      <c r="N134" s="57">
        <f>AVERAGE(N135:N139)</f>
        <v>50</v>
      </c>
      <c r="O134" s="56"/>
      <c r="P134" s="57">
        <f>AVERAGE(P135:P139)</f>
        <v>50</v>
      </c>
      <c r="Q134" s="56"/>
      <c r="R134" s="57">
        <f>AVERAGE(R135:R139)</f>
        <v>50</v>
      </c>
      <c r="S134" s="56"/>
      <c r="T134" s="57">
        <f>AVERAGE(T135:T139)</f>
        <v>50</v>
      </c>
      <c r="U134" s="56"/>
      <c r="V134" s="57">
        <f>AVERAGE(V135:V139)</f>
        <v>50</v>
      </c>
      <c r="W134" s="10"/>
      <c r="X134" s="57">
        <f>AVERAGE(X135:X139)</f>
        <v>50</v>
      </c>
      <c r="Y134" s="56"/>
    </row>
    <row r="135" spans="1:25" ht="60" x14ac:dyDescent="0.25">
      <c r="A135" s="4" t="s">
        <v>685</v>
      </c>
      <c r="B135" s="4"/>
      <c r="C135" s="4"/>
      <c r="D135" s="4"/>
      <c r="E135" s="8" t="s">
        <v>684</v>
      </c>
      <c r="F135" s="7" t="s">
        <v>683</v>
      </c>
      <c r="G135" s="7" t="s">
        <v>682</v>
      </c>
      <c r="H135" s="7" t="s">
        <v>681</v>
      </c>
      <c r="I135" s="7" t="s">
        <v>680</v>
      </c>
      <c r="J135" s="54">
        <v>100</v>
      </c>
      <c r="K135" s="24"/>
      <c r="L135" s="54">
        <v>100</v>
      </c>
      <c r="M135" s="24"/>
      <c r="N135" s="54">
        <v>100</v>
      </c>
      <c r="O135" s="24"/>
      <c r="P135" s="54">
        <v>100</v>
      </c>
      <c r="Q135" s="24"/>
      <c r="R135" s="54">
        <v>100</v>
      </c>
      <c r="S135" s="24"/>
      <c r="T135" s="54">
        <v>100</v>
      </c>
      <c r="U135" s="24"/>
      <c r="V135" s="54">
        <v>100</v>
      </c>
      <c r="W135" s="86"/>
      <c r="X135" s="54">
        <v>100</v>
      </c>
      <c r="Y135" s="24"/>
    </row>
    <row r="136" spans="1:25" ht="105" x14ac:dyDescent="0.25">
      <c r="A136" s="4" t="s">
        <v>679</v>
      </c>
      <c r="B136" s="4"/>
      <c r="C136" s="4"/>
      <c r="D136" s="4"/>
      <c r="E136" s="8" t="s">
        <v>678</v>
      </c>
      <c r="F136" s="7" t="s">
        <v>677</v>
      </c>
      <c r="G136" s="7" t="s">
        <v>676</v>
      </c>
      <c r="H136" s="7" t="s">
        <v>675</v>
      </c>
      <c r="I136" s="7" t="s">
        <v>674</v>
      </c>
      <c r="J136" s="54">
        <v>0</v>
      </c>
      <c r="K136" s="5" t="s">
        <v>673</v>
      </c>
      <c r="L136" s="54">
        <v>0</v>
      </c>
      <c r="M136" s="73"/>
      <c r="N136" s="54">
        <v>0</v>
      </c>
      <c r="O136" s="73"/>
      <c r="P136" s="54">
        <v>0</v>
      </c>
      <c r="Q136" s="73"/>
      <c r="R136" s="54">
        <v>0</v>
      </c>
      <c r="S136" s="73"/>
      <c r="T136" s="54">
        <v>0</v>
      </c>
      <c r="U136" s="73"/>
      <c r="V136" s="54">
        <v>0</v>
      </c>
      <c r="W136" s="24"/>
      <c r="X136" s="54">
        <v>0</v>
      </c>
      <c r="Y136" s="73"/>
    </row>
    <row r="137" spans="1:25" ht="45" x14ac:dyDescent="0.25">
      <c r="A137" s="4" t="s">
        <v>672</v>
      </c>
      <c r="B137" s="4"/>
      <c r="C137" s="4"/>
      <c r="D137" s="4"/>
      <c r="E137" s="8" t="s">
        <v>671</v>
      </c>
      <c r="F137" s="7" t="s">
        <v>670</v>
      </c>
      <c r="G137" s="7" t="s">
        <v>669</v>
      </c>
      <c r="H137" s="7" t="s">
        <v>668</v>
      </c>
      <c r="I137" s="7" t="s">
        <v>667</v>
      </c>
      <c r="J137" s="54">
        <v>0</v>
      </c>
      <c r="K137" s="24"/>
      <c r="L137" s="54">
        <v>0</v>
      </c>
      <c r="M137" s="24"/>
      <c r="N137" s="54">
        <v>0</v>
      </c>
      <c r="O137" s="24"/>
      <c r="P137" s="54">
        <v>0</v>
      </c>
      <c r="Q137" s="24"/>
      <c r="R137" s="54">
        <v>0</v>
      </c>
      <c r="S137" s="24"/>
      <c r="T137" s="54">
        <v>0</v>
      </c>
      <c r="U137" s="24"/>
      <c r="V137" s="54">
        <v>0</v>
      </c>
      <c r="W137" s="24"/>
      <c r="X137" s="54">
        <v>0</v>
      </c>
      <c r="Y137" s="24"/>
    </row>
    <row r="138" spans="1:25" ht="180" x14ac:dyDescent="0.25">
      <c r="A138" s="4" t="s">
        <v>666</v>
      </c>
      <c r="B138" s="4"/>
      <c r="C138" s="4"/>
      <c r="D138" s="4"/>
      <c r="E138" s="8" t="s">
        <v>665</v>
      </c>
      <c r="F138" s="7" t="s">
        <v>664</v>
      </c>
      <c r="G138" s="7" t="s">
        <v>663</v>
      </c>
      <c r="H138" s="7" t="s">
        <v>662</v>
      </c>
      <c r="I138" s="7" t="s">
        <v>661</v>
      </c>
      <c r="J138" s="54">
        <v>100</v>
      </c>
      <c r="K138" s="24"/>
      <c r="L138" s="54">
        <v>100</v>
      </c>
      <c r="M138" s="24"/>
      <c r="N138" s="54">
        <v>100</v>
      </c>
      <c r="O138" s="24"/>
      <c r="P138" s="54">
        <v>100</v>
      </c>
      <c r="Q138" s="24"/>
      <c r="R138" s="54">
        <v>100</v>
      </c>
      <c r="S138" s="24"/>
      <c r="T138" s="54">
        <v>100</v>
      </c>
      <c r="U138" s="24"/>
      <c r="V138" s="54">
        <v>100</v>
      </c>
      <c r="W138" s="24"/>
      <c r="X138" s="54">
        <v>100</v>
      </c>
      <c r="Y138" s="24"/>
    </row>
    <row r="139" spans="1:25" ht="120" x14ac:dyDescent="0.25">
      <c r="A139" s="4" t="s">
        <v>660</v>
      </c>
      <c r="B139" s="4"/>
      <c r="C139" s="4"/>
      <c r="D139" s="4"/>
      <c r="E139" s="8" t="s">
        <v>659</v>
      </c>
      <c r="F139" s="7" t="s">
        <v>658</v>
      </c>
      <c r="G139" s="7" t="s">
        <v>657</v>
      </c>
      <c r="H139" s="7" t="s">
        <v>656</v>
      </c>
      <c r="I139" s="7" t="s">
        <v>655</v>
      </c>
      <c r="J139" s="54">
        <v>50</v>
      </c>
      <c r="K139" s="24"/>
      <c r="L139" s="54">
        <v>50</v>
      </c>
      <c r="M139" s="24"/>
      <c r="N139" s="54">
        <v>50</v>
      </c>
      <c r="O139" s="24"/>
      <c r="P139" s="54">
        <v>50</v>
      </c>
      <c r="Q139" s="24"/>
      <c r="R139" s="54">
        <v>50</v>
      </c>
      <c r="S139" s="24"/>
      <c r="T139" s="54">
        <v>50</v>
      </c>
      <c r="U139" s="24"/>
      <c r="V139" s="54">
        <v>50</v>
      </c>
      <c r="W139" s="24"/>
      <c r="X139" s="54">
        <v>50</v>
      </c>
      <c r="Y139" s="24"/>
    </row>
    <row r="140" spans="1:25" s="67" customFormat="1" ht="138" customHeight="1" x14ac:dyDescent="0.25">
      <c r="A140" s="19"/>
      <c r="B140" s="19"/>
      <c r="C140" s="20" t="s">
        <v>654</v>
      </c>
      <c r="D140" s="19"/>
      <c r="E140" s="51"/>
      <c r="F140" s="50" t="s">
        <v>653</v>
      </c>
      <c r="G140" s="49"/>
      <c r="H140" s="49"/>
      <c r="I140" s="49"/>
      <c r="J140" s="48">
        <f>AVERAGE(J141:J145)</f>
        <v>40</v>
      </c>
      <c r="K140" s="17"/>
      <c r="L140" s="48">
        <f>AVERAGE(L141:L145)</f>
        <v>40</v>
      </c>
      <c r="M140" s="47"/>
      <c r="N140" s="48">
        <f>AVERAGE(N141:N145)</f>
        <v>40</v>
      </c>
      <c r="O140" s="47"/>
      <c r="P140" s="48">
        <f>AVERAGE(P141:P145)</f>
        <v>50</v>
      </c>
      <c r="Q140" s="47"/>
      <c r="R140" s="48">
        <f>AVERAGE(R141:R145)</f>
        <v>40</v>
      </c>
      <c r="S140" s="47"/>
      <c r="T140" s="48">
        <f>AVERAGE(T141:T145)</f>
        <v>40</v>
      </c>
      <c r="U140" s="47"/>
      <c r="V140" s="48">
        <f>AVERAGE(V141:V145)</f>
        <v>40</v>
      </c>
      <c r="W140" s="17"/>
      <c r="X140" s="48">
        <f>AVERAGE(X141:X145)</f>
        <v>40</v>
      </c>
      <c r="Y140" s="47"/>
    </row>
    <row r="141" spans="1:25" ht="135" x14ac:dyDescent="0.25">
      <c r="A141" s="4">
        <v>75</v>
      </c>
      <c r="B141" s="4"/>
      <c r="C141" s="4"/>
      <c r="D141" s="8" t="s">
        <v>652</v>
      </c>
      <c r="E141" s="8"/>
      <c r="F141" s="7" t="s">
        <v>651</v>
      </c>
      <c r="G141" s="7" t="s">
        <v>650</v>
      </c>
      <c r="H141" s="7" t="s">
        <v>649</v>
      </c>
      <c r="I141" s="7" t="s">
        <v>648</v>
      </c>
      <c r="J141" s="54">
        <v>50</v>
      </c>
      <c r="K141" s="85" t="s">
        <v>647</v>
      </c>
      <c r="L141" s="54">
        <v>50</v>
      </c>
      <c r="M141" s="24"/>
      <c r="N141" s="54">
        <v>50</v>
      </c>
      <c r="O141" s="85" t="s">
        <v>647</v>
      </c>
      <c r="P141" s="54">
        <v>50</v>
      </c>
      <c r="Q141" s="24"/>
      <c r="R141" s="54">
        <v>0</v>
      </c>
      <c r="S141" s="24"/>
      <c r="T141" s="54">
        <v>0</v>
      </c>
      <c r="U141" s="24"/>
      <c r="V141" s="54">
        <v>0</v>
      </c>
      <c r="W141" s="24"/>
      <c r="X141" s="54">
        <v>0</v>
      </c>
      <c r="Y141" s="24"/>
    </row>
    <row r="142" spans="1:25" ht="180" x14ac:dyDescent="0.25">
      <c r="A142" s="4">
        <v>76</v>
      </c>
      <c r="B142" s="4"/>
      <c r="C142" s="4"/>
      <c r="D142" s="8" t="s">
        <v>646</v>
      </c>
      <c r="E142" s="8"/>
      <c r="F142" s="7" t="s">
        <v>645</v>
      </c>
      <c r="G142" s="7" t="s">
        <v>644</v>
      </c>
      <c r="H142" s="7" t="s">
        <v>643</v>
      </c>
      <c r="I142" s="7" t="s">
        <v>631</v>
      </c>
      <c r="J142" s="54">
        <v>0</v>
      </c>
      <c r="K142" s="24"/>
      <c r="L142" s="54">
        <v>0</v>
      </c>
      <c r="M142" s="24"/>
      <c r="N142" s="54">
        <v>0</v>
      </c>
      <c r="O142" s="24" t="s">
        <v>642</v>
      </c>
      <c r="P142" s="54">
        <v>50</v>
      </c>
      <c r="Q142" s="24"/>
      <c r="R142" s="54">
        <v>50</v>
      </c>
      <c r="S142" s="24"/>
      <c r="T142" s="54">
        <v>50</v>
      </c>
      <c r="U142" s="24"/>
      <c r="V142" s="54">
        <v>50</v>
      </c>
      <c r="W142" s="84"/>
      <c r="X142" s="54">
        <v>50</v>
      </c>
      <c r="Y142" s="24"/>
    </row>
    <row r="143" spans="1:25" ht="180" x14ac:dyDescent="0.25">
      <c r="A143" s="4">
        <v>77</v>
      </c>
      <c r="B143" s="4"/>
      <c r="C143" s="4"/>
      <c r="D143" s="8" t="s">
        <v>641</v>
      </c>
      <c r="E143" s="8"/>
      <c r="F143" s="7" t="s">
        <v>640</v>
      </c>
      <c r="G143" s="7" t="s">
        <v>639</v>
      </c>
      <c r="H143" s="7" t="s">
        <v>638</v>
      </c>
      <c r="I143" s="7" t="s">
        <v>631</v>
      </c>
      <c r="J143" s="54">
        <v>50</v>
      </c>
      <c r="K143" s="24"/>
      <c r="L143" s="54">
        <v>50</v>
      </c>
      <c r="M143" s="24"/>
      <c r="N143" s="54">
        <v>50</v>
      </c>
      <c r="O143" s="24"/>
      <c r="P143" s="54">
        <v>50</v>
      </c>
      <c r="Q143" s="24"/>
      <c r="R143" s="54">
        <v>50</v>
      </c>
      <c r="S143" s="24"/>
      <c r="T143" s="54">
        <v>50</v>
      </c>
      <c r="U143" s="24"/>
      <c r="V143" s="54">
        <v>50</v>
      </c>
      <c r="W143" s="24"/>
      <c r="X143" s="54">
        <v>50</v>
      </c>
      <c r="Y143" s="24"/>
    </row>
    <row r="144" spans="1:25" ht="180" x14ac:dyDescent="0.25">
      <c r="A144" s="4">
        <v>78</v>
      </c>
      <c r="B144" s="4"/>
      <c r="C144" s="4"/>
      <c r="D144" s="8" t="s">
        <v>637</v>
      </c>
      <c r="E144" s="8"/>
      <c r="F144" s="7" t="s">
        <v>636</v>
      </c>
      <c r="G144" s="7" t="s">
        <v>633</v>
      </c>
      <c r="H144" s="7" t="s">
        <v>632</v>
      </c>
      <c r="I144" s="7" t="s">
        <v>631</v>
      </c>
      <c r="J144" s="54">
        <v>50</v>
      </c>
      <c r="K144" s="24"/>
      <c r="L144" s="54">
        <v>50</v>
      </c>
      <c r="M144" s="24"/>
      <c r="N144" s="54">
        <v>50</v>
      </c>
      <c r="O144" s="24"/>
      <c r="P144" s="54">
        <v>50</v>
      </c>
      <c r="Q144" s="24"/>
      <c r="R144" s="54">
        <v>50</v>
      </c>
      <c r="S144" s="24"/>
      <c r="T144" s="54">
        <v>50</v>
      </c>
      <c r="U144" s="24"/>
      <c r="V144" s="54">
        <v>50</v>
      </c>
      <c r="W144" s="24"/>
      <c r="X144" s="54">
        <v>50</v>
      </c>
      <c r="Y144" s="24"/>
    </row>
    <row r="145" spans="1:25" ht="180" x14ac:dyDescent="0.25">
      <c r="A145" s="4">
        <v>79</v>
      </c>
      <c r="B145" s="4"/>
      <c r="C145" s="4"/>
      <c r="D145" s="8" t="s">
        <v>635</v>
      </c>
      <c r="E145" s="8"/>
      <c r="F145" s="7" t="s">
        <v>634</v>
      </c>
      <c r="G145" s="7" t="s">
        <v>633</v>
      </c>
      <c r="H145" s="7" t="s">
        <v>632</v>
      </c>
      <c r="I145" s="7" t="s">
        <v>631</v>
      </c>
      <c r="J145" s="54">
        <v>50</v>
      </c>
      <c r="K145" s="5" t="s">
        <v>630</v>
      </c>
      <c r="L145" s="54">
        <v>50</v>
      </c>
      <c r="M145" s="24"/>
      <c r="N145" s="54">
        <v>50</v>
      </c>
      <c r="O145" s="24"/>
      <c r="P145" s="54">
        <v>50</v>
      </c>
      <c r="Q145" s="24"/>
      <c r="R145" s="54">
        <v>50</v>
      </c>
      <c r="S145" s="24"/>
      <c r="T145" s="54">
        <v>50</v>
      </c>
      <c r="U145" s="24"/>
      <c r="V145" s="54">
        <v>50</v>
      </c>
      <c r="W145" s="24"/>
      <c r="X145" s="54">
        <v>50</v>
      </c>
      <c r="Y145" s="24"/>
    </row>
    <row r="146" spans="1:25" s="46" customFormat="1" ht="60" x14ac:dyDescent="0.25">
      <c r="A146" s="19"/>
      <c r="B146" s="20" t="s">
        <v>629</v>
      </c>
      <c r="C146" s="19"/>
      <c r="D146" s="19"/>
      <c r="E146" s="19"/>
      <c r="F146" s="19" t="s">
        <v>628</v>
      </c>
      <c r="G146" s="83"/>
      <c r="H146" s="83"/>
      <c r="I146" s="83"/>
      <c r="J146" s="48">
        <f>AVERAGE(J147,J152,J163,J172)</f>
        <v>74.479166666666671</v>
      </c>
      <c r="K146" s="47"/>
      <c r="L146" s="48">
        <f>AVERAGE(L147,L152,L163,L172)</f>
        <v>74.479166666666671</v>
      </c>
      <c r="M146" s="47"/>
      <c r="N146" s="48">
        <f>AVERAGE(N147,N152,N163,N172)</f>
        <v>74.479166666666671</v>
      </c>
      <c r="O146" s="47"/>
      <c r="P146" s="48">
        <f>AVERAGE(P147,P152,P163,P172)</f>
        <v>74.479166666666671</v>
      </c>
      <c r="Q146" s="47"/>
      <c r="R146" s="48">
        <f>AVERAGE(R147,R152,R163,R172)</f>
        <v>74.479166666666671</v>
      </c>
      <c r="S146" s="47"/>
      <c r="T146" s="48">
        <f>AVERAGE(T147,T152,T163,T172)</f>
        <v>74.479166666666671</v>
      </c>
      <c r="U146" s="47"/>
      <c r="V146" s="48">
        <f>AVERAGE(V147,V152,V163,V172)</f>
        <v>79.6875</v>
      </c>
      <c r="W146" s="17"/>
      <c r="X146" s="48">
        <f>AVERAGE(X147,X152,X163,X172)</f>
        <v>79.6875</v>
      </c>
      <c r="Y146" s="47"/>
    </row>
    <row r="147" spans="1:25" s="46" customFormat="1" ht="45" x14ac:dyDescent="0.25">
      <c r="A147" s="19"/>
      <c r="B147" s="19"/>
      <c r="C147" s="20" t="s">
        <v>627</v>
      </c>
      <c r="D147" s="19"/>
      <c r="E147" s="19"/>
      <c r="F147" s="19" t="s">
        <v>626</v>
      </c>
      <c r="G147" s="82"/>
      <c r="H147" s="82"/>
      <c r="I147" s="82"/>
      <c r="J147" s="48">
        <f>AVERAGE(J148:J151)</f>
        <v>62.5</v>
      </c>
      <c r="K147" s="47"/>
      <c r="L147" s="48">
        <f>AVERAGE(L148:L151)</f>
        <v>62.5</v>
      </c>
      <c r="M147" s="47"/>
      <c r="N147" s="48">
        <f>AVERAGE(N148:N151)</f>
        <v>62.5</v>
      </c>
      <c r="O147" s="47"/>
      <c r="P147" s="48">
        <f>AVERAGE(P148:P151)</f>
        <v>62.5</v>
      </c>
      <c r="Q147" s="47"/>
      <c r="R147" s="48">
        <f>AVERAGE(R148:R151)</f>
        <v>62.5</v>
      </c>
      <c r="S147" s="47"/>
      <c r="T147" s="48">
        <f>AVERAGE(T148:T151)</f>
        <v>62.5</v>
      </c>
      <c r="U147" s="47"/>
      <c r="V147" s="48">
        <f>AVERAGE(V148:V151)</f>
        <v>50</v>
      </c>
      <c r="W147" s="17"/>
      <c r="X147" s="48">
        <f>AVERAGE(X148:X151)</f>
        <v>50</v>
      </c>
      <c r="Y147" s="47"/>
    </row>
    <row r="148" spans="1:25" ht="135" x14ac:dyDescent="0.25">
      <c r="A148" s="4">
        <v>80</v>
      </c>
      <c r="B148" s="4"/>
      <c r="C148" s="4"/>
      <c r="D148" s="8" t="s">
        <v>625</v>
      </c>
      <c r="E148" s="8"/>
      <c r="F148" s="7" t="s">
        <v>624</v>
      </c>
      <c r="G148" s="7" t="s">
        <v>555</v>
      </c>
      <c r="H148" s="7" t="s">
        <v>556</v>
      </c>
      <c r="I148" s="7" t="s">
        <v>557</v>
      </c>
      <c r="J148" s="52">
        <v>50</v>
      </c>
      <c r="K148" s="5" t="s">
        <v>623</v>
      </c>
      <c r="L148" s="52">
        <v>50</v>
      </c>
      <c r="M148" s="81"/>
      <c r="N148" s="52">
        <v>50</v>
      </c>
      <c r="O148" s="81"/>
      <c r="P148" s="52">
        <v>50</v>
      </c>
      <c r="Q148" s="81"/>
      <c r="R148" s="52">
        <v>50</v>
      </c>
      <c r="S148" s="81"/>
      <c r="T148" s="52">
        <v>50</v>
      </c>
      <c r="U148" s="81"/>
      <c r="V148" s="52">
        <v>50</v>
      </c>
      <c r="W148" s="5"/>
      <c r="X148" s="52">
        <v>50</v>
      </c>
      <c r="Y148" s="5" t="s">
        <v>622</v>
      </c>
    </row>
    <row r="149" spans="1:25" ht="60" x14ac:dyDescent="0.25">
      <c r="A149" s="4">
        <v>81</v>
      </c>
      <c r="B149" s="4"/>
      <c r="C149" s="4"/>
      <c r="D149" s="8" t="s">
        <v>621</v>
      </c>
      <c r="E149" s="8"/>
      <c r="F149" s="7" t="s">
        <v>620</v>
      </c>
      <c r="G149" s="7" t="s">
        <v>619</v>
      </c>
      <c r="H149" s="7" t="s">
        <v>618</v>
      </c>
      <c r="I149" s="7" t="s">
        <v>617</v>
      </c>
      <c r="J149" s="52">
        <v>100</v>
      </c>
      <c r="K149" s="60"/>
      <c r="L149" s="52">
        <v>100</v>
      </c>
      <c r="M149" s="60"/>
      <c r="N149" s="52">
        <v>100</v>
      </c>
      <c r="O149" s="60"/>
      <c r="P149" s="52">
        <v>100</v>
      </c>
      <c r="Q149" s="60"/>
      <c r="R149" s="52">
        <v>100</v>
      </c>
      <c r="S149" s="60"/>
      <c r="T149" s="52">
        <v>100</v>
      </c>
      <c r="U149" s="60"/>
      <c r="V149" s="52">
        <v>100</v>
      </c>
      <c r="W149" s="5"/>
      <c r="X149" s="52">
        <v>100</v>
      </c>
      <c r="Y149" s="60"/>
    </row>
    <row r="150" spans="1:25" ht="135" x14ac:dyDescent="0.25">
      <c r="A150" s="4">
        <v>82</v>
      </c>
      <c r="B150" s="4"/>
      <c r="C150" s="4"/>
      <c r="D150" s="8" t="s">
        <v>616</v>
      </c>
      <c r="E150" s="8"/>
      <c r="F150" s="7" t="s">
        <v>615</v>
      </c>
      <c r="G150" s="7" t="s">
        <v>614</v>
      </c>
      <c r="H150" s="7" t="s">
        <v>613</v>
      </c>
      <c r="I150" s="7" t="s">
        <v>304</v>
      </c>
      <c r="J150" s="52">
        <v>50</v>
      </c>
      <c r="K150" s="60" t="s">
        <v>612</v>
      </c>
      <c r="L150" s="63">
        <v>50</v>
      </c>
      <c r="M150" s="81"/>
      <c r="N150" s="63">
        <v>50</v>
      </c>
      <c r="O150" s="81"/>
      <c r="P150" s="63">
        <v>50</v>
      </c>
      <c r="Q150" s="81"/>
      <c r="R150" s="63">
        <v>50</v>
      </c>
      <c r="S150" s="81"/>
      <c r="T150" s="31">
        <v>50</v>
      </c>
      <c r="U150" s="60" t="s">
        <v>612</v>
      </c>
      <c r="V150" s="31">
        <v>0</v>
      </c>
      <c r="W150" s="5"/>
      <c r="X150" s="29">
        <v>0</v>
      </c>
      <c r="Y150" s="5" t="s">
        <v>611</v>
      </c>
    </row>
    <row r="151" spans="1:25" ht="135" x14ac:dyDescent="0.25">
      <c r="A151" s="4">
        <v>83</v>
      </c>
      <c r="B151" s="4"/>
      <c r="C151" s="4"/>
      <c r="D151" s="8" t="s">
        <v>494</v>
      </c>
      <c r="E151" s="8"/>
      <c r="F151" s="7" t="s">
        <v>610</v>
      </c>
      <c r="G151" s="7" t="s">
        <v>492</v>
      </c>
      <c r="H151" s="7" t="s">
        <v>609</v>
      </c>
      <c r="I151" s="7" t="s">
        <v>608</v>
      </c>
      <c r="J151" s="52">
        <v>50</v>
      </c>
      <c r="K151" s="5" t="s">
        <v>607</v>
      </c>
      <c r="L151" s="52">
        <v>50</v>
      </c>
      <c r="M151" s="5"/>
      <c r="N151" s="52">
        <v>50</v>
      </c>
      <c r="O151" s="5"/>
      <c r="P151" s="52">
        <v>50</v>
      </c>
      <c r="Q151" s="5"/>
      <c r="R151" s="52">
        <v>50</v>
      </c>
      <c r="S151" s="5"/>
      <c r="T151" s="52">
        <v>50</v>
      </c>
      <c r="U151" s="5"/>
      <c r="V151" s="52">
        <v>50</v>
      </c>
      <c r="W151" s="5"/>
      <c r="X151" s="52">
        <v>50</v>
      </c>
      <c r="Y151" s="5" t="s">
        <v>606</v>
      </c>
    </row>
    <row r="152" spans="1:25" s="46" customFormat="1" ht="99.75" customHeight="1" x14ac:dyDescent="0.25">
      <c r="A152" s="19"/>
      <c r="B152" s="19"/>
      <c r="C152" s="20" t="s">
        <v>605</v>
      </c>
      <c r="D152" s="19"/>
      <c r="E152" s="51"/>
      <c r="F152" s="50" t="s">
        <v>604</v>
      </c>
      <c r="G152" s="49"/>
      <c r="H152" s="49"/>
      <c r="I152" s="49"/>
      <c r="J152" s="48">
        <f>AVERAGE(J153,J161:J162)</f>
        <v>66.666666666666671</v>
      </c>
      <c r="K152" s="17"/>
      <c r="L152" s="48">
        <f>AVERAGE(L153,L161:L162)</f>
        <v>66.666666666666671</v>
      </c>
      <c r="M152" s="47"/>
      <c r="N152" s="48">
        <f>AVERAGE(N153,N161:N162)</f>
        <v>66.666666666666671</v>
      </c>
      <c r="O152" s="47"/>
      <c r="P152" s="48">
        <f>AVERAGE(P153,P161:P162)</f>
        <v>66.666666666666671</v>
      </c>
      <c r="Q152" s="47"/>
      <c r="R152" s="48">
        <f>AVERAGE(R153,R161:R162)</f>
        <v>66.666666666666671</v>
      </c>
      <c r="S152" s="47"/>
      <c r="T152" s="48">
        <f>AVERAGE(T153,T161:T162)</f>
        <v>66.666666666666671</v>
      </c>
      <c r="U152" s="47"/>
      <c r="V152" s="48">
        <f>AVERAGE(V153,V161:V162)</f>
        <v>100</v>
      </c>
      <c r="W152" s="17"/>
      <c r="X152" s="48">
        <f>AVERAGE(X153,X161:X162)</f>
        <v>100</v>
      </c>
      <c r="Y152" s="47"/>
    </row>
    <row r="153" spans="1:25" s="55" customFormat="1" ht="99.75" customHeight="1" x14ac:dyDescent="0.25">
      <c r="A153" s="15">
        <v>84</v>
      </c>
      <c r="B153" s="15"/>
      <c r="C153" s="14"/>
      <c r="D153" s="58" t="s">
        <v>603</v>
      </c>
      <c r="E153" s="58"/>
      <c r="F153" s="21" t="s">
        <v>463</v>
      </c>
      <c r="G153" s="12"/>
      <c r="H153" s="12"/>
      <c r="I153" s="12"/>
      <c r="J153" s="57">
        <f>AVERAGE(J154:J160)</f>
        <v>100</v>
      </c>
      <c r="K153" s="10"/>
      <c r="L153" s="57">
        <f>AVERAGE(L154:L160)</f>
        <v>100</v>
      </c>
      <c r="M153" s="56"/>
      <c r="N153" s="57">
        <f>AVERAGE(N154:N160)</f>
        <v>100</v>
      </c>
      <c r="O153" s="56"/>
      <c r="P153" s="57">
        <f>AVERAGE(P154:P160)</f>
        <v>100</v>
      </c>
      <c r="Q153" s="56"/>
      <c r="R153" s="57">
        <f>AVERAGE(R154:R160)</f>
        <v>100</v>
      </c>
      <c r="S153" s="56"/>
      <c r="T153" s="57">
        <f>AVERAGE(T154:T160)</f>
        <v>100</v>
      </c>
      <c r="U153" s="56"/>
      <c r="V153" s="57">
        <f>AVERAGE(V154:V160)</f>
        <v>100</v>
      </c>
      <c r="W153" s="10"/>
      <c r="X153" s="57">
        <f>AVERAGE(X154:X160)</f>
        <v>100</v>
      </c>
      <c r="Y153" s="56"/>
    </row>
    <row r="154" spans="1:25" ht="90" x14ac:dyDescent="0.25">
      <c r="A154" s="4" t="s">
        <v>602</v>
      </c>
      <c r="B154" s="4"/>
      <c r="C154" s="4"/>
      <c r="D154" s="4"/>
      <c r="E154" s="8" t="s">
        <v>601</v>
      </c>
      <c r="F154" s="7" t="s">
        <v>600</v>
      </c>
      <c r="G154" s="7" t="s">
        <v>589</v>
      </c>
      <c r="H154" s="7" t="s">
        <v>599</v>
      </c>
      <c r="I154" s="7" t="s">
        <v>598</v>
      </c>
      <c r="J154" s="52">
        <v>100</v>
      </c>
      <c r="K154" s="5"/>
      <c r="L154" s="52">
        <v>100</v>
      </c>
      <c r="M154" s="5"/>
      <c r="N154" s="52">
        <v>100</v>
      </c>
      <c r="O154" s="5"/>
      <c r="P154" s="52">
        <v>100</v>
      </c>
      <c r="Q154" s="5"/>
      <c r="R154" s="52">
        <v>100</v>
      </c>
      <c r="S154" s="5"/>
      <c r="T154" s="52">
        <v>100</v>
      </c>
      <c r="U154" s="5"/>
      <c r="V154" s="52">
        <v>100</v>
      </c>
      <c r="W154" s="24"/>
      <c r="X154" s="52">
        <v>100</v>
      </c>
      <c r="Y154" s="5"/>
    </row>
    <row r="155" spans="1:25" ht="90" x14ac:dyDescent="0.25">
      <c r="A155" s="4" t="s">
        <v>597</v>
      </c>
      <c r="B155" s="4"/>
      <c r="C155" s="4"/>
      <c r="D155" s="4"/>
      <c r="E155" s="8" t="s">
        <v>596</v>
      </c>
      <c r="F155" s="7" t="s">
        <v>595</v>
      </c>
      <c r="G155" s="7" t="s">
        <v>594</v>
      </c>
      <c r="H155" s="7" t="s">
        <v>458</v>
      </c>
      <c r="I155" s="7" t="s">
        <v>593</v>
      </c>
      <c r="J155" s="52">
        <v>100</v>
      </c>
      <c r="K155" s="5"/>
      <c r="L155" s="52">
        <v>100</v>
      </c>
      <c r="M155" s="5"/>
      <c r="N155" s="52">
        <v>100</v>
      </c>
      <c r="O155" s="5"/>
      <c r="P155" s="52">
        <v>100</v>
      </c>
      <c r="Q155" s="5"/>
      <c r="R155" s="52">
        <v>100</v>
      </c>
      <c r="S155" s="5"/>
      <c r="T155" s="52">
        <v>100</v>
      </c>
      <c r="U155" s="5"/>
      <c r="V155" s="52">
        <v>100</v>
      </c>
      <c r="W155" s="24"/>
      <c r="X155" s="52">
        <v>100</v>
      </c>
      <c r="Y155" s="5"/>
    </row>
    <row r="156" spans="1:25" ht="60" x14ac:dyDescent="0.25">
      <c r="A156" s="4" t="s">
        <v>592</v>
      </c>
      <c r="B156" s="4"/>
      <c r="C156" s="4"/>
      <c r="D156" s="4"/>
      <c r="E156" s="8" t="s">
        <v>591</v>
      </c>
      <c r="F156" s="7" t="s">
        <v>590</v>
      </c>
      <c r="G156" s="7" t="s">
        <v>589</v>
      </c>
      <c r="H156" s="7" t="s">
        <v>588</v>
      </c>
      <c r="I156" s="7" t="s">
        <v>587</v>
      </c>
      <c r="J156" s="52"/>
      <c r="K156" s="5"/>
      <c r="L156" s="29"/>
      <c r="M156" s="29"/>
      <c r="N156" s="29"/>
      <c r="O156" s="29"/>
      <c r="P156" s="29"/>
      <c r="Q156" s="29"/>
      <c r="R156" s="29"/>
      <c r="S156" s="29"/>
      <c r="T156" s="29"/>
      <c r="U156" s="29"/>
      <c r="V156" s="29"/>
      <c r="W156" s="24"/>
      <c r="X156" s="29"/>
      <c r="Y156" s="29"/>
    </row>
    <row r="157" spans="1:25" ht="120" x14ac:dyDescent="0.25">
      <c r="A157" s="4" t="s">
        <v>586</v>
      </c>
      <c r="B157" s="4"/>
      <c r="C157" s="4"/>
      <c r="D157" s="4"/>
      <c r="E157" s="8" t="s">
        <v>585</v>
      </c>
      <c r="F157" s="7" t="s">
        <v>584</v>
      </c>
      <c r="G157" s="7" t="s">
        <v>432</v>
      </c>
      <c r="H157" s="7" t="s">
        <v>431</v>
      </c>
      <c r="I157" s="7" t="s">
        <v>217</v>
      </c>
      <c r="J157" s="52"/>
      <c r="K157" s="5"/>
      <c r="L157" s="29"/>
      <c r="M157" s="29"/>
      <c r="N157" s="29"/>
      <c r="O157" s="29"/>
      <c r="P157" s="29"/>
      <c r="Q157" s="29"/>
      <c r="R157" s="29"/>
      <c r="S157" s="29"/>
      <c r="T157" s="29"/>
      <c r="U157" s="29"/>
      <c r="V157" s="29"/>
      <c r="W157" s="24"/>
      <c r="X157" s="29"/>
      <c r="Y157" s="29"/>
    </row>
    <row r="158" spans="1:25" ht="75" x14ac:dyDescent="0.25">
      <c r="A158" s="4" t="s">
        <v>583</v>
      </c>
      <c r="B158" s="4"/>
      <c r="C158" s="4"/>
      <c r="D158" s="4"/>
      <c r="E158" s="8" t="s">
        <v>582</v>
      </c>
      <c r="F158" s="7" t="s">
        <v>428</v>
      </c>
      <c r="G158" s="7" t="s">
        <v>427</v>
      </c>
      <c r="H158" s="7" t="s">
        <v>426</v>
      </c>
      <c r="I158" s="7" t="s">
        <v>425</v>
      </c>
      <c r="J158" s="52"/>
      <c r="K158" s="5"/>
      <c r="L158" s="29"/>
      <c r="M158" s="29"/>
      <c r="N158" s="29"/>
      <c r="O158" s="29"/>
      <c r="P158" s="29"/>
      <c r="Q158" s="29"/>
      <c r="R158" s="29"/>
      <c r="S158" s="29"/>
      <c r="T158" s="29"/>
      <c r="U158" s="29"/>
      <c r="V158" s="29"/>
      <c r="W158" s="5"/>
      <c r="X158" s="29"/>
      <c r="Y158" s="29"/>
    </row>
    <row r="159" spans="1:25" ht="90" x14ac:dyDescent="0.25">
      <c r="A159" s="4" t="s">
        <v>581</v>
      </c>
      <c r="B159" s="4"/>
      <c r="C159" s="4"/>
      <c r="D159" s="4"/>
      <c r="E159" s="8" t="s">
        <v>580</v>
      </c>
      <c r="F159" s="7" t="s">
        <v>579</v>
      </c>
      <c r="G159" s="7" t="s">
        <v>228</v>
      </c>
      <c r="H159" s="7" t="s">
        <v>263</v>
      </c>
      <c r="I159" s="7" t="s">
        <v>419</v>
      </c>
      <c r="J159" s="52"/>
      <c r="K159" s="5"/>
      <c r="L159" s="29"/>
      <c r="M159" s="29"/>
      <c r="N159" s="29"/>
      <c r="O159" s="29"/>
      <c r="P159" s="29"/>
      <c r="Q159" s="29"/>
      <c r="R159" s="29"/>
      <c r="S159" s="29"/>
      <c r="T159" s="29"/>
      <c r="U159" s="29"/>
      <c r="V159" s="29"/>
      <c r="W159" s="24"/>
      <c r="X159" s="29"/>
      <c r="Y159" s="29"/>
    </row>
    <row r="160" spans="1:25" ht="45" x14ac:dyDescent="0.25">
      <c r="A160" s="4" t="s">
        <v>578</v>
      </c>
      <c r="B160" s="4"/>
      <c r="C160" s="4"/>
      <c r="D160" s="4"/>
      <c r="E160" s="8" t="s">
        <v>577</v>
      </c>
      <c r="F160" s="7" t="s">
        <v>416</v>
      </c>
      <c r="G160" s="7" t="s">
        <v>415</v>
      </c>
      <c r="H160" s="7" t="s">
        <v>414</v>
      </c>
      <c r="I160" s="7" t="s">
        <v>413</v>
      </c>
      <c r="J160" s="52"/>
      <c r="K160" s="5"/>
      <c r="L160" s="29"/>
      <c r="M160" s="29"/>
      <c r="N160" s="29"/>
      <c r="O160" s="29"/>
      <c r="P160" s="29"/>
      <c r="Q160" s="29"/>
      <c r="R160" s="29"/>
      <c r="S160" s="29"/>
      <c r="T160" s="29"/>
      <c r="U160" s="29"/>
      <c r="V160" s="29"/>
      <c r="W160" s="24"/>
      <c r="X160" s="29"/>
      <c r="Y160" s="29"/>
    </row>
    <row r="161" spans="1:25" ht="285" x14ac:dyDescent="0.25">
      <c r="A161" s="4">
        <v>85</v>
      </c>
      <c r="B161" s="4"/>
      <c r="C161" s="4"/>
      <c r="D161" s="8" t="s">
        <v>576</v>
      </c>
      <c r="E161" s="8"/>
      <c r="F161" s="7" t="s">
        <v>575</v>
      </c>
      <c r="G161" s="7" t="s">
        <v>574</v>
      </c>
      <c r="H161" s="7" t="s">
        <v>573</v>
      </c>
      <c r="I161" s="7" t="s">
        <v>572</v>
      </c>
      <c r="J161" s="52">
        <v>0</v>
      </c>
      <c r="K161" s="5" t="s">
        <v>571</v>
      </c>
      <c r="L161" s="52">
        <v>0</v>
      </c>
      <c r="M161" s="80"/>
      <c r="N161" s="52">
        <v>0</v>
      </c>
      <c r="O161" s="80"/>
      <c r="P161" s="52">
        <v>0</v>
      </c>
      <c r="Q161" s="80"/>
      <c r="R161" s="52">
        <v>0</v>
      </c>
      <c r="S161" s="80"/>
      <c r="T161" s="52">
        <v>0</v>
      </c>
      <c r="U161" s="5" t="s">
        <v>571</v>
      </c>
      <c r="V161" s="52">
        <v>100</v>
      </c>
      <c r="W161" s="5"/>
      <c r="X161" s="52">
        <v>100</v>
      </c>
      <c r="Y161" s="80"/>
    </row>
    <row r="162" spans="1:25" ht="75" x14ac:dyDescent="0.25">
      <c r="A162" s="4">
        <v>86</v>
      </c>
      <c r="B162" s="4"/>
      <c r="C162" s="4"/>
      <c r="D162" s="8" t="s">
        <v>395</v>
      </c>
      <c r="E162" s="8"/>
      <c r="F162" s="7" t="s">
        <v>570</v>
      </c>
      <c r="G162" s="7" t="s">
        <v>393</v>
      </c>
      <c r="H162" s="7" t="s">
        <v>569</v>
      </c>
      <c r="I162" s="7" t="s">
        <v>568</v>
      </c>
      <c r="J162" s="52">
        <v>100</v>
      </c>
      <c r="K162" s="5" t="s">
        <v>567</v>
      </c>
      <c r="L162" s="52">
        <v>100</v>
      </c>
      <c r="M162" s="5"/>
      <c r="N162" s="52">
        <v>100</v>
      </c>
      <c r="O162" s="5"/>
      <c r="P162" s="52">
        <v>100</v>
      </c>
      <c r="Q162" s="5"/>
      <c r="R162" s="52">
        <v>100</v>
      </c>
      <c r="S162" s="5" t="s">
        <v>566</v>
      </c>
      <c r="T162" s="52">
        <v>100</v>
      </c>
      <c r="U162" s="5"/>
      <c r="V162" s="52">
        <v>100</v>
      </c>
      <c r="W162" s="5"/>
      <c r="X162" s="52">
        <v>100</v>
      </c>
      <c r="Y162" s="5"/>
    </row>
    <row r="163" spans="1:25" s="67" customFormat="1" ht="95.25" customHeight="1" x14ac:dyDescent="0.25">
      <c r="A163" s="19"/>
      <c r="B163" s="19"/>
      <c r="C163" s="20" t="s">
        <v>565</v>
      </c>
      <c r="D163" s="19"/>
      <c r="E163" s="51"/>
      <c r="F163" s="50" t="s">
        <v>564</v>
      </c>
      <c r="G163" s="49"/>
      <c r="H163" s="49"/>
      <c r="I163" s="49"/>
      <c r="J163" s="48">
        <f>AVERAGE(J164:J171)</f>
        <v>68.75</v>
      </c>
      <c r="K163" s="17"/>
      <c r="L163" s="48">
        <f>AVERAGE(L164:L171)</f>
        <v>68.75</v>
      </c>
      <c r="M163" s="47"/>
      <c r="N163" s="48">
        <f>AVERAGE(N164:N171)</f>
        <v>68.75</v>
      </c>
      <c r="O163" s="47"/>
      <c r="P163" s="48">
        <f>AVERAGE(P164:P171)</f>
        <v>68.75</v>
      </c>
      <c r="Q163" s="47"/>
      <c r="R163" s="48">
        <f>AVERAGE(R164:R171)</f>
        <v>68.75</v>
      </c>
      <c r="S163" s="47"/>
      <c r="T163" s="48">
        <f>AVERAGE(T164:T171)</f>
        <v>68.75</v>
      </c>
      <c r="U163" s="47"/>
      <c r="V163" s="48">
        <f>AVERAGE(V164:V171)</f>
        <v>68.75</v>
      </c>
      <c r="W163" s="17"/>
      <c r="X163" s="48">
        <f>AVERAGE(X164:X171)</f>
        <v>68.75</v>
      </c>
      <c r="Y163" s="47"/>
    </row>
    <row r="164" spans="1:25" ht="75" x14ac:dyDescent="0.25">
      <c r="A164" s="4">
        <v>87</v>
      </c>
      <c r="B164" s="4"/>
      <c r="C164" s="4"/>
      <c r="D164" s="8" t="s">
        <v>563</v>
      </c>
      <c r="E164" s="8"/>
      <c r="F164" s="7" t="s">
        <v>386</v>
      </c>
      <c r="G164" s="7" t="s">
        <v>562</v>
      </c>
      <c r="H164" s="7" t="s">
        <v>384</v>
      </c>
      <c r="I164" s="7" t="s">
        <v>383</v>
      </c>
      <c r="J164" s="52">
        <v>100</v>
      </c>
      <c r="K164" s="5" t="s">
        <v>561</v>
      </c>
      <c r="L164" s="52">
        <v>100</v>
      </c>
      <c r="M164" s="80"/>
      <c r="N164" s="52">
        <v>100</v>
      </c>
      <c r="O164" s="80"/>
      <c r="P164" s="52">
        <v>100</v>
      </c>
      <c r="Q164" s="80"/>
      <c r="R164" s="52">
        <v>100</v>
      </c>
      <c r="S164" s="80"/>
      <c r="T164" s="52">
        <v>100</v>
      </c>
      <c r="U164" s="5" t="s">
        <v>561</v>
      </c>
      <c r="V164" s="52">
        <v>100</v>
      </c>
      <c r="W164" s="5"/>
      <c r="X164" s="52">
        <v>100</v>
      </c>
      <c r="Y164" s="5" t="s">
        <v>560</v>
      </c>
    </row>
    <row r="165" spans="1:25" ht="34.5" x14ac:dyDescent="0.25">
      <c r="A165" s="4">
        <v>88</v>
      </c>
      <c r="B165" s="4"/>
      <c r="C165" s="4"/>
      <c r="D165" s="8" t="s">
        <v>559</v>
      </c>
      <c r="E165" s="8"/>
      <c r="F165" s="7" t="s">
        <v>558</v>
      </c>
      <c r="G165" s="7" t="s">
        <v>557</v>
      </c>
      <c r="H165" s="7" t="s">
        <v>556</v>
      </c>
      <c r="I165" s="7" t="s">
        <v>555</v>
      </c>
      <c r="J165" s="29">
        <v>100</v>
      </c>
      <c r="K165" s="5"/>
      <c r="L165" s="29">
        <v>100</v>
      </c>
      <c r="M165" s="5"/>
      <c r="N165" s="29">
        <v>100</v>
      </c>
      <c r="O165" s="5"/>
      <c r="P165" s="29">
        <v>100</v>
      </c>
      <c r="Q165" s="5"/>
      <c r="R165" s="29">
        <v>100</v>
      </c>
      <c r="S165" s="5"/>
      <c r="T165" s="29">
        <v>100</v>
      </c>
      <c r="U165" s="5"/>
      <c r="V165" s="29">
        <v>100</v>
      </c>
      <c r="W165" s="5"/>
      <c r="X165" s="29">
        <v>100</v>
      </c>
      <c r="Y165" s="5"/>
    </row>
    <row r="166" spans="1:25" ht="45" x14ac:dyDescent="0.25">
      <c r="A166" s="4">
        <v>89</v>
      </c>
      <c r="B166" s="4"/>
      <c r="C166" s="4"/>
      <c r="D166" s="8" t="s">
        <v>554</v>
      </c>
      <c r="E166" s="8"/>
      <c r="F166" s="7" t="s">
        <v>554</v>
      </c>
      <c r="G166" s="7" t="s">
        <v>553</v>
      </c>
      <c r="H166" s="7" t="s">
        <v>552</v>
      </c>
      <c r="I166" s="7" t="s">
        <v>551</v>
      </c>
      <c r="J166" s="29">
        <v>50</v>
      </c>
      <c r="K166" s="5" t="s">
        <v>550</v>
      </c>
      <c r="L166" s="29">
        <v>50</v>
      </c>
      <c r="M166" s="5"/>
      <c r="N166" s="29">
        <v>50</v>
      </c>
      <c r="O166" s="5"/>
      <c r="P166" s="29">
        <v>50</v>
      </c>
      <c r="Q166" s="5"/>
      <c r="R166" s="29">
        <v>50</v>
      </c>
      <c r="S166" s="5"/>
      <c r="T166" s="29">
        <v>50</v>
      </c>
      <c r="U166" s="5"/>
      <c r="V166" s="29">
        <v>50</v>
      </c>
      <c r="W166" s="60"/>
      <c r="X166" s="29">
        <v>50</v>
      </c>
      <c r="Y166" s="5"/>
    </row>
    <row r="167" spans="1:25" ht="285" x14ac:dyDescent="0.25">
      <c r="A167" s="4">
        <v>90</v>
      </c>
      <c r="B167" s="4"/>
      <c r="C167" s="4"/>
      <c r="D167" s="8" t="s">
        <v>549</v>
      </c>
      <c r="E167" s="8"/>
      <c r="F167" s="7" t="s">
        <v>548</v>
      </c>
      <c r="G167" s="7" t="s">
        <v>547</v>
      </c>
      <c r="H167" s="7" t="s">
        <v>546</v>
      </c>
      <c r="I167" s="7" t="s">
        <v>545</v>
      </c>
      <c r="J167" s="29">
        <v>0</v>
      </c>
      <c r="K167" s="5" t="s">
        <v>544</v>
      </c>
      <c r="L167" s="29">
        <v>0</v>
      </c>
      <c r="M167" s="5"/>
      <c r="N167" s="29">
        <v>0</v>
      </c>
      <c r="O167" s="5"/>
      <c r="P167" s="29">
        <v>0</v>
      </c>
      <c r="Q167" s="5"/>
      <c r="R167" s="29">
        <v>0</v>
      </c>
      <c r="S167" s="5"/>
      <c r="T167" s="29">
        <v>0</v>
      </c>
      <c r="U167" s="5"/>
      <c r="V167" s="29">
        <v>0</v>
      </c>
      <c r="W167" s="5"/>
      <c r="X167" s="29">
        <v>0</v>
      </c>
      <c r="Y167" s="5" t="s">
        <v>543</v>
      </c>
    </row>
    <row r="168" spans="1:25" ht="165" x14ac:dyDescent="0.25">
      <c r="A168" s="4">
        <v>91</v>
      </c>
      <c r="B168" s="4"/>
      <c r="C168" s="4"/>
      <c r="D168" s="8" t="s">
        <v>542</v>
      </c>
      <c r="E168" s="8"/>
      <c r="F168" s="7" t="s">
        <v>541</v>
      </c>
      <c r="G168" s="7" t="s">
        <v>540</v>
      </c>
      <c r="H168" s="7" t="s">
        <v>539</v>
      </c>
      <c r="I168" s="7" t="s">
        <v>538</v>
      </c>
      <c r="J168" s="29">
        <v>100</v>
      </c>
      <c r="K168" s="5" t="s">
        <v>537</v>
      </c>
      <c r="L168" s="29">
        <v>100</v>
      </c>
      <c r="M168" s="5"/>
      <c r="N168" s="29">
        <v>100</v>
      </c>
      <c r="O168" s="5"/>
      <c r="P168" s="29">
        <v>100</v>
      </c>
      <c r="Q168" s="5"/>
      <c r="R168" s="29">
        <v>100</v>
      </c>
      <c r="S168" s="5"/>
      <c r="T168" s="29">
        <v>100</v>
      </c>
      <c r="U168" s="5"/>
      <c r="V168" s="29">
        <v>100</v>
      </c>
      <c r="W168" s="5"/>
      <c r="X168" s="29">
        <v>100</v>
      </c>
      <c r="Y168" s="5"/>
    </row>
    <row r="169" spans="1:25" ht="195" x14ac:dyDescent="0.25">
      <c r="A169" s="4">
        <v>92</v>
      </c>
      <c r="B169" s="4"/>
      <c r="C169" s="4"/>
      <c r="D169" s="8" t="s">
        <v>536</v>
      </c>
      <c r="E169" s="8"/>
      <c r="F169" s="7" t="s">
        <v>535</v>
      </c>
      <c r="G169" s="7" t="s">
        <v>534</v>
      </c>
      <c r="H169" s="7" t="s">
        <v>533</v>
      </c>
      <c r="I169" s="7" t="s">
        <v>532</v>
      </c>
      <c r="J169" s="29">
        <v>100</v>
      </c>
      <c r="K169" s="5" t="s">
        <v>531</v>
      </c>
      <c r="L169" s="29">
        <v>100</v>
      </c>
      <c r="M169" s="5"/>
      <c r="N169" s="29">
        <v>100</v>
      </c>
      <c r="O169" s="5"/>
      <c r="P169" s="29">
        <v>100</v>
      </c>
      <c r="Q169" s="60"/>
      <c r="R169" s="31">
        <v>100</v>
      </c>
      <c r="S169" s="60"/>
      <c r="T169" s="31">
        <v>100</v>
      </c>
      <c r="U169" s="31"/>
      <c r="V169" s="31">
        <v>100</v>
      </c>
      <c r="W169" s="60"/>
      <c r="X169" s="31">
        <v>100</v>
      </c>
      <c r="Y169" s="60" t="s">
        <v>531</v>
      </c>
    </row>
    <row r="170" spans="1:25" ht="120" x14ac:dyDescent="0.25">
      <c r="A170" s="4">
        <v>93</v>
      </c>
      <c r="B170" s="4"/>
      <c r="C170" s="4"/>
      <c r="D170" s="8" t="s">
        <v>530</v>
      </c>
      <c r="E170" s="8"/>
      <c r="F170" s="7" t="s">
        <v>529</v>
      </c>
      <c r="G170" s="7" t="s">
        <v>528</v>
      </c>
      <c r="H170" s="7" t="s">
        <v>527</v>
      </c>
      <c r="I170" s="7" t="s">
        <v>268</v>
      </c>
      <c r="J170" s="29">
        <v>0</v>
      </c>
      <c r="K170" s="79"/>
      <c r="L170" s="29">
        <v>0</v>
      </c>
      <c r="M170" s="79"/>
      <c r="N170" s="29">
        <v>0</v>
      </c>
      <c r="O170" s="79"/>
      <c r="P170" s="29">
        <v>0</v>
      </c>
      <c r="Q170" s="79"/>
      <c r="R170" s="29">
        <v>0</v>
      </c>
      <c r="S170" s="79"/>
      <c r="T170" s="29">
        <v>0</v>
      </c>
      <c r="U170" s="79"/>
      <c r="V170" s="29">
        <v>0</v>
      </c>
      <c r="W170" s="5"/>
      <c r="X170" s="29">
        <v>0</v>
      </c>
      <c r="Y170" s="79"/>
    </row>
    <row r="171" spans="1:25" ht="225" x14ac:dyDescent="0.25">
      <c r="A171" s="4">
        <v>94</v>
      </c>
      <c r="B171" s="4"/>
      <c r="C171" s="4"/>
      <c r="D171" s="8" t="s">
        <v>374</v>
      </c>
      <c r="E171" s="8"/>
      <c r="F171" s="7" t="s">
        <v>526</v>
      </c>
      <c r="G171" s="7" t="s">
        <v>525</v>
      </c>
      <c r="H171" s="7" t="s">
        <v>371</v>
      </c>
      <c r="I171" s="7" t="s">
        <v>370</v>
      </c>
      <c r="J171" s="29">
        <v>100</v>
      </c>
      <c r="K171" s="5" t="s">
        <v>524</v>
      </c>
      <c r="L171" s="29">
        <v>100</v>
      </c>
      <c r="M171" s="29"/>
      <c r="N171" s="29">
        <v>100</v>
      </c>
      <c r="O171" s="29"/>
      <c r="P171" s="29">
        <v>100</v>
      </c>
      <c r="Q171" s="29"/>
      <c r="R171" s="29">
        <v>100</v>
      </c>
      <c r="S171" s="29"/>
      <c r="T171" s="29">
        <v>100</v>
      </c>
      <c r="U171" s="29"/>
      <c r="V171" s="29">
        <v>100</v>
      </c>
      <c r="W171" s="5"/>
      <c r="X171" s="29">
        <v>100</v>
      </c>
      <c r="Y171" s="29"/>
    </row>
    <row r="172" spans="1:25" s="46" customFormat="1" ht="90" customHeight="1" x14ac:dyDescent="0.25">
      <c r="A172" s="19"/>
      <c r="B172" s="19"/>
      <c r="C172" s="20" t="s">
        <v>523</v>
      </c>
      <c r="D172" s="19"/>
      <c r="E172" s="51"/>
      <c r="F172" s="50" t="s">
        <v>522</v>
      </c>
      <c r="G172" s="49"/>
      <c r="H172" s="49"/>
      <c r="I172" s="49"/>
      <c r="J172" s="48">
        <f>AVERAGE(J173:J175)</f>
        <v>100</v>
      </c>
      <c r="K172" s="17"/>
      <c r="L172" s="48">
        <f>AVERAGE(L173:L175)</f>
        <v>100</v>
      </c>
      <c r="M172" s="47"/>
      <c r="N172" s="48">
        <f>AVERAGE(N173:N175)</f>
        <v>100</v>
      </c>
      <c r="O172" s="47"/>
      <c r="P172" s="48">
        <f>AVERAGE(P173:P175)</f>
        <v>100</v>
      </c>
      <c r="Q172" s="47"/>
      <c r="R172" s="48">
        <f>AVERAGE(R173:R175)</f>
        <v>100</v>
      </c>
      <c r="S172" s="47"/>
      <c r="T172" s="48">
        <f>AVERAGE(T173:T175)</f>
        <v>100</v>
      </c>
      <c r="U172" s="47"/>
      <c r="V172" s="48">
        <f>AVERAGE(V173:V175)</f>
        <v>100</v>
      </c>
      <c r="W172" s="17"/>
      <c r="X172" s="48">
        <f>AVERAGE(X173:X175)</f>
        <v>100</v>
      </c>
      <c r="Y172" s="47"/>
    </row>
    <row r="173" spans="1:25" ht="75" x14ac:dyDescent="0.25">
      <c r="A173" s="4">
        <v>95</v>
      </c>
      <c r="B173" s="4"/>
      <c r="C173" s="4"/>
      <c r="D173" s="8" t="s">
        <v>521</v>
      </c>
      <c r="E173" s="8"/>
      <c r="F173" s="7" t="s">
        <v>520</v>
      </c>
      <c r="G173" s="7" t="s">
        <v>519</v>
      </c>
      <c r="H173" s="7" t="s">
        <v>518</v>
      </c>
      <c r="I173" s="7" t="s">
        <v>511</v>
      </c>
      <c r="J173" s="29">
        <v>100</v>
      </c>
      <c r="K173" s="29"/>
      <c r="L173" s="29">
        <v>100</v>
      </c>
      <c r="M173" s="29"/>
      <c r="N173" s="29">
        <v>100</v>
      </c>
      <c r="O173" s="29"/>
      <c r="P173" s="29">
        <v>100</v>
      </c>
      <c r="Q173" s="29"/>
      <c r="R173" s="29">
        <v>100</v>
      </c>
      <c r="S173" s="29"/>
      <c r="T173" s="29">
        <v>100</v>
      </c>
      <c r="U173" s="29"/>
      <c r="V173" s="29">
        <v>100</v>
      </c>
      <c r="W173" s="24"/>
      <c r="X173" s="29">
        <v>100</v>
      </c>
      <c r="Y173" s="29"/>
    </row>
    <row r="174" spans="1:25" ht="75" x14ac:dyDescent="0.25">
      <c r="A174" s="4">
        <v>96</v>
      </c>
      <c r="B174" s="4"/>
      <c r="C174" s="4"/>
      <c r="D174" s="8" t="s">
        <v>517</v>
      </c>
      <c r="E174" s="8"/>
      <c r="F174" s="7" t="s">
        <v>516</v>
      </c>
      <c r="G174" s="7" t="s">
        <v>513</v>
      </c>
      <c r="H174" s="7" t="s">
        <v>512</v>
      </c>
      <c r="I174" s="7" t="s">
        <v>511</v>
      </c>
      <c r="J174" s="29">
        <v>100</v>
      </c>
      <c r="K174" s="29"/>
      <c r="L174" s="29">
        <v>100</v>
      </c>
      <c r="M174" s="29"/>
      <c r="N174" s="29">
        <v>100</v>
      </c>
      <c r="O174" s="29"/>
      <c r="P174" s="29">
        <v>100</v>
      </c>
      <c r="Q174" s="29"/>
      <c r="R174" s="29">
        <v>100</v>
      </c>
      <c r="S174" s="29"/>
      <c r="T174" s="29">
        <v>100</v>
      </c>
      <c r="U174" s="29"/>
      <c r="V174" s="29">
        <v>100</v>
      </c>
      <c r="W174" s="24"/>
      <c r="X174" s="29">
        <v>100</v>
      </c>
      <c r="Y174" s="29"/>
    </row>
    <row r="175" spans="1:25" ht="45" x14ac:dyDescent="0.25">
      <c r="A175" s="4">
        <v>97</v>
      </c>
      <c r="B175" s="4"/>
      <c r="C175" s="4"/>
      <c r="D175" s="8" t="s">
        <v>515</v>
      </c>
      <c r="E175" s="8"/>
      <c r="F175" s="7" t="s">
        <v>514</v>
      </c>
      <c r="G175" s="7" t="s">
        <v>513</v>
      </c>
      <c r="H175" s="7" t="s">
        <v>512</v>
      </c>
      <c r="I175" s="7" t="s">
        <v>511</v>
      </c>
      <c r="J175" s="29">
        <v>100</v>
      </c>
      <c r="K175" s="29"/>
      <c r="L175" s="29">
        <v>100</v>
      </c>
      <c r="M175" s="29"/>
      <c r="N175" s="29">
        <v>100</v>
      </c>
      <c r="O175" s="29"/>
      <c r="P175" s="29">
        <v>100</v>
      </c>
      <c r="Q175" s="29"/>
      <c r="R175" s="29">
        <v>100</v>
      </c>
      <c r="S175" s="29"/>
      <c r="T175" s="29">
        <v>100</v>
      </c>
      <c r="U175" s="29"/>
      <c r="V175" s="29">
        <v>100</v>
      </c>
      <c r="W175" s="24"/>
      <c r="X175" s="29">
        <v>100</v>
      </c>
      <c r="Y175" s="29"/>
    </row>
    <row r="176" spans="1:25" s="46" customFormat="1" ht="130.5" customHeight="1" x14ac:dyDescent="0.25">
      <c r="A176" s="19"/>
      <c r="B176" s="20" t="s">
        <v>510</v>
      </c>
      <c r="C176" s="19"/>
      <c r="D176" s="19"/>
      <c r="E176" s="19"/>
      <c r="F176" s="19" t="s">
        <v>509</v>
      </c>
      <c r="G176" s="19"/>
      <c r="H176" s="19"/>
      <c r="I176" s="19"/>
      <c r="J176" s="48">
        <f>AVERAGE(J177,J186,J203,J212)</f>
        <v>47.916666666666671</v>
      </c>
      <c r="K176" s="78"/>
      <c r="L176" s="48">
        <f>AVERAGE(L177,L186,L203,L212)</f>
        <v>47.916666666666671</v>
      </c>
      <c r="M176" s="47"/>
      <c r="N176" s="48">
        <f>AVERAGE(N177,N186,N203,N212)</f>
        <v>47.916666666666671</v>
      </c>
      <c r="O176" s="47"/>
      <c r="P176" s="48">
        <f>AVERAGE(P177,P186,P203,P212)</f>
        <v>47.916666666666671</v>
      </c>
      <c r="Q176" s="47"/>
      <c r="R176" s="48">
        <f>AVERAGE(R177,R186,R203,R212)</f>
        <v>47.916666666666671</v>
      </c>
      <c r="S176" s="47"/>
      <c r="T176" s="48">
        <f>AVERAGE(T177,T186,T203,T212)</f>
        <v>47.916666666666671</v>
      </c>
      <c r="U176" s="47"/>
      <c r="V176" s="48">
        <f>AVERAGE(V177,V186,V203,V212)</f>
        <v>47.916666666666671</v>
      </c>
      <c r="W176" s="17"/>
      <c r="X176" s="48">
        <f>AVERAGE(X177,X186,X203,X212)</f>
        <v>47.916666666666671</v>
      </c>
      <c r="Y176" s="47"/>
    </row>
    <row r="177" spans="1:25" s="46" customFormat="1" ht="60" x14ac:dyDescent="0.25">
      <c r="A177" s="19"/>
      <c r="B177" s="19"/>
      <c r="C177" s="20" t="s">
        <v>508</v>
      </c>
      <c r="D177" s="19"/>
      <c r="E177" s="19"/>
      <c r="F177" s="19" t="s">
        <v>507</v>
      </c>
      <c r="G177" s="19"/>
      <c r="H177" s="19"/>
      <c r="I177" s="19"/>
      <c r="J177" s="48">
        <f>AVERAGE(J178:J181,J184,J185)</f>
        <v>50</v>
      </c>
      <c r="K177" s="47"/>
      <c r="L177" s="48">
        <f>AVERAGE(L178:L181,L184,L185)</f>
        <v>50</v>
      </c>
      <c r="M177" s="47"/>
      <c r="N177" s="48">
        <f>AVERAGE(N178:N181,N184,N185)</f>
        <v>50</v>
      </c>
      <c r="O177" s="47"/>
      <c r="P177" s="48">
        <f>AVERAGE(P178:P181,P184,P185)</f>
        <v>50</v>
      </c>
      <c r="Q177" s="47"/>
      <c r="R177" s="48">
        <f>AVERAGE(R178:R181,R184,R185)</f>
        <v>50</v>
      </c>
      <c r="S177" s="47"/>
      <c r="T177" s="48">
        <f>AVERAGE(T178:T181,T184,T185)</f>
        <v>50</v>
      </c>
      <c r="U177" s="47"/>
      <c r="V177" s="48">
        <f>AVERAGE(V178:V181,V184,V185)</f>
        <v>50</v>
      </c>
      <c r="W177" s="17"/>
      <c r="X177" s="48">
        <f>AVERAGE(X178:X181,X184,X185)</f>
        <v>50</v>
      </c>
      <c r="Y177" s="47"/>
    </row>
    <row r="178" spans="1:25" ht="165" x14ac:dyDescent="0.25">
      <c r="A178" s="4">
        <v>98</v>
      </c>
      <c r="B178" s="4"/>
      <c r="C178" s="4"/>
      <c r="D178" s="8" t="s">
        <v>506</v>
      </c>
      <c r="E178" s="8"/>
      <c r="F178" s="7" t="s">
        <v>505</v>
      </c>
      <c r="G178" s="7" t="s">
        <v>504</v>
      </c>
      <c r="H178" s="7" t="s">
        <v>503</v>
      </c>
      <c r="I178" s="7" t="s">
        <v>502</v>
      </c>
      <c r="J178" s="54">
        <v>0</v>
      </c>
      <c r="K178" s="5" t="s">
        <v>501</v>
      </c>
      <c r="L178" s="54">
        <v>0</v>
      </c>
      <c r="M178" s="24"/>
      <c r="N178" s="54">
        <v>0</v>
      </c>
      <c r="O178" s="24"/>
      <c r="P178" s="54">
        <v>0</v>
      </c>
      <c r="Q178" s="24"/>
      <c r="R178" s="54">
        <v>0</v>
      </c>
      <c r="S178" s="24"/>
      <c r="T178" s="54">
        <v>0</v>
      </c>
      <c r="U178" s="24"/>
      <c r="V178" s="54">
        <v>0</v>
      </c>
      <c r="W178" s="77"/>
      <c r="X178" s="54">
        <v>0</v>
      </c>
      <c r="Y178" s="24"/>
    </row>
    <row r="179" spans="1:25" ht="60" x14ac:dyDescent="0.25">
      <c r="A179" s="4">
        <v>99</v>
      </c>
      <c r="B179" s="4"/>
      <c r="C179" s="4"/>
      <c r="D179" s="8" t="s">
        <v>500</v>
      </c>
      <c r="E179" s="8"/>
      <c r="F179" s="7" t="s">
        <v>499</v>
      </c>
      <c r="G179" s="7" t="s">
        <v>498</v>
      </c>
      <c r="H179" s="7" t="s">
        <v>497</v>
      </c>
      <c r="I179" s="7" t="s">
        <v>496</v>
      </c>
      <c r="J179" s="54">
        <v>100</v>
      </c>
      <c r="K179" s="5" t="s">
        <v>495</v>
      </c>
      <c r="L179" s="54">
        <v>100</v>
      </c>
      <c r="M179" s="24"/>
      <c r="N179" s="54">
        <v>100</v>
      </c>
      <c r="O179" s="24"/>
      <c r="P179" s="54">
        <v>100</v>
      </c>
      <c r="Q179" s="24"/>
      <c r="R179" s="54">
        <v>100</v>
      </c>
      <c r="S179" s="24"/>
      <c r="T179" s="54">
        <v>100</v>
      </c>
      <c r="U179" s="24"/>
      <c r="V179" s="54">
        <v>100</v>
      </c>
      <c r="W179" s="24"/>
      <c r="X179" s="54">
        <v>100</v>
      </c>
      <c r="Y179" s="24"/>
    </row>
    <row r="180" spans="1:25" ht="120" x14ac:dyDescent="0.25">
      <c r="A180" s="4">
        <v>100</v>
      </c>
      <c r="B180" s="4"/>
      <c r="C180" s="4"/>
      <c r="D180" s="8" t="s">
        <v>494</v>
      </c>
      <c r="E180" s="8"/>
      <c r="F180" s="7" t="s">
        <v>493</v>
      </c>
      <c r="G180" s="7" t="s">
        <v>492</v>
      </c>
      <c r="H180" s="7" t="s">
        <v>491</v>
      </c>
      <c r="I180" s="7" t="s">
        <v>490</v>
      </c>
      <c r="J180" s="54">
        <v>0</v>
      </c>
      <c r="K180" s="5" t="s">
        <v>489</v>
      </c>
      <c r="L180" s="54">
        <v>0</v>
      </c>
      <c r="M180" s="24"/>
      <c r="N180" s="54">
        <v>0</v>
      </c>
      <c r="O180" s="24"/>
      <c r="P180" s="54">
        <v>0</v>
      </c>
      <c r="Q180" s="24"/>
      <c r="R180" s="54">
        <v>0</v>
      </c>
      <c r="S180" s="24"/>
      <c r="T180" s="54">
        <v>0</v>
      </c>
      <c r="U180" s="24"/>
      <c r="V180" s="54">
        <v>0</v>
      </c>
      <c r="W180" s="24"/>
      <c r="X180" s="54">
        <v>0</v>
      </c>
      <c r="Y180" s="24"/>
    </row>
    <row r="181" spans="1:25" s="55" customFormat="1" ht="51.75" x14ac:dyDescent="0.25">
      <c r="A181" s="15">
        <v>101</v>
      </c>
      <c r="B181" s="15"/>
      <c r="C181" s="15"/>
      <c r="D181" s="66" t="s">
        <v>488</v>
      </c>
      <c r="E181" s="66"/>
      <c r="F181" s="12" t="s">
        <v>488</v>
      </c>
      <c r="G181" s="12"/>
      <c r="H181" s="12"/>
      <c r="I181" s="12"/>
      <c r="J181" s="57">
        <f>AVERAGE(J182:J183)</f>
        <v>50</v>
      </c>
      <c r="K181" s="10"/>
      <c r="L181" s="57">
        <f>AVERAGE(L182:L183)</f>
        <v>50</v>
      </c>
      <c r="M181" s="56"/>
      <c r="N181" s="57">
        <f>AVERAGE(N182:N183)</f>
        <v>50</v>
      </c>
      <c r="O181" s="56"/>
      <c r="P181" s="57">
        <f>AVERAGE(P182:P183)</f>
        <v>50</v>
      </c>
      <c r="Q181" s="56"/>
      <c r="R181" s="57">
        <f>AVERAGE(R182:R183)</f>
        <v>50</v>
      </c>
      <c r="S181" s="56"/>
      <c r="T181" s="57">
        <f>AVERAGE(T182:T183)</f>
        <v>50</v>
      </c>
      <c r="U181" s="56"/>
      <c r="V181" s="57">
        <f>AVERAGE(V182:V183)</f>
        <v>50</v>
      </c>
      <c r="W181" s="10"/>
      <c r="X181" s="57">
        <f>AVERAGE(X182:X183)</f>
        <v>50</v>
      </c>
      <c r="Y181" s="56"/>
    </row>
    <row r="182" spans="1:25" ht="285" x14ac:dyDescent="0.25">
      <c r="A182" s="4" t="s">
        <v>487</v>
      </c>
      <c r="B182" s="4"/>
      <c r="C182" s="4"/>
      <c r="D182" s="4"/>
      <c r="E182" s="8" t="s">
        <v>486</v>
      </c>
      <c r="F182" s="7" t="s">
        <v>485</v>
      </c>
      <c r="G182" s="7" t="s">
        <v>484</v>
      </c>
      <c r="H182" s="7" t="s">
        <v>483</v>
      </c>
      <c r="I182" s="7" t="s">
        <v>61</v>
      </c>
      <c r="J182" s="54">
        <v>100</v>
      </c>
      <c r="K182" s="5" t="s">
        <v>482</v>
      </c>
      <c r="L182" s="54">
        <v>100</v>
      </c>
      <c r="M182" s="24"/>
      <c r="N182" s="54">
        <v>100</v>
      </c>
      <c r="O182" s="24"/>
      <c r="P182" s="54">
        <v>100</v>
      </c>
      <c r="Q182" s="24"/>
      <c r="R182" s="54">
        <v>100</v>
      </c>
      <c r="S182" s="24"/>
      <c r="T182" s="54">
        <v>100</v>
      </c>
      <c r="U182" s="24"/>
      <c r="V182" s="54">
        <v>100</v>
      </c>
      <c r="W182" s="24"/>
      <c r="X182" s="54">
        <v>100</v>
      </c>
      <c r="Y182" s="24"/>
    </row>
    <row r="183" spans="1:25" ht="45" x14ac:dyDescent="0.25">
      <c r="A183" s="4" t="s">
        <v>481</v>
      </c>
      <c r="B183" s="4"/>
      <c r="C183" s="4"/>
      <c r="D183" s="4"/>
      <c r="E183" s="8" t="s">
        <v>480</v>
      </c>
      <c r="F183" s="7" t="s">
        <v>479</v>
      </c>
      <c r="G183" s="7" t="s">
        <v>478</v>
      </c>
      <c r="H183" s="7" t="s">
        <v>477</v>
      </c>
      <c r="I183" s="7" t="s">
        <v>476</v>
      </c>
      <c r="J183" s="54">
        <v>0</v>
      </c>
      <c r="K183" s="24"/>
      <c r="L183" s="54">
        <v>0</v>
      </c>
      <c r="M183" s="24"/>
      <c r="N183" s="54">
        <v>0</v>
      </c>
      <c r="O183" s="24"/>
      <c r="P183" s="54">
        <v>0</v>
      </c>
      <c r="Q183" s="24"/>
      <c r="R183" s="54">
        <v>0</v>
      </c>
      <c r="S183" s="24"/>
      <c r="T183" s="54">
        <v>0</v>
      </c>
      <c r="U183" s="24"/>
      <c r="V183" s="54">
        <v>0</v>
      </c>
      <c r="W183" s="24"/>
      <c r="X183" s="54">
        <v>0</v>
      </c>
      <c r="Y183" s="24"/>
    </row>
    <row r="184" spans="1:25" ht="60" x14ac:dyDescent="0.25">
      <c r="A184" s="4">
        <v>102</v>
      </c>
      <c r="B184" s="4"/>
      <c r="C184" s="4"/>
      <c r="D184" s="8" t="s">
        <v>475</v>
      </c>
      <c r="E184" s="8"/>
      <c r="F184" s="7" t="s">
        <v>474</v>
      </c>
      <c r="G184" s="7" t="s">
        <v>470</v>
      </c>
      <c r="H184" s="7" t="s">
        <v>469</v>
      </c>
      <c r="I184" s="7" t="s">
        <v>468</v>
      </c>
      <c r="J184" s="54">
        <v>50</v>
      </c>
      <c r="K184" s="5" t="s">
        <v>473</v>
      </c>
      <c r="L184" s="54">
        <v>50</v>
      </c>
      <c r="M184" s="76"/>
      <c r="N184" s="54">
        <v>50</v>
      </c>
      <c r="O184" s="76"/>
      <c r="P184" s="54">
        <v>50</v>
      </c>
      <c r="Q184" s="76"/>
      <c r="R184" s="54">
        <v>50</v>
      </c>
      <c r="S184" s="76"/>
      <c r="T184" s="54">
        <v>50</v>
      </c>
      <c r="U184" s="76"/>
      <c r="V184" s="54">
        <v>50</v>
      </c>
      <c r="W184" s="24"/>
      <c r="X184" s="54">
        <v>50</v>
      </c>
      <c r="Y184" s="76"/>
    </row>
    <row r="185" spans="1:25" ht="90" x14ac:dyDescent="0.25">
      <c r="A185" s="4">
        <v>103</v>
      </c>
      <c r="B185" s="4"/>
      <c r="C185" s="4"/>
      <c r="D185" s="8" t="s">
        <v>472</v>
      </c>
      <c r="E185" s="8"/>
      <c r="F185" s="7" t="s">
        <v>471</v>
      </c>
      <c r="G185" s="7" t="s">
        <v>470</v>
      </c>
      <c r="H185" s="7" t="s">
        <v>469</v>
      </c>
      <c r="I185" s="7" t="s">
        <v>468</v>
      </c>
      <c r="J185" s="54">
        <v>100</v>
      </c>
      <c r="K185" s="75" t="s">
        <v>467</v>
      </c>
      <c r="L185" s="54">
        <v>100</v>
      </c>
      <c r="M185" s="74"/>
      <c r="N185" s="54">
        <v>100</v>
      </c>
      <c r="O185" s="74"/>
      <c r="P185" s="54">
        <v>100</v>
      </c>
      <c r="Q185" s="74"/>
      <c r="R185" s="54">
        <v>100</v>
      </c>
      <c r="S185" s="74"/>
      <c r="T185" s="54">
        <v>100</v>
      </c>
      <c r="U185" s="74"/>
      <c r="V185" s="54">
        <v>100</v>
      </c>
      <c r="W185" s="24"/>
      <c r="X185" s="54">
        <v>100</v>
      </c>
      <c r="Y185" s="74"/>
    </row>
    <row r="186" spans="1:25" s="46" customFormat="1" ht="91.5" customHeight="1" x14ac:dyDescent="0.25">
      <c r="A186" s="19"/>
      <c r="B186" s="19"/>
      <c r="C186" s="20" t="s">
        <v>466</v>
      </c>
      <c r="D186" s="49"/>
      <c r="E186" s="50"/>
      <c r="F186" s="50" t="s">
        <v>465</v>
      </c>
      <c r="G186" s="49"/>
      <c r="H186" s="49"/>
      <c r="I186" s="49"/>
      <c r="J186" s="48">
        <f>AVERAGE(J187,J193,J199:J202)</f>
        <v>31.666666666666668</v>
      </c>
      <c r="K186" s="17"/>
      <c r="L186" s="48">
        <f>AVERAGE(L187,L193,L199:L202)</f>
        <v>31.666666666666668</v>
      </c>
      <c r="M186" s="47"/>
      <c r="N186" s="48">
        <f>AVERAGE(N187,N193,N199:N202)</f>
        <v>31.666666666666668</v>
      </c>
      <c r="O186" s="47"/>
      <c r="P186" s="48">
        <f>AVERAGE(P187,P193,P199:P202)</f>
        <v>31.666666666666668</v>
      </c>
      <c r="Q186" s="47"/>
      <c r="R186" s="48">
        <f>AVERAGE(R187,R193,R199:R202)</f>
        <v>31.666666666666668</v>
      </c>
      <c r="S186" s="47"/>
      <c r="T186" s="48">
        <f>AVERAGE(T187,T193,T199:T202)</f>
        <v>31.666666666666668</v>
      </c>
      <c r="U186" s="47"/>
      <c r="V186" s="48">
        <f>AVERAGE(V187,V193,V199:V202)</f>
        <v>31.666666666666668</v>
      </c>
      <c r="W186" s="17"/>
      <c r="X186" s="48">
        <f>AVERAGE(X187,X193,X199:X202)</f>
        <v>31.666666666666668</v>
      </c>
      <c r="Y186" s="47"/>
    </row>
    <row r="187" spans="1:25" s="55" customFormat="1" ht="91.5" customHeight="1" x14ac:dyDescent="0.25">
      <c r="A187" s="15">
        <v>104</v>
      </c>
      <c r="B187" s="15"/>
      <c r="C187" s="14"/>
      <c r="D187" s="58" t="s">
        <v>464</v>
      </c>
      <c r="E187" s="58"/>
      <c r="F187" s="21" t="s">
        <v>463</v>
      </c>
      <c r="G187" s="12"/>
      <c r="H187" s="12"/>
      <c r="I187" s="12"/>
      <c r="J187" s="57">
        <f>AVERAGE(J188:J192)</f>
        <v>20</v>
      </c>
      <c r="K187" s="10"/>
      <c r="L187" s="57">
        <f>AVERAGE(L188:L192)</f>
        <v>20</v>
      </c>
      <c r="M187" s="56"/>
      <c r="N187" s="57">
        <f>AVERAGE(N188:N192)</f>
        <v>20</v>
      </c>
      <c r="O187" s="56"/>
      <c r="P187" s="57">
        <f>AVERAGE(P188:P192)</f>
        <v>20</v>
      </c>
      <c r="Q187" s="56"/>
      <c r="R187" s="57">
        <f>AVERAGE(R188:R192)</f>
        <v>20</v>
      </c>
      <c r="S187" s="56"/>
      <c r="T187" s="57">
        <f>AVERAGE(T188:T192)</f>
        <v>20</v>
      </c>
      <c r="U187" s="56"/>
      <c r="V187" s="57">
        <f>AVERAGE(V188:V192)</f>
        <v>20</v>
      </c>
      <c r="W187" s="10"/>
      <c r="X187" s="57">
        <f>AVERAGE(X188:X192)</f>
        <v>20</v>
      </c>
      <c r="Y187" s="56"/>
    </row>
    <row r="188" spans="1:25" ht="90" x14ac:dyDescent="0.25">
      <c r="A188" s="4" t="s">
        <v>462</v>
      </c>
      <c r="B188" s="4"/>
      <c r="C188" s="4"/>
      <c r="D188" s="4"/>
      <c r="E188" s="8" t="s">
        <v>461</v>
      </c>
      <c r="F188" s="7" t="s">
        <v>460</v>
      </c>
      <c r="G188" s="7" t="s">
        <v>459</v>
      </c>
      <c r="H188" s="7" t="s">
        <v>458</v>
      </c>
      <c r="I188" s="7" t="s">
        <v>457</v>
      </c>
      <c r="J188" s="54">
        <v>0</v>
      </c>
      <c r="K188" s="60" t="s">
        <v>456</v>
      </c>
      <c r="L188" s="54">
        <v>0</v>
      </c>
      <c r="M188" s="73"/>
      <c r="N188" s="54">
        <v>0</v>
      </c>
      <c r="O188" s="73"/>
      <c r="P188" s="54">
        <v>0</v>
      </c>
      <c r="Q188" s="73"/>
      <c r="R188" s="54">
        <v>0</v>
      </c>
      <c r="S188" s="73"/>
      <c r="T188" s="54">
        <v>0</v>
      </c>
      <c r="U188" s="73"/>
      <c r="V188" s="54">
        <v>0</v>
      </c>
      <c r="W188" s="24"/>
      <c r="X188" s="54">
        <v>0</v>
      </c>
      <c r="Y188" s="5" t="s">
        <v>436</v>
      </c>
    </row>
    <row r="189" spans="1:25" ht="240" customHeight="1" x14ac:dyDescent="0.25">
      <c r="A189" s="4" t="s">
        <v>455</v>
      </c>
      <c r="B189" s="4"/>
      <c r="C189" s="4"/>
      <c r="D189" s="4"/>
      <c r="E189" s="8" t="s">
        <v>454</v>
      </c>
      <c r="F189" s="7" t="s">
        <v>453</v>
      </c>
      <c r="G189" s="7" t="s">
        <v>432</v>
      </c>
      <c r="H189" s="7" t="s">
        <v>431</v>
      </c>
      <c r="I189" s="7" t="s">
        <v>217</v>
      </c>
      <c r="J189" s="54">
        <v>0</v>
      </c>
      <c r="K189" s="73"/>
      <c r="L189" s="54">
        <v>0</v>
      </c>
      <c r="M189" s="73"/>
      <c r="N189" s="54">
        <v>0</v>
      </c>
      <c r="O189" s="73"/>
      <c r="P189" s="54">
        <v>0</v>
      </c>
      <c r="Q189" s="73"/>
      <c r="R189" s="54">
        <v>0</v>
      </c>
      <c r="S189" s="73"/>
      <c r="T189" s="54">
        <v>0</v>
      </c>
      <c r="U189" s="73"/>
      <c r="V189" s="54">
        <v>0</v>
      </c>
      <c r="W189" s="24"/>
      <c r="X189" s="54">
        <v>0</v>
      </c>
      <c r="Y189" s="73"/>
    </row>
    <row r="190" spans="1:25" ht="75" x14ac:dyDescent="0.25">
      <c r="A190" s="4" t="s">
        <v>452</v>
      </c>
      <c r="B190" s="4"/>
      <c r="C190" s="4"/>
      <c r="D190" s="4"/>
      <c r="E190" s="8" t="s">
        <v>451</v>
      </c>
      <c r="F190" s="68" t="s">
        <v>428</v>
      </c>
      <c r="G190" s="7" t="s">
        <v>427</v>
      </c>
      <c r="H190" s="7" t="s">
        <v>426</v>
      </c>
      <c r="I190" s="7" t="s">
        <v>425</v>
      </c>
      <c r="J190" s="54">
        <v>100</v>
      </c>
      <c r="K190" s="71" t="s">
        <v>390</v>
      </c>
      <c r="L190" s="54">
        <v>100</v>
      </c>
      <c r="M190" s="71"/>
      <c r="N190" s="54">
        <v>100</v>
      </c>
      <c r="O190" s="71"/>
      <c r="P190" s="54">
        <v>100</v>
      </c>
      <c r="Q190" s="71"/>
      <c r="R190" s="54">
        <v>100</v>
      </c>
      <c r="S190" s="71"/>
      <c r="T190" s="54">
        <v>100</v>
      </c>
      <c r="U190" s="71"/>
      <c r="V190" s="54">
        <v>100</v>
      </c>
      <c r="W190" s="24"/>
      <c r="X190" s="54">
        <v>100</v>
      </c>
      <c r="Y190" s="71"/>
    </row>
    <row r="191" spans="1:25" ht="251.25" customHeight="1" x14ac:dyDescent="0.25">
      <c r="A191" s="4" t="s">
        <v>450</v>
      </c>
      <c r="B191" s="4"/>
      <c r="C191" s="4"/>
      <c r="D191" s="4"/>
      <c r="E191" s="8" t="s">
        <v>449</v>
      </c>
      <c r="F191" s="68" t="s">
        <v>448</v>
      </c>
      <c r="G191" s="7" t="s">
        <v>228</v>
      </c>
      <c r="H191" s="7" t="s">
        <v>263</v>
      </c>
      <c r="I191" s="7" t="s">
        <v>419</v>
      </c>
      <c r="J191" s="54">
        <v>0</v>
      </c>
      <c r="K191" s="24"/>
      <c r="L191" s="54">
        <v>0</v>
      </c>
      <c r="M191" s="24"/>
      <c r="N191" s="54">
        <v>0</v>
      </c>
      <c r="O191" s="24"/>
      <c r="P191" s="54">
        <v>0</v>
      </c>
      <c r="Q191" s="24"/>
      <c r="R191" s="54">
        <v>0</v>
      </c>
      <c r="S191" s="24"/>
      <c r="T191" s="54">
        <v>0</v>
      </c>
      <c r="U191" s="24"/>
      <c r="V191" s="54">
        <v>0</v>
      </c>
      <c r="W191" s="24"/>
      <c r="X191" s="54">
        <v>0</v>
      </c>
      <c r="Y191" s="24"/>
    </row>
    <row r="192" spans="1:25" ht="243.75" customHeight="1" x14ac:dyDescent="0.25">
      <c r="A192" s="4" t="s">
        <v>447</v>
      </c>
      <c r="B192" s="4"/>
      <c r="C192" s="4"/>
      <c r="D192" s="4"/>
      <c r="E192" s="8" t="s">
        <v>446</v>
      </c>
      <c r="F192" s="7" t="s">
        <v>416</v>
      </c>
      <c r="G192" s="7" t="s">
        <v>415</v>
      </c>
      <c r="H192" s="7" t="s">
        <v>414</v>
      </c>
      <c r="I192" s="7" t="s">
        <v>413</v>
      </c>
      <c r="J192" s="54">
        <v>0</v>
      </c>
      <c r="K192" s="24" t="s">
        <v>445</v>
      </c>
      <c r="L192" s="54">
        <v>0</v>
      </c>
      <c r="M192" s="24"/>
      <c r="N192" s="54">
        <v>0</v>
      </c>
      <c r="O192" s="24"/>
      <c r="P192" s="54">
        <v>0</v>
      </c>
      <c r="Q192" s="24"/>
      <c r="R192" s="54">
        <v>0</v>
      </c>
      <c r="S192" s="24"/>
      <c r="T192" s="54">
        <v>0</v>
      </c>
      <c r="U192" s="24"/>
      <c r="V192" s="54">
        <v>0</v>
      </c>
      <c r="W192" s="24"/>
      <c r="X192" s="54">
        <v>0</v>
      </c>
      <c r="Y192" s="24"/>
    </row>
    <row r="193" spans="1:25" s="55" customFormat="1" ht="91.5" customHeight="1" x14ac:dyDescent="0.25">
      <c r="A193" s="15">
        <v>105</v>
      </c>
      <c r="B193" s="15"/>
      <c r="C193" s="14"/>
      <c r="D193" s="58" t="s">
        <v>444</v>
      </c>
      <c r="E193" s="58"/>
      <c r="F193" s="21" t="s">
        <v>443</v>
      </c>
      <c r="G193" s="12"/>
      <c r="H193" s="12"/>
      <c r="I193" s="12"/>
      <c r="J193" s="57">
        <f>AVERAGE(J194:J198)</f>
        <v>20</v>
      </c>
      <c r="K193" s="10"/>
      <c r="L193" s="57">
        <f>AVERAGE(L194:L198)</f>
        <v>20</v>
      </c>
      <c r="M193" s="56"/>
      <c r="N193" s="57">
        <f>AVERAGE(N194:N198)</f>
        <v>20</v>
      </c>
      <c r="O193" s="56"/>
      <c r="P193" s="57">
        <f>AVERAGE(P194:P198)</f>
        <v>20</v>
      </c>
      <c r="Q193" s="56"/>
      <c r="R193" s="57">
        <f>AVERAGE(R194:R198)</f>
        <v>20</v>
      </c>
      <c r="S193" s="56"/>
      <c r="T193" s="57">
        <f>AVERAGE(T194:T198)</f>
        <v>20</v>
      </c>
      <c r="U193" s="56"/>
      <c r="V193" s="57">
        <f>AVERAGE(V194:V198)</f>
        <v>20</v>
      </c>
      <c r="W193" s="10"/>
      <c r="X193" s="57">
        <f>AVERAGE(X194:X198)</f>
        <v>20</v>
      </c>
      <c r="Y193" s="56"/>
    </row>
    <row r="194" spans="1:25" ht="75" x14ac:dyDescent="0.25">
      <c r="A194" s="4" t="s">
        <v>442</v>
      </c>
      <c r="B194" s="4"/>
      <c r="C194" s="4"/>
      <c r="D194" s="4"/>
      <c r="E194" s="8" t="s">
        <v>441</v>
      </c>
      <c r="F194" s="7" t="s">
        <v>440</v>
      </c>
      <c r="G194" s="7" t="s">
        <v>439</v>
      </c>
      <c r="H194" s="7" t="s">
        <v>438</v>
      </c>
      <c r="I194" s="7" t="s">
        <v>437</v>
      </c>
      <c r="J194" s="54">
        <v>0</v>
      </c>
      <c r="K194" s="5" t="s">
        <v>436</v>
      </c>
      <c r="L194" s="54">
        <v>0</v>
      </c>
      <c r="M194" s="73"/>
      <c r="N194" s="54">
        <v>0</v>
      </c>
      <c r="O194" s="73"/>
      <c r="P194" s="54">
        <v>0</v>
      </c>
      <c r="Q194" s="73"/>
      <c r="R194" s="54">
        <v>0</v>
      </c>
      <c r="S194" s="73"/>
      <c r="T194" s="54">
        <v>0</v>
      </c>
      <c r="U194" s="73"/>
      <c r="V194" s="54">
        <v>0</v>
      </c>
      <c r="W194" s="24"/>
      <c r="X194" s="54">
        <v>0</v>
      </c>
      <c r="Y194" s="73"/>
    </row>
    <row r="195" spans="1:25" ht="135" x14ac:dyDescent="0.25">
      <c r="A195" s="4" t="s">
        <v>435</v>
      </c>
      <c r="B195" s="4"/>
      <c r="C195" s="4"/>
      <c r="D195" s="4"/>
      <c r="E195" s="8" t="s">
        <v>434</v>
      </c>
      <c r="F195" s="7" t="s">
        <v>433</v>
      </c>
      <c r="G195" s="7" t="s">
        <v>432</v>
      </c>
      <c r="H195" s="7" t="s">
        <v>431</v>
      </c>
      <c r="I195" s="7" t="s">
        <v>217</v>
      </c>
      <c r="J195" s="54">
        <v>0</v>
      </c>
      <c r="K195" s="73"/>
      <c r="L195" s="54">
        <v>0</v>
      </c>
      <c r="M195" s="73"/>
      <c r="N195" s="54">
        <v>0</v>
      </c>
      <c r="O195" s="73"/>
      <c r="P195" s="54">
        <v>0</v>
      </c>
      <c r="Q195" s="73"/>
      <c r="R195" s="54">
        <v>0</v>
      </c>
      <c r="S195" s="73"/>
      <c r="T195" s="54">
        <v>0</v>
      </c>
      <c r="U195" s="73"/>
      <c r="V195" s="54">
        <v>0</v>
      </c>
      <c r="W195" s="24"/>
      <c r="X195" s="54">
        <v>0</v>
      </c>
      <c r="Y195" s="73"/>
    </row>
    <row r="196" spans="1:25" ht="75" x14ac:dyDescent="0.25">
      <c r="A196" s="4" t="s">
        <v>430</v>
      </c>
      <c r="B196" s="4"/>
      <c r="C196" s="4"/>
      <c r="D196" s="4"/>
      <c r="E196" s="8" t="s">
        <v>429</v>
      </c>
      <c r="F196" s="7" t="s">
        <v>428</v>
      </c>
      <c r="G196" s="7" t="s">
        <v>427</v>
      </c>
      <c r="H196" s="7" t="s">
        <v>426</v>
      </c>
      <c r="I196" s="7" t="s">
        <v>425</v>
      </c>
      <c r="J196" s="54">
        <v>100</v>
      </c>
      <c r="K196" s="29" t="s">
        <v>424</v>
      </c>
      <c r="L196" s="54">
        <v>100</v>
      </c>
      <c r="M196" s="24"/>
      <c r="N196" s="54">
        <v>100</v>
      </c>
      <c r="O196" s="24"/>
      <c r="P196" s="54">
        <v>100</v>
      </c>
      <c r="Q196" s="24"/>
      <c r="R196" s="54">
        <v>100</v>
      </c>
      <c r="S196" s="29" t="s">
        <v>423</v>
      </c>
      <c r="T196" s="54">
        <v>100</v>
      </c>
      <c r="U196" s="24"/>
      <c r="V196" s="54">
        <v>100</v>
      </c>
      <c r="W196" s="24"/>
      <c r="X196" s="54">
        <v>100</v>
      </c>
      <c r="Y196" s="24"/>
    </row>
    <row r="197" spans="1:25" ht="90" x14ac:dyDescent="0.25">
      <c r="A197" s="4" t="s">
        <v>422</v>
      </c>
      <c r="B197" s="4"/>
      <c r="C197" s="4"/>
      <c r="D197" s="4"/>
      <c r="E197" s="8" t="s">
        <v>421</v>
      </c>
      <c r="F197" s="7" t="s">
        <v>420</v>
      </c>
      <c r="G197" s="7" t="s">
        <v>228</v>
      </c>
      <c r="H197" s="7" t="s">
        <v>263</v>
      </c>
      <c r="I197" s="7" t="s">
        <v>419</v>
      </c>
      <c r="J197" s="54">
        <v>0</v>
      </c>
      <c r="K197" s="24"/>
      <c r="L197" s="54">
        <v>0</v>
      </c>
      <c r="M197" s="24"/>
      <c r="N197" s="54">
        <v>0</v>
      </c>
      <c r="O197" s="24"/>
      <c r="P197" s="54">
        <v>0</v>
      </c>
      <c r="Q197" s="24"/>
      <c r="R197" s="54">
        <v>0</v>
      </c>
      <c r="S197" s="24"/>
      <c r="T197" s="54">
        <v>0</v>
      </c>
      <c r="U197" s="24"/>
      <c r="V197" s="54">
        <v>0</v>
      </c>
      <c r="W197" s="24"/>
      <c r="X197" s="54">
        <v>0</v>
      </c>
      <c r="Y197" s="24"/>
    </row>
    <row r="198" spans="1:25" ht="255" x14ac:dyDescent="0.25">
      <c r="A198" s="4" t="s">
        <v>418</v>
      </c>
      <c r="B198" s="4"/>
      <c r="C198" s="4"/>
      <c r="D198" s="4"/>
      <c r="E198" s="8" t="s">
        <v>417</v>
      </c>
      <c r="F198" s="7" t="s">
        <v>416</v>
      </c>
      <c r="G198" s="7" t="s">
        <v>415</v>
      </c>
      <c r="H198" s="7" t="s">
        <v>414</v>
      </c>
      <c r="I198" s="7" t="s">
        <v>413</v>
      </c>
      <c r="J198" s="54">
        <v>0</v>
      </c>
      <c r="K198" s="24" t="s">
        <v>412</v>
      </c>
      <c r="L198" s="54">
        <v>0</v>
      </c>
      <c r="M198" s="24"/>
      <c r="N198" s="54">
        <v>0</v>
      </c>
      <c r="O198" s="24"/>
      <c r="P198" s="54">
        <v>0</v>
      </c>
      <c r="Q198" s="24"/>
      <c r="R198" s="54">
        <v>0</v>
      </c>
      <c r="S198" s="24"/>
      <c r="T198" s="54">
        <v>0</v>
      </c>
      <c r="U198" s="24"/>
      <c r="V198" s="54">
        <v>0</v>
      </c>
      <c r="W198" s="24"/>
      <c r="X198" s="54">
        <v>0</v>
      </c>
      <c r="Y198" s="24"/>
    </row>
    <row r="199" spans="1:25" ht="90" x14ac:dyDescent="0.25">
      <c r="A199" s="4">
        <v>106</v>
      </c>
      <c r="B199" s="4"/>
      <c r="C199" s="4"/>
      <c r="D199" s="8" t="s">
        <v>411</v>
      </c>
      <c r="E199" s="8"/>
      <c r="F199" s="7" t="s">
        <v>410</v>
      </c>
      <c r="G199" s="7" t="s">
        <v>8</v>
      </c>
      <c r="H199" s="7" t="s">
        <v>409</v>
      </c>
      <c r="I199" s="7" t="s">
        <v>408</v>
      </c>
      <c r="J199" s="25">
        <v>0</v>
      </c>
      <c r="K199" s="5" t="s">
        <v>407</v>
      </c>
      <c r="L199" s="25">
        <v>0</v>
      </c>
      <c r="M199" s="24"/>
      <c r="N199" s="25">
        <v>0</v>
      </c>
      <c r="O199" s="24"/>
      <c r="P199" s="25">
        <v>0</v>
      </c>
      <c r="Q199" s="24"/>
      <c r="R199" s="25">
        <v>0</v>
      </c>
      <c r="S199" s="24"/>
      <c r="T199" s="25">
        <v>0</v>
      </c>
      <c r="U199" s="24"/>
      <c r="V199" s="25">
        <v>0</v>
      </c>
      <c r="W199" s="24"/>
      <c r="X199" s="25">
        <v>0</v>
      </c>
      <c r="Y199" s="24"/>
    </row>
    <row r="200" spans="1:25" ht="90" x14ac:dyDescent="0.25">
      <c r="A200" s="4">
        <v>107</v>
      </c>
      <c r="B200" s="4"/>
      <c r="C200" s="4"/>
      <c r="D200" s="8" t="s">
        <v>406</v>
      </c>
      <c r="E200" s="8"/>
      <c r="F200" s="7" t="s">
        <v>405</v>
      </c>
      <c r="G200" s="7" t="s">
        <v>404</v>
      </c>
      <c r="H200" s="7" t="s">
        <v>403</v>
      </c>
      <c r="I200" s="7" t="s">
        <v>402</v>
      </c>
      <c r="J200" s="25">
        <v>0</v>
      </c>
      <c r="K200" s="5" t="s">
        <v>401</v>
      </c>
      <c r="L200" s="25">
        <v>0</v>
      </c>
      <c r="M200" s="24"/>
      <c r="N200" s="25">
        <v>0</v>
      </c>
      <c r="O200" s="24"/>
      <c r="P200" s="25">
        <v>0</v>
      </c>
      <c r="Q200" s="24"/>
      <c r="R200" s="25">
        <v>0</v>
      </c>
      <c r="S200" s="24"/>
      <c r="T200" s="25">
        <v>0</v>
      </c>
      <c r="U200" s="24"/>
      <c r="V200" s="25">
        <v>0</v>
      </c>
      <c r="W200" s="24"/>
      <c r="X200" s="25">
        <v>0</v>
      </c>
      <c r="Y200" s="24"/>
    </row>
    <row r="201" spans="1:25" ht="90" x14ac:dyDescent="0.25">
      <c r="A201" s="4">
        <v>108</v>
      </c>
      <c r="B201" s="4"/>
      <c r="C201" s="4"/>
      <c r="D201" s="8" t="s">
        <v>400</v>
      </c>
      <c r="E201" s="8"/>
      <c r="F201" s="7" t="s">
        <v>399</v>
      </c>
      <c r="G201" s="7" t="s">
        <v>8</v>
      </c>
      <c r="H201" s="7" t="s">
        <v>398</v>
      </c>
      <c r="I201" s="7" t="s">
        <v>397</v>
      </c>
      <c r="J201" s="25">
        <v>50</v>
      </c>
      <c r="K201" s="5" t="s">
        <v>396</v>
      </c>
      <c r="L201" s="25">
        <v>50</v>
      </c>
      <c r="M201" s="72"/>
      <c r="N201" s="25">
        <v>50</v>
      </c>
      <c r="O201" s="72"/>
      <c r="P201" s="25">
        <v>50</v>
      </c>
      <c r="Q201" s="72"/>
      <c r="R201" s="25">
        <v>50</v>
      </c>
      <c r="S201" s="72"/>
      <c r="T201" s="25">
        <v>50</v>
      </c>
      <c r="U201" s="72"/>
      <c r="V201" s="25">
        <v>50</v>
      </c>
      <c r="W201" s="24"/>
      <c r="X201" s="25">
        <v>50</v>
      </c>
      <c r="Y201" s="72"/>
    </row>
    <row r="202" spans="1:25" ht="60" x14ac:dyDescent="0.25">
      <c r="A202" s="4">
        <v>109</v>
      </c>
      <c r="B202" s="4"/>
      <c r="C202" s="4"/>
      <c r="D202" s="8" t="s">
        <v>395</v>
      </c>
      <c r="E202" s="8"/>
      <c r="F202" s="7" t="s">
        <v>394</v>
      </c>
      <c r="G202" s="7" t="s">
        <v>393</v>
      </c>
      <c r="H202" s="7" t="s">
        <v>392</v>
      </c>
      <c r="I202" s="7" t="s">
        <v>391</v>
      </c>
      <c r="J202" s="54">
        <v>100</v>
      </c>
      <c r="K202" s="71" t="s">
        <v>390</v>
      </c>
      <c r="L202" s="54">
        <v>100</v>
      </c>
      <c r="M202" s="71"/>
      <c r="N202" s="54">
        <v>100</v>
      </c>
      <c r="O202" s="71"/>
      <c r="P202" s="54">
        <v>100</v>
      </c>
      <c r="Q202" s="71"/>
      <c r="R202" s="54">
        <v>100</v>
      </c>
      <c r="S202" s="71"/>
      <c r="T202" s="54">
        <v>100</v>
      </c>
      <c r="U202" s="71"/>
      <c r="V202" s="54">
        <v>100</v>
      </c>
      <c r="W202" s="24"/>
      <c r="X202" s="54">
        <v>100</v>
      </c>
      <c r="Y202" s="71"/>
    </row>
    <row r="203" spans="1:25" s="46" customFormat="1" ht="84.75" customHeight="1" x14ac:dyDescent="0.25">
      <c r="A203" s="19"/>
      <c r="B203" s="19"/>
      <c r="C203" s="20" t="s">
        <v>389</v>
      </c>
      <c r="D203" s="19"/>
      <c r="E203" s="51"/>
      <c r="F203" s="50" t="s">
        <v>388</v>
      </c>
      <c r="G203" s="49"/>
      <c r="H203" s="49"/>
      <c r="I203" s="49"/>
      <c r="J203" s="48">
        <f>AVERAGE(J204:J208)</f>
        <v>60</v>
      </c>
      <c r="K203" s="17"/>
      <c r="L203" s="48">
        <f>AVERAGE(L204:L208)</f>
        <v>60</v>
      </c>
      <c r="M203" s="47"/>
      <c r="N203" s="48">
        <f>AVERAGE(N204:N208)</f>
        <v>60</v>
      </c>
      <c r="O203" s="47"/>
      <c r="P203" s="48">
        <f>AVERAGE(P204:P208)</f>
        <v>60</v>
      </c>
      <c r="Q203" s="47"/>
      <c r="R203" s="48">
        <f>AVERAGE(R204:R208)</f>
        <v>60</v>
      </c>
      <c r="S203" s="47"/>
      <c r="T203" s="48">
        <f>AVERAGE(T204:T208)</f>
        <v>60</v>
      </c>
      <c r="U203" s="47"/>
      <c r="V203" s="48">
        <f>AVERAGE(V204:V208)</f>
        <v>60</v>
      </c>
      <c r="W203" s="17"/>
      <c r="X203" s="48">
        <f>AVERAGE(X204:X208)</f>
        <v>60</v>
      </c>
      <c r="Y203" s="47"/>
    </row>
    <row r="204" spans="1:25" ht="60" x14ac:dyDescent="0.25">
      <c r="A204" s="4">
        <v>110</v>
      </c>
      <c r="B204" s="4"/>
      <c r="C204" s="4"/>
      <c r="D204" s="8" t="s">
        <v>387</v>
      </c>
      <c r="E204" s="8"/>
      <c r="F204" s="7" t="s">
        <v>386</v>
      </c>
      <c r="G204" s="7" t="s">
        <v>385</v>
      </c>
      <c r="H204" s="7" t="s">
        <v>384</v>
      </c>
      <c r="I204" s="7" t="s">
        <v>383</v>
      </c>
      <c r="J204" s="54">
        <v>0</v>
      </c>
      <c r="K204" s="24"/>
      <c r="L204" s="54">
        <v>0</v>
      </c>
      <c r="M204" s="24"/>
      <c r="N204" s="54">
        <v>0</v>
      </c>
      <c r="O204" s="24"/>
      <c r="P204" s="54">
        <v>0</v>
      </c>
      <c r="Q204" s="24"/>
      <c r="R204" s="54">
        <v>0</v>
      </c>
      <c r="S204" s="24"/>
      <c r="T204" s="54">
        <v>0</v>
      </c>
      <c r="U204" s="24"/>
      <c r="V204" s="54">
        <v>0</v>
      </c>
      <c r="W204" s="24"/>
      <c r="X204" s="54">
        <v>0</v>
      </c>
      <c r="Y204" s="24"/>
    </row>
    <row r="205" spans="1:25" s="67" customFormat="1" ht="105" x14ac:dyDescent="0.25">
      <c r="A205" s="70">
        <v>111</v>
      </c>
      <c r="B205" s="70"/>
      <c r="C205" s="70"/>
      <c r="D205" s="69" t="s">
        <v>382</v>
      </c>
      <c r="E205" s="69"/>
      <c r="F205" s="68" t="s">
        <v>381</v>
      </c>
      <c r="G205" s="68" t="s">
        <v>365</v>
      </c>
      <c r="H205" s="68" t="s">
        <v>364</v>
      </c>
      <c r="I205" s="68" t="s">
        <v>380</v>
      </c>
      <c r="J205" s="63">
        <v>50</v>
      </c>
      <c r="K205" s="31"/>
      <c r="L205" s="63">
        <v>50</v>
      </c>
      <c r="M205" s="31"/>
      <c r="N205" s="63">
        <v>50</v>
      </c>
      <c r="O205" s="31"/>
      <c r="P205" s="63">
        <v>50</v>
      </c>
      <c r="Q205" s="31"/>
      <c r="R205" s="63">
        <v>50</v>
      </c>
      <c r="S205" s="31"/>
      <c r="T205" s="63">
        <v>50</v>
      </c>
      <c r="U205" s="31"/>
      <c r="V205" s="63">
        <v>50</v>
      </c>
      <c r="W205" s="60"/>
      <c r="X205" s="63">
        <v>50</v>
      </c>
      <c r="Y205" s="31"/>
    </row>
    <row r="206" spans="1:25" ht="60" x14ac:dyDescent="0.25">
      <c r="A206" s="4">
        <v>112</v>
      </c>
      <c r="B206" s="4"/>
      <c r="C206" s="4"/>
      <c r="D206" s="8" t="s">
        <v>379</v>
      </c>
      <c r="E206" s="8"/>
      <c r="F206" s="7" t="s">
        <v>378</v>
      </c>
      <c r="G206" s="7" t="s">
        <v>377</v>
      </c>
      <c r="H206" s="7" t="s">
        <v>376</v>
      </c>
      <c r="I206" s="7" t="s">
        <v>375</v>
      </c>
      <c r="J206" s="54">
        <v>100</v>
      </c>
      <c r="K206" s="24"/>
      <c r="L206" s="54">
        <v>100</v>
      </c>
      <c r="M206" s="24"/>
      <c r="N206" s="54">
        <v>100</v>
      </c>
      <c r="O206" s="24"/>
      <c r="P206" s="54">
        <v>100</v>
      </c>
      <c r="Q206" s="24"/>
      <c r="R206" s="54">
        <v>100</v>
      </c>
      <c r="S206" s="24"/>
      <c r="T206" s="54">
        <v>100</v>
      </c>
      <c r="U206" s="24"/>
      <c r="V206" s="54">
        <v>100</v>
      </c>
      <c r="W206" s="24"/>
      <c r="X206" s="54">
        <v>100</v>
      </c>
      <c r="Y206" s="24"/>
    </row>
    <row r="207" spans="1:25" ht="105" x14ac:dyDescent="0.25">
      <c r="A207" s="4">
        <v>113</v>
      </c>
      <c r="B207" s="4"/>
      <c r="C207" s="4"/>
      <c r="D207" s="8" t="s">
        <v>374</v>
      </c>
      <c r="E207" s="8"/>
      <c r="F207" s="7" t="s">
        <v>373</v>
      </c>
      <c r="G207" s="7" t="s">
        <v>372</v>
      </c>
      <c r="H207" s="7" t="s">
        <v>371</v>
      </c>
      <c r="I207" s="7" t="s">
        <v>370</v>
      </c>
      <c r="J207" s="54">
        <v>100</v>
      </c>
      <c r="K207" s="24"/>
      <c r="L207" s="54">
        <v>100</v>
      </c>
      <c r="M207" s="24"/>
      <c r="N207" s="54">
        <v>100</v>
      </c>
      <c r="O207" s="24"/>
      <c r="P207" s="54">
        <v>100</v>
      </c>
      <c r="Q207" s="24"/>
      <c r="R207" s="54">
        <v>100</v>
      </c>
      <c r="S207" s="24"/>
      <c r="T207" s="54">
        <v>100</v>
      </c>
      <c r="U207" s="24"/>
      <c r="V207" s="54">
        <v>100</v>
      </c>
      <c r="W207" s="24"/>
      <c r="X207" s="54">
        <v>100</v>
      </c>
      <c r="Y207" s="24"/>
    </row>
    <row r="208" spans="1:25" s="55" customFormat="1" ht="69" x14ac:dyDescent="0.25">
      <c r="A208" s="15">
        <v>114</v>
      </c>
      <c r="B208" s="15"/>
      <c r="C208" s="15"/>
      <c r="D208" s="66" t="s">
        <v>369</v>
      </c>
      <c r="E208" s="66"/>
      <c r="F208" s="12" t="s">
        <v>369</v>
      </c>
      <c r="G208" s="65"/>
      <c r="H208" s="65"/>
      <c r="I208" s="65"/>
      <c r="J208" s="57">
        <f>AVERAGE(J209:J211)</f>
        <v>50</v>
      </c>
      <c r="K208" s="10"/>
      <c r="L208" s="57">
        <f>AVERAGE(L209:L211)</f>
        <v>50</v>
      </c>
      <c r="M208" s="56"/>
      <c r="N208" s="57">
        <f>AVERAGE(N209:N211)</f>
        <v>50</v>
      </c>
      <c r="O208" s="56"/>
      <c r="P208" s="57">
        <f>AVERAGE(P209:P211)</f>
        <v>50</v>
      </c>
      <c r="Q208" s="56"/>
      <c r="R208" s="57">
        <f>AVERAGE(R209:R211)</f>
        <v>50</v>
      </c>
      <c r="S208" s="10"/>
      <c r="T208" s="57">
        <f>AVERAGE(T209:T211)</f>
        <v>50</v>
      </c>
      <c r="U208" s="10"/>
      <c r="V208" s="57">
        <f>AVERAGE(V209:V211)</f>
        <v>50</v>
      </c>
      <c r="W208" s="10"/>
      <c r="X208" s="57">
        <f>AVERAGE(X209:X211)</f>
        <v>50</v>
      </c>
      <c r="Y208" s="56"/>
    </row>
    <row r="209" spans="1:25" ht="105" x14ac:dyDescent="0.25">
      <c r="A209" s="4" t="s">
        <v>368</v>
      </c>
      <c r="B209" s="4"/>
      <c r="C209" s="4"/>
      <c r="D209" s="4"/>
      <c r="E209" s="8" t="s">
        <v>367</v>
      </c>
      <c r="F209" s="7" t="s">
        <v>366</v>
      </c>
      <c r="G209" s="64" t="s">
        <v>365</v>
      </c>
      <c r="H209" s="64" t="s">
        <v>364</v>
      </c>
      <c r="I209" s="64" t="s">
        <v>363</v>
      </c>
      <c r="J209" s="31">
        <v>100</v>
      </c>
      <c r="K209" s="5" t="s">
        <v>362</v>
      </c>
      <c r="L209" s="31">
        <v>100</v>
      </c>
      <c r="M209" s="31"/>
      <c r="N209" s="31">
        <v>100</v>
      </c>
      <c r="O209" s="31"/>
      <c r="P209" s="31">
        <v>100</v>
      </c>
      <c r="Q209" s="31"/>
      <c r="R209" s="31">
        <v>100</v>
      </c>
      <c r="S209" s="31"/>
      <c r="T209" s="31">
        <v>100</v>
      </c>
      <c r="U209" s="31"/>
      <c r="V209" s="31">
        <v>100</v>
      </c>
      <c r="W209" s="60"/>
      <c r="X209" s="31">
        <v>100</v>
      </c>
      <c r="Y209" s="31"/>
    </row>
    <row r="210" spans="1:25" ht="45" x14ac:dyDescent="0.3">
      <c r="A210" s="4" t="s">
        <v>361</v>
      </c>
      <c r="B210" s="4"/>
      <c r="C210" s="4"/>
      <c r="D210" s="4"/>
      <c r="E210" s="61" t="s">
        <v>360</v>
      </c>
      <c r="F210" s="7" t="s">
        <v>359</v>
      </c>
      <c r="G210" s="7" t="s">
        <v>358</v>
      </c>
      <c r="H210" s="7" t="s">
        <v>357</v>
      </c>
      <c r="I210" s="7" t="s">
        <v>356</v>
      </c>
      <c r="J210" s="63">
        <v>50</v>
      </c>
      <c r="K210" s="5" t="s">
        <v>355</v>
      </c>
      <c r="L210" s="63">
        <v>50</v>
      </c>
      <c r="M210" s="62"/>
      <c r="N210" s="63">
        <v>50</v>
      </c>
      <c r="O210" s="62"/>
      <c r="P210" s="63">
        <v>50</v>
      </c>
      <c r="Q210" s="62"/>
      <c r="R210" s="63">
        <v>50</v>
      </c>
      <c r="S210" s="62"/>
      <c r="T210" s="63">
        <v>50</v>
      </c>
      <c r="U210" s="62"/>
      <c r="V210" s="63">
        <v>50</v>
      </c>
      <c r="W210" s="60"/>
      <c r="X210" s="63">
        <v>50</v>
      </c>
      <c r="Y210" s="62"/>
    </row>
    <row r="211" spans="1:25" ht="178.5" customHeight="1" x14ac:dyDescent="0.3">
      <c r="A211" s="4" t="s">
        <v>354</v>
      </c>
      <c r="B211" s="4"/>
      <c r="C211" s="4"/>
      <c r="D211" s="4"/>
      <c r="E211" s="61" t="s">
        <v>353</v>
      </c>
      <c r="F211" s="7" t="s">
        <v>352</v>
      </c>
      <c r="G211" s="7" t="s">
        <v>351</v>
      </c>
      <c r="H211" s="7" t="s">
        <v>350</v>
      </c>
      <c r="I211" s="7" t="s">
        <v>349</v>
      </c>
      <c r="J211" s="54">
        <v>0</v>
      </c>
      <c r="K211" s="59"/>
      <c r="L211" s="54">
        <v>0</v>
      </c>
      <c r="M211" s="59"/>
      <c r="N211" s="54">
        <v>0</v>
      </c>
      <c r="O211" s="59"/>
      <c r="P211" s="54">
        <v>0</v>
      </c>
      <c r="Q211" s="59"/>
      <c r="R211" s="54">
        <v>0</v>
      </c>
      <c r="S211" s="59"/>
      <c r="T211" s="54">
        <v>0</v>
      </c>
      <c r="U211" s="59"/>
      <c r="V211" s="54">
        <v>0</v>
      </c>
      <c r="W211" s="60"/>
      <c r="X211" s="54">
        <v>0</v>
      </c>
      <c r="Y211" s="59"/>
    </row>
    <row r="212" spans="1:25" s="46" customFormat="1" ht="80.25" customHeight="1" x14ac:dyDescent="0.25">
      <c r="A212" s="19"/>
      <c r="B212" s="19"/>
      <c r="C212" s="20" t="s">
        <v>348</v>
      </c>
      <c r="D212" s="19"/>
      <c r="E212" s="51"/>
      <c r="F212" s="50" t="s">
        <v>347</v>
      </c>
      <c r="G212" s="49"/>
      <c r="H212" s="49"/>
      <c r="I212" s="49"/>
      <c r="J212" s="48">
        <f>AVERAGE(J213,J216)</f>
        <v>50</v>
      </c>
      <c r="K212" s="17"/>
      <c r="L212" s="48">
        <f>AVERAGE(L213,L216)</f>
        <v>50</v>
      </c>
      <c r="M212" s="47"/>
      <c r="N212" s="48">
        <f>AVERAGE(N213,N216)</f>
        <v>50</v>
      </c>
      <c r="O212" s="47"/>
      <c r="P212" s="48">
        <f>AVERAGE(P213,P216)</f>
        <v>50</v>
      </c>
      <c r="Q212" s="47"/>
      <c r="R212" s="48">
        <f>AVERAGE(R213,R216)</f>
        <v>50</v>
      </c>
      <c r="S212" s="47"/>
      <c r="T212" s="48">
        <f>AVERAGE(T213,T216)</f>
        <v>50</v>
      </c>
      <c r="U212" s="47"/>
      <c r="V212" s="48">
        <f>AVERAGE(V213,V216)</f>
        <v>50</v>
      </c>
      <c r="W212" s="17"/>
      <c r="X212" s="48">
        <f>AVERAGE(X213,X216)</f>
        <v>50</v>
      </c>
      <c r="Y212" s="47"/>
    </row>
    <row r="213" spans="1:25" s="55" customFormat="1" ht="80.25" customHeight="1" x14ac:dyDescent="0.25">
      <c r="A213" s="15">
        <v>115</v>
      </c>
      <c r="B213" s="15"/>
      <c r="C213" s="14"/>
      <c r="D213" s="58" t="s">
        <v>346</v>
      </c>
      <c r="E213" s="58"/>
      <c r="F213" s="21" t="s">
        <v>346</v>
      </c>
      <c r="G213" s="12"/>
      <c r="H213" s="12"/>
      <c r="I213" s="12"/>
      <c r="J213" s="57">
        <f>AVERAGE(J214:J215)</f>
        <v>50</v>
      </c>
      <c r="K213" s="10"/>
      <c r="L213" s="57">
        <f>AVERAGE(L214:L215)</f>
        <v>50</v>
      </c>
      <c r="M213" s="56"/>
      <c r="N213" s="57">
        <f>AVERAGE(N214:N215)</f>
        <v>50</v>
      </c>
      <c r="O213" s="56"/>
      <c r="P213" s="57">
        <f>AVERAGE(P214:P215)</f>
        <v>50</v>
      </c>
      <c r="Q213" s="56"/>
      <c r="R213" s="57">
        <f>AVERAGE(R214:R215)</f>
        <v>50</v>
      </c>
      <c r="S213" s="56"/>
      <c r="T213" s="57">
        <f>AVERAGE(T214:T215)</f>
        <v>50</v>
      </c>
      <c r="U213" s="56"/>
      <c r="V213" s="57">
        <f>AVERAGE(V214:V215)</f>
        <v>50</v>
      </c>
      <c r="W213" s="10"/>
      <c r="X213" s="57">
        <f>AVERAGE(X214:X215)</f>
        <v>50</v>
      </c>
      <c r="Y213" s="56"/>
    </row>
    <row r="214" spans="1:25" ht="312" customHeight="1" x14ac:dyDescent="0.25">
      <c r="A214" s="4" t="s">
        <v>345</v>
      </c>
      <c r="B214" s="4"/>
      <c r="C214" s="4"/>
      <c r="D214" s="4"/>
      <c r="E214" s="8" t="s">
        <v>344</v>
      </c>
      <c r="F214" s="7" t="s">
        <v>343</v>
      </c>
      <c r="G214" s="7" t="s">
        <v>342</v>
      </c>
      <c r="H214" s="7" t="s">
        <v>341</v>
      </c>
      <c r="I214" s="7" t="s">
        <v>340</v>
      </c>
      <c r="J214" s="54">
        <v>100</v>
      </c>
      <c r="K214" s="5" t="s">
        <v>339</v>
      </c>
      <c r="L214" s="54">
        <v>100</v>
      </c>
      <c r="M214" s="24"/>
      <c r="N214" s="54">
        <v>100</v>
      </c>
      <c r="O214" s="24"/>
      <c r="P214" s="54">
        <v>100</v>
      </c>
      <c r="Q214" s="24"/>
      <c r="R214" s="54">
        <v>100</v>
      </c>
      <c r="S214" s="24"/>
      <c r="T214" s="54">
        <v>100</v>
      </c>
      <c r="U214" s="24"/>
      <c r="V214" s="54">
        <v>100</v>
      </c>
      <c r="W214" s="24"/>
      <c r="X214" s="54">
        <v>100</v>
      </c>
      <c r="Y214" s="24"/>
    </row>
    <row r="215" spans="1:25" ht="225" x14ac:dyDescent="0.25">
      <c r="A215" s="4" t="s">
        <v>338</v>
      </c>
      <c r="B215" s="4"/>
      <c r="C215" s="4"/>
      <c r="D215" s="4"/>
      <c r="E215" s="8" t="s">
        <v>337</v>
      </c>
      <c r="F215" s="7" t="s">
        <v>336</v>
      </c>
      <c r="G215" s="7" t="s">
        <v>335</v>
      </c>
      <c r="H215" s="7" t="s">
        <v>334</v>
      </c>
      <c r="I215" s="7" t="s">
        <v>333</v>
      </c>
      <c r="J215" s="54">
        <v>0</v>
      </c>
      <c r="K215" s="24" t="s">
        <v>332</v>
      </c>
      <c r="L215" s="54">
        <v>0</v>
      </c>
      <c r="M215" s="24"/>
      <c r="N215" s="54">
        <v>0</v>
      </c>
      <c r="O215" s="24"/>
      <c r="P215" s="54">
        <v>0</v>
      </c>
      <c r="Q215" s="24"/>
      <c r="R215" s="54">
        <v>0</v>
      </c>
      <c r="S215" s="24"/>
      <c r="T215" s="54">
        <v>0</v>
      </c>
      <c r="U215" s="24"/>
      <c r="V215" s="54">
        <v>0</v>
      </c>
      <c r="W215" s="24"/>
      <c r="X215" s="54">
        <v>0</v>
      </c>
      <c r="Y215" s="24"/>
    </row>
    <row r="216" spans="1:25" ht="51.75" x14ac:dyDescent="0.25">
      <c r="A216" s="4">
        <v>116</v>
      </c>
      <c r="B216" s="4"/>
      <c r="C216" s="4"/>
      <c r="D216" s="8" t="s">
        <v>331</v>
      </c>
      <c r="E216" s="8"/>
      <c r="F216" s="7" t="s">
        <v>330</v>
      </c>
      <c r="G216" s="7" t="s">
        <v>329</v>
      </c>
      <c r="H216" s="7" t="s">
        <v>328</v>
      </c>
      <c r="I216" s="7" t="s">
        <v>327</v>
      </c>
      <c r="J216" s="54">
        <v>50</v>
      </c>
      <c r="K216" s="24"/>
      <c r="L216" s="54">
        <v>50</v>
      </c>
      <c r="M216" s="24"/>
      <c r="N216" s="54">
        <v>50</v>
      </c>
      <c r="O216" s="24"/>
      <c r="P216" s="54">
        <v>50</v>
      </c>
      <c r="Q216" s="24"/>
      <c r="R216" s="54">
        <v>50</v>
      </c>
      <c r="S216" s="24"/>
      <c r="T216" s="54">
        <v>50</v>
      </c>
      <c r="U216" s="24"/>
      <c r="V216" s="54">
        <v>50</v>
      </c>
      <c r="W216" s="24"/>
      <c r="X216" s="54">
        <v>50</v>
      </c>
      <c r="Y216" s="24"/>
    </row>
    <row r="217" spans="1:25" s="46" customFormat="1" ht="60" x14ac:dyDescent="0.25">
      <c r="A217" s="19"/>
      <c r="B217" s="20" t="s">
        <v>326</v>
      </c>
      <c r="C217" s="19"/>
      <c r="D217" s="19"/>
      <c r="E217" s="19"/>
      <c r="F217" s="19" t="s">
        <v>325</v>
      </c>
      <c r="G217" s="19"/>
      <c r="H217" s="19"/>
      <c r="I217" s="19"/>
      <c r="J217" s="48">
        <f>AVERAGE(J218,J225,J231,J240)</f>
        <v>49.131944444444443</v>
      </c>
      <c r="K217" s="47"/>
      <c r="L217" s="48">
        <f>AVERAGE(L218,L225,L231,L240)</f>
        <v>49.131944444444443</v>
      </c>
      <c r="M217" s="47"/>
      <c r="N217" s="48">
        <f>AVERAGE(N218,N225,N231,N240)</f>
        <v>49.131944444444443</v>
      </c>
      <c r="O217" s="47"/>
      <c r="P217" s="48">
        <f>AVERAGE(P218,P225,P231,P240)</f>
        <v>49.131944444444443</v>
      </c>
      <c r="Q217" s="47"/>
      <c r="R217" s="48">
        <f>AVERAGE(R218,R225,R231,R240)</f>
        <v>49.131944444444443</v>
      </c>
      <c r="S217" s="47"/>
      <c r="T217" s="48">
        <f>AVERAGE(T218,T225,T231,T240)</f>
        <v>49.131944444444443</v>
      </c>
      <c r="U217" s="47"/>
      <c r="V217" s="48">
        <f>AVERAGE(V218,V225,V231,V240)</f>
        <v>49.131944444444443</v>
      </c>
      <c r="W217" s="17"/>
      <c r="X217" s="48">
        <f>AVERAGE(X218,X225,X231,X240)</f>
        <v>49.131944444444443</v>
      </c>
      <c r="Y217" s="47"/>
    </row>
    <row r="218" spans="1:25" s="46" customFormat="1" ht="45" x14ac:dyDescent="0.25">
      <c r="A218" s="19"/>
      <c r="B218" s="19"/>
      <c r="C218" s="20" t="s">
        <v>324</v>
      </c>
      <c r="D218" s="19"/>
      <c r="E218" s="19"/>
      <c r="F218" s="19" t="s">
        <v>323</v>
      </c>
      <c r="G218" s="19"/>
      <c r="H218" s="19"/>
      <c r="I218" s="19"/>
      <c r="J218" s="48">
        <f>AVERAGE(J219:J224)</f>
        <v>50</v>
      </c>
      <c r="K218" s="47"/>
      <c r="L218" s="48">
        <f>AVERAGE(L219:L224)</f>
        <v>50</v>
      </c>
      <c r="M218" s="47"/>
      <c r="N218" s="48">
        <f>AVERAGE(N219:N224)</f>
        <v>50</v>
      </c>
      <c r="O218" s="47"/>
      <c r="P218" s="48">
        <f>AVERAGE(P219:P224)</f>
        <v>50</v>
      </c>
      <c r="Q218" s="47"/>
      <c r="R218" s="48">
        <f>AVERAGE(R219:R224)</f>
        <v>50</v>
      </c>
      <c r="S218" s="47"/>
      <c r="T218" s="48">
        <f>AVERAGE(T219:T224)</f>
        <v>50</v>
      </c>
      <c r="U218" s="47"/>
      <c r="V218" s="48">
        <f>AVERAGE(V219:V224)</f>
        <v>50</v>
      </c>
      <c r="W218" s="17"/>
      <c r="X218" s="48">
        <f>AVERAGE(X219:X224)</f>
        <v>50</v>
      </c>
      <c r="Y218" s="47"/>
    </row>
    <row r="219" spans="1:25" ht="195" x14ac:dyDescent="0.25">
      <c r="A219" s="4">
        <v>117</v>
      </c>
      <c r="B219" s="4"/>
      <c r="C219" s="4"/>
      <c r="D219" s="8" t="s">
        <v>322</v>
      </c>
      <c r="E219" s="8"/>
      <c r="F219" s="7" t="s">
        <v>321</v>
      </c>
      <c r="G219" s="7" t="s">
        <v>247</v>
      </c>
      <c r="H219" s="7" t="s">
        <v>246</v>
      </c>
      <c r="I219" s="7" t="s">
        <v>291</v>
      </c>
      <c r="J219" s="29">
        <v>50</v>
      </c>
      <c r="K219" s="5" t="s">
        <v>320</v>
      </c>
      <c r="L219" s="29">
        <v>50</v>
      </c>
      <c r="M219" s="28"/>
      <c r="N219" s="29">
        <v>50</v>
      </c>
      <c r="O219" s="28"/>
      <c r="P219" s="29">
        <v>50</v>
      </c>
      <c r="Q219" s="28"/>
      <c r="R219" s="29">
        <v>50</v>
      </c>
      <c r="S219" s="28"/>
      <c r="T219" s="29">
        <v>50</v>
      </c>
      <c r="U219" s="28"/>
      <c r="V219" s="29">
        <v>50</v>
      </c>
      <c r="W219" s="5"/>
      <c r="X219" s="29">
        <v>50</v>
      </c>
      <c r="Y219" s="28"/>
    </row>
    <row r="220" spans="1:25" ht="168.75" x14ac:dyDescent="0.25">
      <c r="A220" s="4">
        <v>118</v>
      </c>
      <c r="B220" s="4"/>
      <c r="C220" s="4"/>
      <c r="D220" s="8" t="s">
        <v>319</v>
      </c>
      <c r="E220" s="8"/>
      <c r="F220" s="53" t="s">
        <v>318</v>
      </c>
      <c r="G220" s="7" t="s">
        <v>247</v>
      </c>
      <c r="H220" s="7" t="s">
        <v>246</v>
      </c>
      <c r="I220" s="7" t="s">
        <v>291</v>
      </c>
      <c r="J220" s="29">
        <v>0</v>
      </c>
      <c r="K220" s="28"/>
      <c r="L220" s="29">
        <v>0</v>
      </c>
      <c r="M220" s="28"/>
      <c r="N220" s="29">
        <v>0</v>
      </c>
      <c r="O220" s="28"/>
      <c r="P220" s="29">
        <v>0</v>
      </c>
      <c r="Q220" s="28"/>
      <c r="R220" s="29">
        <v>0</v>
      </c>
      <c r="S220" s="28"/>
      <c r="T220" s="29">
        <v>0</v>
      </c>
      <c r="U220" s="28"/>
      <c r="V220" s="29">
        <v>0</v>
      </c>
      <c r="W220" s="5"/>
      <c r="X220" s="29">
        <v>0</v>
      </c>
      <c r="Y220" s="28"/>
    </row>
    <row r="221" spans="1:25" ht="75" x14ac:dyDescent="0.25">
      <c r="A221" s="4">
        <v>119</v>
      </c>
      <c r="B221" s="4"/>
      <c r="C221" s="4"/>
      <c r="D221" s="8" t="s">
        <v>317</v>
      </c>
      <c r="E221" s="8"/>
      <c r="F221" s="7" t="s">
        <v>316</v>
      </c>
      <c r="G221" s="7" t="s">
        <v>228</v>
      </c>
      <c r="H221" s="7" t="s">
        <v>269</v>
      </c>
      <c r="I221" s="7" t="s">
        <v>8</v>
      </c>
      <c r="J221" s="29">
        <v>100</v>
      </c>
      <c r="K221" s="28"/>
      <c r="L221" s="29">
        <v>100</v>
      </c>
      <c r="M221" s="28"/>
      <c r="N221" s="29">
        <v>100</v>
      </c>
      <c r="O221" s="28"/>
      <c r="P221" s="29">
        <v>100</v>
      </c>
      <c r="Q221" s="28"/>
      <c r="R221" s="29">
        <v>100</v>
      </c>
      <c r="S221" s="28"/>
      <c r="T221" s="29">
        <v>100</v>
      </c>
      <c r="U221" s="28"/>
      <c r="V221" s="29">
        <v>100</v>
      </c>
      <c r="W221" s="5"/>
      <c r="X221" s="29">
        <v>100</v>
      </c>
      <c r="Y221" s="28"/>
    </row>
    <row r="222" spans="1:25" ht="60" x14ac:dyDescent="0.25">
      <c r="A222" s="4">
        <v>120</v>
      </c>
      <c r="B222" s="4"/>
      <c r="C222" s="4"/>
      <c r="D222" s="8" t="s">
        <v>315</v>
      </c>
      <c r="E222" s="8"/>
      <c r="F222" s="7" t="s">
        <v>314</v>
      </c>
      <c r="G222" s="7" t="s">
        <v>228</v>
      </c>
      <c r="H222" s="7" t="s">
        <v>269</v>
      </c>
      <c r="I222" s="7" t="s">
        <v>8</v>
      </c>
      <c r="J222" s="29">
        <v>100</v>
      </c>
      <c r="K222" s="28"/>
      <c r="L222" s="29">
        <v>100</v>
      </c>
      <c r="M222" s="28"/>
      <c r="N222" s="29">
        <v>100</v>
      </c>
      <c r="O222" s="28"/>
      <c r="P222" s="29">
        <v>100</v>
      </c>
      <c r="Q222" s="28"/>
      <c r="R222" s="29">
        <v>100</v>
      </c>
      <c r="S222" s="28"/>
      <c r="T222" s="29">
        <v>100</v>
      </c>
      <c r="U222" s="28"/>
      <c r="V222" s="29">
        <v>100</v>
      </c>
      <c r="W222" s="5"/>
      <c r="X222" s="29">
        <v>100</v>
      </c>
      <c r="Y222" s="28"/>
    </row>
    <row r="223" spans="1:25" ht="150" x14ac:dyDescent="0.25">
      <c r="A223" s="4">
        <v>121</v>
      </c>
      <c r="B223" s="4"/>
      <c r="C223" s="4"/>
      <c r="D223" s="8" t="s">
        <v>313</v>
      </c>
      <c r="E223" s="8"/>
      <c r="F223" s="7" t="s">
        <v>312</v>
      </c>
      <c r="G223" s="7" t="s">
        <v>311</v>
      </c>
      <c r="H223" s="7" t="s">
        <v>310</v>
      </c>
      <c r="I223" s="7" t="s">
        <v>309</v>
      </c>
      <c r="J223" s="29">
        <v>50</v>
      </c>
      <c r="K223" s="28"/>
      <c r="L223" s="29">
        <v>50</v>
      </c>
      <c r="M223" s="28"/>
      <c r="N223" s="29">
        <v>50</v>
      </c>
      <c r="O223" s="28"/>
      <c r="P223" s="29">
        <v>50</v>
      </c>
      <c r="Q223" s="28"/>
      <c r="R223" s="29">
        <v>50</v>
      </c>
      <c r="S223" s="28"/>
      <c r="T223" s="29">
        <v>50</v>
      </c>
      <c r="U223" s="28"/>
      <c r="V223" s="29">
        <v>50</v>
      </c>
      <c r="W223" s="5"/>
      <c r="X223" s="29">
        <v>50</v>
      </c>
      <c r="Y223" s="28"/>
    </row>
    <row r="224" spans="1:25" ht="75" x14ac:dyDescent="0.25">
      <c r="A224" s="4">
        <v>122</v>
      </c>
      <c r="B224" s="4"/>
      <c r="C224" s="4"/>
      <c r="D224" s="8" t="s">
        <v>308</v>
      </c>
      <c r="E224" s="8"/>
      <c r="F224" s="7" t="s">
        <v>307</v>
      </c>
      <c r="G224" s="7" t="s">
        <v>306</v>
      </c>
      <c r="H224" s="7" t="s">
        <v>305</v>
      </c>
      <c r="I224" s="7" t="s">
        <v>304</v>
      </c>
      <c r="J224" s="29">
        <v>0</v>
      </c>
      <c r="K224" s="28"/>
      <c r="L224" s="29">
        <v>0</v>
      </c>
      <c r="M224" s="28"/>
      <c r="N224" s="29">
        <v>0</v>
      </c>
      <c r="O224" s="28"/>
      <c r="P224" s="29">
        <v>0</v>
      </c>
      <c r="Q224" s="28"/>
      <c r="R224" s="29">
        <v>0</v>
      </c>
      <c r="S224" s="28"/>
      <c r="T224" s="29">
        <v>0</v>
      </c>
      <c r="U224" s="28"/>
      <c r="V224" s="29">
        <v>0</v>
      </c>
      <c r="W224" s="5"/>
      <c r="X224" s="29">
        <v>0</v>
      </c>
      <c r="Y224" s="28"/>
    </row>
    <row r="225" spans="1:25" s="46" customFormat="1" ht="77.25" customHeight="1" x14ac:dyDescent="0.25">
      <c r="A225" s="19"/>
      <c r="B225" s="19"/>
      <c r="C225" s="20" t="s">
        <v>303</v>
      </c>
      <c r="D225" s="19"/>
      <c r="E225" s="51"/>
      <c r="F225" s="50" t="s">
        <v>302</v>
      </c>
      <c r="G225" s="49"/>
      <c r="H225" s="49"/>
      <c r="I225" s="49"/>
      <c r="J225" s="48">
        <f>AVERAGE(J226:J230)</f>
        <v>50</v>
      </c>
      <c r="K225" s="17"/>
      <c r="L225" s="48">
        <f>AVERAGE(L226:L230)</f>
        <v>50</v>
      </c>
      <c r="M225" s="47"/>
      <c r="N225" s="48">
        <f>AVERAGE(N226:N230)</f>
        <v>50</v>
      </c>
      <c r="O225" s="47"/>
      <c r="P225" s="48">
        <f>AVERAGE(P226:P230)</f>
        <v>50</v>
      </c>
      <c r="Q225" s="47"/>
      <c r="R225" s="48">
        <f>AVERAGE(R226:R230)</f>
        <v>50</v>
      </c>
      <c r="S225" s="47"/>
      <c r="T225" s="48">
        <f>AVERAGE(T226:T230)</f>
        <v>50</v>
      </c>
      <c r="U225" s="47"/>
      <c r="V225" s="48">
        <f>AVERAGE(V226:V230)</f>
        <v>50</v>
      </c>
      <c r="W225" s="17"/>
      <c r="X225" s="48">
        <f>AVERAGE(X226:X230)</f>
        <v>50</v>
      </c>
      <c r="Y225" s="47"/>
    </row>
    <row r="226" spans="1:25" ht="105" x14ac:dyDescent="0.25">
      <c r="A226" s="4">
        <v>123</v>
      </c>
      <c r="B226" s="4"/>
      <c r="C226" s="4"/>
      <c r="D226" s="8" t="s">
        <v>301</v>
      </c>
      <c r="E226" s="8"/>
      <c r="F226" s="7" t="s">
        <v>300</v>
      </c>
      <c r="G226" s="7" t="s">
        <v>247</v>
      </c>
      <c r="H226" s="7" t="s">
        <v>246</v>
      </c>
      <c r="I226" s="7" t="s">
        <v>291</v>
      </c>
      <c r="J226" s="52">
        <v>50</v>
      </c>
      <c r="K226" s="28"/>
      <c r="L226" s="52">
        <v>50</v>
      </c>
      <c r="M226" s="28"/>
      <c r="N226" s="52">
        <v>50</v>
      </c>
      <c r="O226" s="28"/>
      <c r="P226" s="52">
        <v>50</v>
      </c>
      <c r="Q226" s="28"/>
      <c r="R226" s="52">
        <v>50</v>
      </c>
      <c r="S226" s="28"/>
      <c r="T226" s="52">
        <v>50</v>
      </c>
      <c r="U226" s="28"/>
      <c r="V226" s="52">
        <v>50</v>
      </c>
      <c r="W226" s="5"/>
      <c r="X226" s="52">
        <v>50</v>
      </c>
      <c r="Y226" s="28"/>
    </row>
    <row r="227" spans="1:25" ht="105" x14ac:dyDescent="0.25">
      <c r="A227" s="4">
        <v>124</v>
      </c>
      <c r="B227" s="4"/>
      <c r="C227" s="4"/>
      <c r="D227" s="8" t="s">
        <v>299</v>
      </c>
      <c r="E227" s="8"/>
      <c r="F227" s="7" t="s">
        <v>298</v>
      </c>
      <c r="G227" s="7" t="s">
        <v>247</v>
      </c>
      <c r="H227" s="7" t="s">
        <v>246</v>
      </c>
      <c r="I227" s="7" t="s">
        <v>291</v>
      </c>
      <c r="J227" s="52">
        <v>50</v>
      </c>
      <c r="K227" s="28"/>
      <c r="L227" s="52">
        <v>50</v>
      </c>
      <c r="M227" s="28"/>
      <c r="N227" s="52">
        <v>50</v>
      </c>
      <c r="O227" s="28"/>
      <c r="P227" s="52">
        <v>50</v>
      </c>
      <c r="Q227" s="28"/>
      <c r="R227" s="52">
        <v>50</v>
      </c>
      <c r="S227" s="28"/>
      <c r="T227" s="52">
        <v>50</v>
      </c>
      <c r="U227" s="28"/>
      <c r="V227" s="52">
        <v>50</v>
      </c>
      <c r="W227" s="5"/>
      <c r="X227" s="52">
        <v>50</v>
      </c>
      <c r="Y227" s="28"/>
    </row>
    <row r="228" spans="1:25" ht="105" x14ac:dyDescent="0.25">
      <c r="A228" s="4">
        <v>125</v>
      </c>
      <c r="B228" s="4"/>
      <c r="C228" s="4"/>
      <c r="D228" s="8" t="s">
        <v>297</v>
      </c>
      <c r="E228" s="8"/>
      <c r="F228" s="7" t="s">
        <v>296</v>
      </c>
      <c r="G228" s="7" t="s">
        <v>247</v>
      </c>
      <c r="H228" s="7" t="s">
        <v>246</v>
      </c>
      <c r="I228" s="7" t="s">
        <v>291</v>
      </c>
      <c r="J228" s="52">
        <v>50</v>
      </c>
      <c r="K228" s="28"/>
      <c r="L228" s="52">
        <v>50</v>
      </c>
      <c r="M228" s="28"/>
      <c r="N228" s="52">
        <v>50</v>
      </c>
      <c r="O228" s="28"/>
      <c r="P228" s="52">
        <v>50</v>
      </c>
      <c r="Q228" s="28"/>
      <c r="R228" s="52">
        <v>50</v>
      </c>
      <c r="S228" s="28"/>
      <c r="T228" s="52">
        <v>50</v>
      </c>
      <c r="U228" s="28"/>
      <c r="V228" s="52">
        <v>50</v>
      </c>
      <c r="W228" s="5"/>
      <c r="X228" s="52">
        <v>50</v>
      </c>
      <c r="Y228" s="28"/>
    </row>
    <row r="229" spans="1:25" ht="105" x14ac:dyDescent="0.25">
      <c r="A229" s="4">
        <v>126</v>
      </c>
      <c r="B229" s="4"/>
      <c r="C229" s="4"/>
      <c r="D229" s="8" t="s">
        <v>295</v>
      </c>
      <c r="E229" s="8"/>
      <c r="F229" s="7" t="s">
        <v>294</v>
      </c>
      <c r="G229" s="7" t="s">
        <v>247</v>
      </c>
      <c r="H229" s="7" t="s">
        <v>246</v>
      </c>
      <c r="I229" s="7" t="s">
        <v>291</v>
      </c>
      <c r="J229" s="52">
        <v>50</v>
      </c>
      <c r="K229" s="28"/>
      <c r="L229" s="52">
        <v>50</v>
      </c>
      <c r="M229" s="28"/>
      <c r="N229" s="52">
        <v>50</v>
      </c>
      <c r="O229" s="28"/>
      <c r="P229" s="52">
        <v>50</v>
      </c>
      <c r="Q229" s="28"/>
      <c r="R229" s="52">
        <v>50</v>
      </c>
      <c r="S229" s="28"/>
      <c r="T229" s="52">
        <v>50</v>
      </c>
      <c r="U229" s="28"/>
      <c r="V229" s="52">
        <v>50</v>
      </c>
      <c r="W229" s="5"/>
      <c r="X229" s="52">
        <v>50</v>
      </c>
      <c r="Y229" s="28"/>
    </row>
    <row r="230" spans="1:25" ht="105" x14ac:dyDescent="0.25">
      <c r="A230" s="4">
        <v>127</v>
      </c>
      <c r="B230" s="4"/>
      <c r="C230" s="4"/>
      <c r="D230" s="8" t="s">
        <v>293</v>
      </c>
      <c r="E230" s="8"/>
      <c r="F230" s="7" t="s">
        <v>292</v>
      </c>
      <c r="G230" s="7" t="s">
        <v>247</v>
      </c>
      <c r="H230" s="7" t="s">
        <v>246</v>
      </c>
      <c r="I230" s="7" t="s">
        <v>291</v>
      </c>
      <c r="J230" s="52">
        <v>50</v>
      </c>
      <c r="K230" s="28"/>
      <c r="L230" s="52">
        <v>50</v>
      </c>
      <c r="M230" s="28"/>
      <c r="N230" s="52">
        <v>50</v>
      </c>
      <c r="O230" s="28"/>
      <c r="P230" s="52">
        <v>50</v>
      </c>
      <c r="Q230" s="28"/>
      <c r="R230" s="52">
        <v>50</v>
      </c>
      <c r="S230" s="28"/>
      <c r="T230" s="52">
        <v>50</v>
      </c>
      <c r="U230" s="28"/>
      <c r="V230" s="52">
        <v>50</v>
      </c>
      <c r="W230" s="5"/>
      <c r="X230" s="52">
        <v>50</v>
      </c>
      <c r="Y230" s="28"/>
    </row>
    <row r="231" spans="1:25" s="46" customFormat="1" ht="140.25" customHeight="1" x14ac:dyDescent="0.25">
      <c r="A231" s="19"/>
      <c r="B231" s="19"/>
      <c r="C231" s="20" t="s">
        <v>290</v>
      </c>
      <c r="D231" s="19"/>
      <c r="E231" s="51"/>
      <c r="F231" s="50" t="s">
        <v>289</v>
      </c>
      <c r="G231" s="49"/>
      <c r="H231" s="49"/>
      <c r="I231" s="49"/>
      <c r="J231" s="48">
        <f>AVERAGE(J232:J239)</f>
        <v>68.75</v>
      </c>
      <c r="K231" s="17"/>
      <c r="L231" s="48">
        <f>AVERAGE(L232:L239)</f>
        <v>68.75</v>
      </c>
      <c r="M231" s="47"/>
      <c r="N231" s="48">
        <f>AVERAGE(N232:N239)</f>
        <v>68.75</v>
      </c>
      <c r="O231" s="47"/>
      <c r="P231" s="48">
        <f>AVERAGE(P232:P239)</f>
        <v>68.75</v>
      </c>
      <c r="Q231" s="47"/>
      <c r="R231" s="48">
        <f>AVERAGE(R232:R239)</f>
        <v>68.75</v>
      </c>
      <c r="S231" s="47"/>
      <c r="T231" s="48">
        <f>AVERAGE(T232:T239)</f>
        <v>68.75</v>
      </c>
      <c r="U231" s="47"/>
      <c r="V231" s="48">
        <f>AVERAGE(V232:V239)</f>
        <v>68.75</v>
      </c>
      <c r="W231" s="17"/>
      <c r="X231" s="48">
        <f>AVERAGE(X232:X239)</f>
        <v>68.75</v>
      </c>
      <c r="Y231" s="47"/>
    </row>
    <row r="232" spans="1:25" ht="75" x14ac:dyDescent="0.25">
      <c r="A232" s="4">
        <v>128</v>
      </c>
      <c r="B232" s="4"/>
      <c r="C232" s="4"/>
      <c r="D232" s="30" t="s">
        <v>288</v>
      </c>
      <c r="E232" s="30"/>
      <c r="F232" s="7" t="s">
        <v>287</v>
      </c>
      <c r="G232" s="7" t="s">
        <v>224</v>
      </c>
      <c r="H232" s="7" t="s">
        <v>286</v>
      </c>
      <c r="I232" s="7" t="s">
        <v>74</v>
      </c>
      <c r="J232" s="29">
        <v>100</v>
      </c>
      <c r="K232" s="5" t="s">
        <v>285</v>
      </c>
      <c r="L232" s="29">
        <v>100</v>
      </c>
      <c r="M232" s="28"/>
      <c r="N232" s="29">
        <v>100</v>
      </c>
      <c r="O232" s="28"/>
      <c r="P232" s="29">
        <v>100</v>
      </c>
      <c r="Q232" s="28"/>
      <c r="R232" s="29">
        <v>100</v>
      </c>
      <c r="S232" s="28"/>
      <c r="T232" s="29">
        <v>100</v>
      </c>
      <c r="U232" s="28"/>
      <c r="V232" s="29">
        <v>100</v>
      </c>
      <c r="W232" s="5"/>
      <c r="X232" s="29">
        <v>100</v>
      </c>
      <c r="Y232" s="28"/>
    </row>
    <row r="233" spans="1:25" ht="405" x14ac:dyDescent="0.25">
      <c r="A233" s="4">
        <v>129</v>
      </c>
      <c r="B233" s="4"/>
      <c r="C233" s="4"/>
      <c r="D233" s="30" t="s">
        <v>284</v>
      </c>
      <c r="E233" s="30"/>
      <c r="F233" s="7" t="s">
        <v>283</v>
      </c>
      <c r="G233" s="7" t="s">
        <v>228</v>
      </c>
      <c r="H233" s="7" t="s">
        <v>282</v>
      </c>
      <c r="I233" s="7" t="s">
        <v>8</v>
      </c>
      <c r="J233" s="29">
        <v>50</v>
      </c>
      <c r="K233" s="5" t="s">
        <v>281</v>
      </c>
      <c r="L233" s="29">
        <v>50</v>
      </c>
      <c r="M233" s="28"/>
      <c r="N233" s="29">
        <v>50</v>
      </c>
      <c r="O233" s="28"/>
      <c r="P233" s="29">
        <v>50</v>
      </c>
      <c r="Q233" s="28"/>
      <c r="R233" s="29">
        <v>50</v>
      </c>
      <c r="S233" s="28"/>
      <c r="T233" s="29">
        <v>50</v>
      </c>
      <c r="U233" s="28"/>
      <c r="V233" s="29">
        <v>50</v>
      </c>
      <c r="W233" s="5"/>
      <c r="X233" s="29">
        <v>50</v>
      </c>
      <c r="Y233" s="28"/>
    </row>
    <row r="234" spans="1:25" ht="105" x14ac:dyDescent="0.25">
      <c r="A234" s="4">
        <v>130</v>
      </c>
      <c r="B234" s="4"/>
      <c r="C234" s="4"/>
      <c r="D234" s="30" t="s">
        <v>280</v>
      </c>
      <c r="E234" s="30"/>
      <c r="F234" s="7" t="s">
        <v>279</v>
      </c>
      <c r="G234" s="7" t="s">
        <v>278</v>
      </c>
      <c r="H234" s="7" t="s">
        <v>277</v>
      </c>
      <c r="I234" s="7" t="s">
        <v>217</v>
      </c>
      <c r="J234" s="29">
        <v>0</v>
      </c>
      <c r="K234" s="5" t="s">
        <v>276</v>
      </c>
      <c r="L234" s="29">
        <v>0</v>
      </c>
      <c r="M234" s="28"/>
      <c r="N234" s="29">
        <v>0</v>
      </c>
      <c r="O234" s="28"/>
      <c r="P234" s="29">
        <v>0</v>
      </c>
      <c r="Q234" s="28"/>
      <c r="R234" s="29">
        <v>0</v>
      </c>
      <c r="S234" s="28"/>
      <c r="T234" s="29">
        <v>0</v>
      </c>
      <c r="U234" s="28"/>
      <c r="V234" s="29">
        <v>0</v>
      </c>
      <c r="W234" s="5"/>
      <c r="X234" s="29">
        <v>0</v>
      </c>
      <c r="Y234" s="28"/>
    </row>
    <row r="235" spans="1:25" ht="90" x14ac:dyDescent="0.25">
      <c r="A235" s="4">
        <v>131</v>
      </c>
      <c r="B235" s="4"/>
      <c r="C235" s="4"/>
      <c r="D235" s="30" t="s">
        <v>275</v>
      </c>
      <c r="E235" s="30"/>
      <c r="F235" s="7" t="s">
        <v>274</v>
      </c>
      <c r="G235" s="7" t="s">
        <v>273</v>
      </c>
      <c r="H235" s="7" t="s">
        <v>228</v>
      </c>
      <c r="I235" s="7" t="s">
        <v>272</v>
      </c>
      <c r="J235" s="29">
        <v>100</v>
      </c>
      <c r="K235" s="28"/>
      <c r="L235" s="29">
        <v>100</v>
      </c>
      <c r="M235" s="28"/>
      <c r="N235" s="29">
        <v>100</v>
      </c>
      <c r="O235" s="28"/>
      <c r="P235" s="29">
        <v>100</v>
      </c>
      <c r="Q235" s="28"/>
      <c r="R235" s="29">
        <v>100</v>
      </c>
      <c r="S235" s="28"/>
      <c r="T235" s="29">
        <v>100</v>
      </c>
      <c r="U235" s="28"/>
      <c r="V235" s="29">
        <v>100</v>
      </c>
      <c r="W235" s="5"/>
      <c r="X235" s="29">
        <v>100</v>
      </c>
      <c r="Y235" s="28"/>
    </row>
    <row r="236" spans="1:25" ht="120" x14ac:dyDescent="0.25">
      <c r="A236" s="4">
        <v>132</v>
      </c>
      <c r="B236" s="4"/>
      <c r="C236" s="4"/>
      <c r="D236" s="30" t="s">
        <v>271</v>
      </c>
      <c r="E236" s="30"/>
      <c r="F236" s="7" t="s">
        <v>270</v>
      </c>
      <c r="G236" s="7" t="s">
        <v>228</v>
      </c>
      <c r="H236" s="7" t="s">
        <v>269</v>
      </c>
      <c r="I236" s="7" t="s">
        <v>268</v>
      </c>
      <c r="J236" s="29">
        <v>100</v>
      </c>
      <c r="K236" s="5" t="s">
        <v>267</v>
      </c>
      <c r="L236" s="29">
        <v>100</v>
      </c>
      <c r="M236" s="28"/>
      <c r="N236" s="29">
        <v>100</v>
      </c>
      <c r="O236" s="28"/>
      <c r="P236" s="29">
        <v>100</v>
      </c>
      <c r="Q236" s="28"/>
      <c r="R236" s="29">
        <v>100</v>
      </c>
      <c r="S236" s="28"/>
      <c r="T236" s="29">
        <v>100</v>
      </c>
      <c r="U236" s="28"/>
      <c r="V236" s="29">
        <v>100</v>
      </c>
      <c r="W236" s="5"/>
      <c r="X236" s="29">
        <v>100</v>
      </c>
      <c r="Y236" s="28"/>
    </row>
    <row r="237" spans="1:25" ht="180" x14ac:dyDescent="0.25">
      <c r="A237" s="4">
        <v>133</v>
      </c>
      <c r="B237" s="4"/>
      <c r="C237" s="4"/>
      <c r="D237" s="30" t="s">
        <v>266</v>
      </c>
      <c r="E237" s="30"/>
      <c r="F237" s="7" t="s">
        <v>265</v>
      </c>
      <c r="G237" s="7" t="s">
        <v>264</v>
      </c>
      <c r="H237" s="7" t="s">
        <v>263</v>
      </c>
      <c r="I237" s="7" t="s">
        <v>262</v>
      </c>
      <c r="J237" s="29">
        <v>100</v>
      </c>
      <c r="K237" s="5" t="s">
        <v>261</v>
      </c>
      <c r="L237" s="29">
        <v>100</v>
      </c>
      <c r="M237" s="28"/>
      <c r="N237" s="29">
        <v>100</v>
      </c>
      <c r="O237" s="28"/>
      <c r="P237" s="29">
        <v>100</v>
      </c>
      <c r="Q237" s="28"/>
      <c r="R237" s="29">
        <v>100</v>
      </c>
      <c r="S237" s="28"/>
      <c r="T237" s="29">
        <v>100</v>
      </c>
      <c r="U237" s="28"/>
      <c r="V237" s="29">
        <v>100</v>
      </c>
      <c r="W237" s="5"/>
      <c r="X237" s="29">
        <v>100</v>
      </c>
      <c r="Y237" s="28"/>
    </row>
    <row r="238" spans="1:25" ht="135" x14ac:dyDescent="0.25">
      <c r="A238" s="4">
        <v>134</v>
      </c>
      <c r="B238" s="4"/>
      <c r="C238" s="4"/>
      <c r="D238" s="30" t="s">
        <v>260</v>
      </c>
      <c r="E238" s="30"/>
      <c r="F238" s="7" t="s">
        <v>259</v>
      </c>
      <c r="G238" s="7" t="s">
        <v>224</v>
      </c>
      <c r="H238" s="7" t="s">
        <v>109</v>
      </c>
      <c r="I238" s="7" t="s">
        <v>258</v>
      </c>
      <c r="J238" s="29">
        <v>100</v>
      </c>
      <c r="K238" s="28"/>
      <c r="L238" s="29">
        <v>100</v>
      </c>
      <c r="M238" s="28"/>
      <c r="N238" s="29">
        <v>100</v>
      </c>
      <c r="O238" s="28"/>
      <c r="P238" s="29">
        <v>100</v>
      </c>
      <c r="Q238" s="28"/>
      <c r="R238" s="29">
        <v>100</v>
      </c>
      <c r="S238" s="28"/>
      <c r="T238" s="29">
        <v>100</v>
      </c>
      <c r="U238" s="28"/>
      <c r="V238" s="29">
        <v>100</v>
      </c>
      <c r="W238" s="5"/>
      <c r="X238" s="29">
        <v>100</v>
      </c>
      <c r="Y238" s="28"/>
    </row>
    <row r="239" spans="1:25" ht="285" x14ac:dyDescent="0.25">
      <c r="A239" s="4">
        <v>135</v>
      </c>
      <c r="B239" s="4"/>
      <c r="C239" s="4"/>
      <c r="D239" s="30" t="s">
        <v>257</v>
      </c>
      <c r="E239" s="30"/>
      <c r="F239" s="7" t="s">
        <v>256</v>
      </c>
      <c r="G239" s="7" t="s">
        <v>255</v>
      </c>
      <c r="H239" s="7" t="s">
        <v>254</v>
      </c>
      <c r="I239" s="7" t="s">
        <v>253</v>
      </c>
      <c r="J239" s="29">
        <v>0</v>
      </c>
      <c r="K239" s="5" t="s">
        <v>252</v>
      </c>
      <c r="L239" s="29">
        <v>0</v>
      </c>
      <c r="M239" s="28"/>
      <c r="N239" s="29">
        <v>0</v>
      </c>
      <c r="O239" s="28"/>
      <c r="P239" s="29">
        <v>0</v>
      </c>
      <c r="Q239" s="28"/>
      <c r="R239" s="29">
        <v>0</v>
      </c>
      <c r="S239" s="28"/>
      <c r="T239" s="29">
        <v>0</v>
      </c>
      <c r="U239" s="28"/>
      <c r="V239" s="29">
        <v>0</v>
      </c>
      <c r="W239" s="5"/>
      <c r="X239" s="29">
        <v>0</v>
      </c>
      <c r="Y239" s="28"/>
    </row>
    <row r="240" spans="1:25" s="36" customFormat="1" ht="120.75" x14ac:dyDescent="0.25">
      <c r="A240" s="44"/>
      <c r="B240" s="44"/>
      <c r="C240" s="45" t="s">
        <v>251</v>
      </c>
      <c r="D240" s="44"/>
      <c r="E240" s="43"/>
      <c r="F240" s="42" t="s">
        <v>250</v>
      </c>
      <c r="G240" s="41"/>
      <c r="H240" s="41"/>
      <c r="I240" s="41"/>
      <c r="J240" s="38">
        <f>AVERAGE(J241:J249)</f>
        <v>27.777777777777779</v>
      </c>
      <c r="K240" s="40"/>
      <c r="L240" s="38">
        <f>AVERAGE(L241:L249)</f>
        <v>27.777777777777779</v>
      </c>
      <c r="M240" s="39"/>
      <c r="N240" s="38">
        <f>AVERAGE(N241:N249)</f>
        <v>27.777777777777779</v>
      </c>
      <c r="O240" s="39"/>
      <c r="P240" s="38">
        <f>AVERAGE(P241:P249)</f>
        <v>27.777777777777779</v>
      </c>
      <c r="Q240" s="39"/>
      <c r="R240" s="38">
        <f>AVERAGE(R241:R249)</f>
        <v>27.777777777777779</v>
      </c>
      <c r="S240" s="39"/>
      <c r="T240" s="38">
        <f>AVERAGE(T241:T249)</f>
        <v>27.777777777777779</v>
      </c>
      <c r="U240" s="39"/>
      <c r="V240" s="38">
        <f>AVERAGE(V241:V249)</f>
        <v>27.777777777777779</v>
      </c>
      <c r="W240" s="37"/>
      <c r="X240" s="38">
        <f>AVERAGE(X241:X249)</f>
        <v>27.777777777777779</v>
      </c>
      <c r="Y240" s="37"/>
    </row>
    <row r="241" spans="1:25" ht="191.25" customHeight="1" x14ac:dyDescent="0.25">
      <c r="A241" s="4">
        <v>136</v>
      </c>
      <c r="B241" s="4"/>
      <c r="C241" s="4"/>
      <c r="D241" s="30" t="s">
        <v>249</v>
      </c>
      <c r="E241" s="30"/>
      <c r="F241" s="7" t="s">
        <v>248</v>
      </c>
      <c r="G241" s="7" t="s">
        <v>247</v>
      </c>
      <c r="H241" s="7" t="s">
        <v>246</v>
      </c>
      <c r="I241" s="7" t="s">
        <v>245</v>
      </c>
      <c r="J241" s="29">
        <v>0</v>
      </c>
      <c r="K241" s="5" t="s">
        <v>244</v>
      </c>
      <c r="L241" s="29">
        <v>0</v>
      </c>
      <c r="M241" s="28"/>
      <c r="N241" s="29">
        <v>0</v>
      </c>
      <c r="O241" s="28"/>
      <c r="P241" s="29">
        <v>0</v>
      </c>
      <c r="Q241" s="28"/>
      <c r="R241" s="29">
        <v>0</v>
      </c>
      <c r="S241" s="28"/>
      <c r="T241" s="29">
        <v>0</v>
      </c>
      <c r="U241" s="28"/>
      <c r="V241" s="29">
        <v>0</v>
      </c>
      <c r="W241" s="5"/>
      <c r="X241" s="29">
        <v>0</v>
      </c>
      <c r="Y241" s="5" t="s">
        <v>243</v>
      </c>
    </row>
    <row r="242" spans="1:25" s="33" customFormat="1" ht="285" x14ac:dyDescent="0.25">
      <c r="A242" s="4">
        <v>137</v>
      </c>
      <c r="B242" s="32"/>
      <c r="C242" s="32"/>
      <c r="D242" s="35" t="s">
        <v>242</v>
      </c>
      <c r="E242" s="35"/>
      <c r="F242" s="34" t="s">
        <v>241</v>
      </c>
      <c r="G242" s="34" t="s">
        <v>236</v>
      </c>
      <c r="H242" s="34" t="s">
        <v>240</v>
      </c>
      <c r="I242" s="34" t="s">
        <v>8</v>
      </c>
      <c r="J242" s="29">
        <v>0</v>
      </c>
      <c r="K242" s="5" t="s">
        <v>239</v>
      </c>
      <c r="L242" s="29">
        <v>0</v>
      </c>
      <c r="M242" s="28"/>
      <c r="N242" s="29">
        <v>0</v>
      </c>
      <c r="O242" s="28"/>
      <c r="P242" s="29">
        <v>0</v>
      </c>
      <c r="Q242" s="28"/>
      <c r="R242" s="29">
        <v>0</v>
      </c>
      <c r="S242" s="28"/>
      <c r="T242" s="29">
        <v>0</v>
      </c>
      <c r="U242" s="28"/>
      <c r="V242" s="29">
        <v>0</v>
      </c>
      <c r="W242" s="24"/>
      <c r="X242" s="29">
        <v>0</v>
      </c>
      <c r="Y242" s="28"/>
    </row>
    <row r="243" spans="1:25" ht="75" x14ac:dyDescent="0.25">
      <c r="A243" s="32">
        <v>138</v>
      </c>
      <c r="B243" s="4"/>
      <c r="C243" s="4"/>
      <c r="D243" s="30" t="s">
        <v>238</v>
      </c>
      <c r="E243" s="30"/>
      <c r="F243" s="7" t="s">
        <v>237</v>
      </c>
      <c r="G243" s="7" t="s">
        <v>236</v>
      </c>
      <c r="H243" s="7" t="s">
        <v>74</v>
      </c>
      <c r="I243" s="7" t="s">
        <v>217</v>
      </c>
      <c r="J243" s="29">
        <v>0</v>
      </c>
      <c r="K243" s="5" t="s">
        <v>235</v>
      </c>
      <c r="L243" s="29">
        <v>0</v>
      </c>
      <c r="M243" s="28"/>
      <c r="N243" s="29">
        <v>0</v>
      </c>
      <c r="O243" s="28"/>
      <c r="P243" s="29">
        <v>0</v>
      </c>
      <c r="Q243" s="28"/>
      <c r="R243" s="29">
        <v>0</v>
      </c>
      <c r="S243" s="28"/>
      <c r="T243" s="29">
        <v>0</v>
      </c>
      <c r="U243" s="28"/>
      <c r="V243" s="29">
        <v>0</v>
      </c>
      <c r="W243" s="5"/>
      <c r="X243" s="29">
        <v>0</v>
      </c>
      <c r="Y243" s="28"/>
    </row>
    <row r="244" spans="1:25" ht="90" x14ac:dyDescent="0.25">
      <c r="A244" s="4">
        <v>139</v>
      </c>
      <c r="B244" s="4"/>
      <c r="C244" s="4"/>
      <c r="D244" s="30" t="s">
        <v>234</v>
      </c>
      <c r="E244" s="30"/>
      <c r="F244" s="7" t="s">
        <v>233</v>
      </c>
      <c r="G244" s="7" t="s">
        <v>228</v>
      </c>
      <c r="H244" s="7" t="s">
        <v>232</v>
      </c>
      <c r="I244" s="7" t="s">
        <v>231</v>
      </c>
      <c r="J244" s="29">
        <v>0</v>
      </c>
      <c r="K244" s="28"/>
      <c r="L244" s="29">
        <v>0</v>
      </c>
      <c r="M244" s="28"/>
      <c r="N244" s="29">
        <v>0</v>
      </c>
      <c r="O244" s="28"/>
      <c r="P244" s="29">
        <v>0</v>
      </c>
      <c r="Q244" s="28"/>
      <c r="R244" s="29">
        <v>0</v>
      </c>
      <c r="S244" s="28"/>
      <c r="T244" s="29">
        <v>0</v>
      </c>
      <c r="U244" s="28"/>
      <c r="V244" s="29">
        <v>0</v>
      </c>
      <c r="W244" s="5"/>
      <c r="X244" s="29">
        <v>0</v>
      </c>
      <c r="Y244" s="28"/>
    </row>
    <row r="245" spans="1:25" ht="51.75" x14ac:dyDescent="0.25">
      <c r="A245" s="4">
        <v>140</v>
      </c>
      <c r="B245" s="4"/>
      <c r="C245" s="4"/>
      <c r="D245" s="30" t="s">
        <v>230</v>
      </c>
      <c r="E245" s="30"/>
      <c r="F245" s="7" t="s">
        <v>229</v>
      </c>
      <c r="G245" s="7" t="s">
        <v>228</v>
      </c>
      <c r="H245" s="7" t="s">
        <v>227</v>
      </c>
      <c r="I245" s="7" t="s">
        <v>8</v>
      </c>
      <c r="J245" s="29">
        <v>0</v>
      </c>
      <c r="K245" s="28"/>
      <c r="L245" s="29">
        <v>0</v>
      </c>
      <c r="M245" s="28"/>
      <c r="N245" s="29">
        <v>0</v>
      </c>
      <c r="O245" s="28"/>
      <c r="P245" s="29">
        <v>0</v>
      </c>
      <c r="Q245" s="28"/>
      <c r="R245" s="29">
        <v>0</v>
      </c>
      <c r="S245" s="28"/>
      <c r="T245" s="29">
        <v>0</v>
      </c>
      <c r="U245" s="28"/>
      <c r="V245" s="29">
        <v>0</v>
      </c>
      <c r="W245" s="5"/>
      <c r="X245" s="29">
        <v>0</v>
      </c>
      <c r="Y245" s="28"/>
    </row>
    <row r="246" spans="1:25" ht="105" x14ac:dyDescent="0.25">
      <c r="A246" s="4">
        <v>141</v>
      </c>
      <c r="B246" s="4"/>
      <c r="C246" s="4"/>
      <c r="D246" s="30" t="s">
        <v>226</v>
      </c>
      <c r="E246" s="30"/>
      <c r="F246" s="7" t="s">
        <v>225</v>
      </c>
      <c r="G246" s="7" t="s">
        <v>224</v>
      </c>
      <c r="H246" s="7" t="s">
        <v>223</v>
      </c>
      <c r="I246" s="7" t="s">
        <v>8</v>
      </c>
      <c r="J246" s="29">
        <v>100</v>
      </c>
      <c r="K246" s="31"/>
      <c r="L246" s="29">
        <v>100</v>
      </c>
      <c r="M246" s="31"/>
      <c r="N246" s="29">
        <v>100</v>
      </c>
      <c r="O246" s="31"/>
      <c r="P246" s="29">
        <v>100</v>
      </c>
      <c r="Q246" s="31"/>
      <c r="R246" s="29">
        <v>100</v>
      </c>
      <c r="S246" s="31"/>
      <c r="T246" s="29">
        <v>100</v>
      </c>
      <c r="U246" s="31"/>
      <c r="V246" s="29">
        <v>100</v>
      </c>
      <c r="W246" s="5"/>
      <c r="X246" s="29">
        <v>100</v>
      </c>
      <c r="Y246" s="31"/>
    </row>
    <row r="247" spans="1:25" ht="165" x14ac:dyDescent="0.25">
      <c r="A247" s="4">
        <v>142</v>
      </c>
      <c r="B247" s="4"/>
      <c r="C247" s="4"/>
      <c r="D247" s="30" t="s">
        <v>222</v>
      </c>
      <c r="E247" s="30"/>
      <c r="F247" s="7" t="s">
        <v>221</v>
      </c>
      <c r="G247" s="7" t="s">
        <v>213</v>
      </c>
      <c r="H247" s="7" t="s">
        <v>74</v>
      </c>
      <c r="I247" s="7" t="s">
        <v>217</v>
      </c>
      <c r="J247" s="29">
        <v>50</v>
      </c>
      <c r="K247" s="5" t="s">
        <v>220</v>
      </c>
      <c r="L247" s="29">
        <v>50</v>
      </c>
      <c r="M247" s="28"/>
      <c r="N247" s="29">
        <v>50</v>
      </c>
      <c r="O247" s="28"/>
      <c r="P247" s="29">
        <v>50</v>
      </c>
      <c r="Q247" s="28"/>
      <c r="R247" s="29">
        <v>50</v>
      </c>
      <c r="S247" s="28"/>
      <c r="T247" s="29">
        <v>50</v>
      </c>
      <c r="U247" s="28"/>
      <c r="V247" s="29">
        <v>50</v>
      </c>
      <c r="W247" s="5"/>
      <c r="X247" s="29">
        <v>50</v>
      </c>
      <c r="Y247" s="28"/>
    </row>
    <row r="248" spans="1:25" ht="135" x14ac:dyDescent="0.25">
      <c r="A248" s="4">
        <v>143</v>
      </c>
      <c r="B248" s="4"/>
      <c r="C248" s="4"/>
      <c r="D248" s="30" t="s">
        <v>219</v>
      </c>
      <c r="E248" s="30"/>
      <c r="F248" s="7" t="s">
        <v>218</v>
      </c>
      <c r="G248" s="7" t="s">
        <v>213</v>
      </c>
      <c r="H248" s="7" t="s">
        <v>74</v>
      </c>
      <c r="I248" s="7" t="s">
        <v>217</v>
      </c>
      <c r="J248" s="29">
        <v>50</v>
      </c>
      <c r="K248" s="5" t="s">
        <v>216</v>
      </c>
      <c r="L248" s="29">
        <v>50</v>
      </c>
      <c r="M248" s="28"/>
      <c r="N248" s="29">
        <v>50</v>
      </c>
      <c r="O248" s="28"/>
      <c r="P248" s="29">
        <v>50</v>
      </c>
      <c r="Q248" s="28"/>
      <c r="R248" s="29">
        <v>50</v>
      </c>
      <c r="S248" s="28"/>
      <c r="T248" s="29">
        <v>50</v>
      </c>
      <c r="U248" s="28"/>
      <c r="V248" s="29">
        <v>50</v>
      </c>
      <c r="W248" s="5"/>
      <c r="X248" s="29">
        <v>50</v>
      </c>
      <c r="Y248" s="28"/>
    </row>
    <row r="249" spans="1:25" ht="180" x14ac:dyDescent="0.25">
      <c r="A249" s="4">
        <v>144</v>
      </c>
      <c r="B249" s="4"/>
      <c r="C249" s="4"/>
      <c r="D249" s="30" t="s">
        <v>215</v>
      </c>
      <c r="E249" s="30"/>
      <c r="F249" s="7" t="s">
        <v>214</v>
      </c>
      <c r="G249" s="7" t="s">
        <v>213</v>
      </c>
      <c r="H249" s="7" t="s">
        <v>212</v>
      </c>
      <c r="I249" s="7" t="s">
        <v>47</v>
      </c>
      <c r="J249" s="29">
        <v>50</v>
      </c>
      <c r="K249" s="28"/>
      <c r="L249" s="29">
        <v>50</v>
      </c>
      <c r="M249" s="28"/>
      <c r="N249" s="29">
        <v>50</v>
      </c>
      <c r="O249" s="28"/>
      <c r="P249" s="29">
        <v>50</v>
      </c>
      <c r="Q249" s="28"/>
      <c r="R249" s="29">
        <v>50</v>
      </c>
      <c r="S249" s="28"/>
      <c r="T249" s="29">
        <v>50</v>
      </c>
      <c r="U249" s="28"/>
      <c r="V249" s="29">
        <v>50</v>
      </c>
      <c r="W249" s="5"/>
      <c r="X249" s="29">
        <v>50</v>
      </c>
      <c r="Y249" s="28"/>
    </row>
    <row r="250" spans="1:25" s="16" customFormat="1" ht="30" x14ac:dyDescent="0.25">
      <c r="A250" s="19"/>
      <c r="B250" s="20" t="s">
        <v>211</v>
      </c>
      <c r="C250" s="19"/>
      <c r="D250" s="19"/>
      <c r="E250" s="19"/>
      <c r="F250" s="19" t="s">
        <v>210</v>
      </c>
      <c r="G250" s="19"/>
      <c r="H250" s="19"/>
      <c r="I250" s="19"/>
      <c r="J250" s="18">
        <f>AVERAGE(J251,J267,J283,J294)</f>
        <v>53.125</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209</v>
      </c>
      <c r="D251" s="19"/>
      <c r="E251" s="19"/>
      <c r="F251" s="19" t="s">
        <v>208</v>
      </c>
      <c r="G251" s="19"/>
      <c r="H251" s="19"/>
      <c r="I251" s="19"/>
      <c r="J251" s="18">
        <f>AVERAGE(J252,J256,J260,J264:J266)</f>
        <v>50</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207</v>
      </c>
      <c r="E252" s="23"/>
      <c r="F252" s="21" t="s">
        <v>206</v>
      </c>
      <c r="G252" s="12"/>
      <c r="H252" s="12"/>
      <c r="I252" s="12"/>
      <c r="J252" s="11">
        <f>AVERAGE(J253:J255)</f>
        <v>83.333333333333329</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205</v>
      </c>
      <c r="B253" s="4"/>
      <c r="C253" s="4"/>
      <c r="D253" s="4"/>
      <c r="E253" s="8" t="s">
        <v>204</v>
      </c>
      <c r="F253" s="7" t="s">
        <v>203</v>
      </c>
      <c r="G253" s="7" t="s">
        <v>180</v>
      </c>
      <c r="H253" s="7" t="s">
        <v>179</v>
      </c>
      <c r="I253" s="7" t="s">
        <v>178</v>
      </c>
      <c r="J253" s="25">
        <v>50</v>
      </c>
      <c r="K253" s="24" t="s">
        <v>202</v>
      </c>
      <c r="L253" s="24"/>
      <c r="M253" s="24"/>
      <c r="N253" s="24"/>
      <c r="O253" s="24"/>
      <c r="P253" s="24"/>
      <c r="Q253" s="24"/>
      <c r="R253" s="24"/>
      <c r="S253" s="24"/>
      <c r="T253" s="24"/>
      <c r="U253" s="24"/>
      <c r="V253" s="24"/>
      <c r="W253" s="24"/>
      <c r="X253" s="24"/>
      <c r="Y253" s="24"/>
    </row>
    <row r="254" spans="1:25" s="2" customFormat="1" ht="60" x14ac:dyDescent="0.25">
      <c r="A254" s="4" t="s">
        <v>201</v>
      </c>
      <c r="B254" s="4"/>
      <c r="C254" s="4"/>
      <c r="D254" s="4"/>
      <c r="E254" s="8" t="s">
        <v>200</v>
      </c>
      <c r="F254" s="26" t="s">
        <v>199</v>
      </c>
      <c r="G254" s="7" t="s">
        <v>173</v>
      </c>
      <c r="H254" s="7" t="s">
        <v>172</v>
      </c>
      <c r="I254" s="7" t="s">
        <v>171</v>
      </c>
      <c r="J254" s="25">
        <v>100</v>
      </c>
      <c r="K254" s="24"/>
      <c r="L254" s="24"/>
      <c r="M254" s="24"/>
      <c r="N254" s="24"/>
      <c r="O254" s="24"/>
      <c r="P254" s="24"/>
      <c r="Q254" s="24"/>
      <c r="R254" s="24"/>
      <c r="S254" s="24"/>
      <c r="T254" s="24"/>
      <c r="U254" s="24"/>
      <c r="V254" s="24"/>
      <c r="W254" s="24"/>
      <c r="X254" s="24"/>
      <c r="Y254" s="24"/>
    </row>
    <row r="255" spans="1:25" s="2" customFormat="1" ht="240" x14ac:dyDescent="0.25">
      <c r="A255" s="4" t="s">
        <v>198</v>
      </c>
      <c r="B255" s="4"/>
      <c r="C255" s="27"/>
      <c r="D255" s="27"/>
      <c r="E255" s="8" t="s">
        <v>197</v>
      </c>
      <c r="F255" s="7" t="s">
        <v>168</v>
      </c>
      <c r="G255" s="7" t="s">
        <v>167</v>
      </c>
      <c r="H255" s="7" t="s">
        <v>166</v>
      </c>
      <c r="I255" s="7" t="s">
        <v>165</v>
      </c>
      <c r="J255" s="5">
        <v>100</v>
      </c>
      <c r="K255" s="6" t="s">
        <v>164</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196</v>
      </c>
      <c r="E256" s="23"/>
      <c r="F256" s="21" t="s">
        <v>195</v>
      </c>
      <c r="G256" s="12"/>
      <c r="H256" s="12"/>
      <c r="I256" s="12"/>
      <c r="J256" s="11">
        <f>AVERAGE(J257:J259)</f>
        <v>100</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194</v>
      </c>
      <c r="B257" s="4"/>
      <c r="C257" s="4"/>
      <c r="D257" s="4"/>
      <c r="E257" s="8" t="s">
        <v>193</v>
      </c>
      <c r="F257" s="7" t="s">
        <v>192</v>
      </c>
      <c r="G257" s="7" t="s">
        <v>180</v>
      </c>
      <c r="H257" s="7" t="s">
        <v>179</v>
      </c>
      <c r="I257" s="7" t="s">
        <v>178</v>
      </c>
      <c r="J257" s="25">
        <v>100</v>
      </c>
      <c r="K257" s="24" t="s">
        <v>191</v>
      </c>
      <c r="L257" s="24"/>
      <c r="M257" s="24"/>
      <c r="N257" s="24"/>
      <c r="O257" s="24"/>
      <c r="P257" s="24"/>
      <c r="Q257" s="24"/>
      <c r="R257" s="24"/>
      <c r="S257" s="24"/>
      <c r="T257" s="24"/>
      <c r="U257" s="24"/>
      <c r="V257" s="24"/>
      <c r="W257" s="24"/>
      <c r="X257" s="24"/>
      <c r="Y257" s="24"/>
    </row>
    <row r="258" spans="1:25" s="2" customFormat="1" ht="60" x14ac:dyDescent="0.25">
      <c r="A258" s="4" t="s">
        <v>190</v>
      </c>
      <c r="B258" s="4"/>
      <c r="C258" s="4"/>
      <c r="D258" s="4"/>
      <c r="E258" s="8" t="s">
        <v>189</v>
      </c>
      <c r="F258" s="26" t="s">
        <v>188</v>
      </c>
      <c r="G258" s="7" t="s">
        <v>173</v>
      </c>
      <c r="H258" s="7" t="s">
        <v>172</v>
      </c>
      <c r="I258" s="7" t="s">
        <v>171</v>
      </c>
      <c r="J258" s="25">
        <v>100</v>
      </c>
      <c r="K258" s="24"/>
      <c r="L258" s="24"/>
      <c r="M258" s="24"/>
      <c r="N258" s="24"/>
      <c r="O258" s="24"/>
      <c r="P258" s="24"/>
      <c r="Q258" s="24"/>
      <c r="R258" s="24"/>
      <c r="S258" s="24"/>
      <c r="T258" s="24"/>
      <c r="U258" s="24"/>
      <c r="V258" s="24"/>
      <c r="W258" s="24"/>
      <c r="X258" s="24"/>
      <c r="Y258" s="24"/>
    </row>
    <row r="259" spans="1:25" s="2" customFormat="1" ht="240" x14ac:dyDescent="0.25">
      <c r="A259" s="4" t="s">
        <v>187</v>
      </c>
      <c r="B259" s="4"/>
      <c r="C259" s="27"/>
      <c r="D259" s="27"/>
      <c r="E259" s="8" t="s">
        <v>186</v>
      </c>
      <c r="F259" s="7" t="s">
        <v>168</v>
      </c>
      <c r="G259" s="7" t="s">
        <v>167</v>
      </c>
      <c r="H259" s="7" t="s">
        <v>166</v>
      </c>
      <c r="I259" s="7" t="s">
        <v>165</v>
      </c>
      <c r="J259" s="5"/>
      <c r="K259" s="6"/>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185</v>
      </c>
      <c r="E260" s="23"/>
      <c r="F260" s="21" t="s">
        <v>184</v>
      </c>
      <c r="G260" s="12"/>
      <c r="H260" s="12"/>
      <c r="I260" s="12"/>
      <c r="J260" s="11">
        <f>AVERAGE(J261:J263)</f>
        <v>66.666666666666671</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183</v>
      </c>
      <c r="B261" s="4"/>
      <c r="C261" s="4"/>
      <c r="D261" s="4"/>
      <c r="E261" s="8" t="s">
        <v>182</v>
      </c>
      <c r="F261" s="7" t="s">
        <v>181</v>
      </c>
      <c r="G261" s="7" t="s">
        <v>180</v>
      </c>
      <c r="H261" s="7" t="s">
        <v>179</v>
      </c>
      <c r="I261" s="7" t="s">
        <v>178</v>
      </c>
      <c r="J261" s="25">
        <v>50</v>
      </c>
      <c r="K261" s="24" t="s">
        <v>177</v>
      </c>
      <c r="L261" s="24"/>
      <c r="M261" s="24"/>
      <c r="N261" s="24"/>
      <c r="O261" s="24"/>
      <c r="P261" s="24"/>
      <c r="Q261" s="24"/>
      <c r="R261" s="24"/>
      <c r="S261" s="24"/>
      <c r="T261" s="24"/>
      <c r="U261" s="24"/>
      <c r="V261" s="24"/>
      <c r="W261" s="24"/>
      <c r="X261" s="24"/>
      <c r="Y261" s="24"/>
    </row>
    <row r="262" spans="1:25" s="2" customFormat="1" ht="72" x14ac:dyDescent="0.25">
      <c r="A262" s="4" t="s">
        <v>176</v>
      </c>
      <c r="B262" s="4"/>
      <c r="C262" s="4"/>
      <c r="D262" s="4"/>
      <c r="E262" s="8" t="s">
        <v>175</v>
      </c>
      <c r="F262" s="26" t="s">
        <v>174</v>
      </c>
      <c r="G262" s="7" t="s">
        <v>173</v>
      </c>
      <c r="H262" s="7" t="s">
        <v>172</v>
      </c>
      <c r="I262" s="7" t="s">
        <v>171</v>
      </c>
      <c r="J262" s="25">
        <v>50</v>
      </c>
      <c r="K262" s="24"/>
      <c r="L262" s="24"/>
      <c r="M262" s="24"/>
      <c r="N262" s="24"/>
      <c r="O262" s="24"/>
      <c r="P262" s="24"/>
      <c r="Q262" s="24"/>
      <c r="R262" s="24"/>
      <c r="S262" s="24"/>
      <c r="T262" s="24"/>
      <c r="U262" s="24"/>
      <c r="V262" s="24"/>
      <c r="W262" s="24"/>
      <c r="X262" s="24"/>
      <c r="Y262" s="24"/>
    </row>
    <row r="263" spans="1:25" s="2" customFormat="1" ht="240" x14ac:dyDescent="0.25">
      <c r="A263" s="4" t="s">
        <v>170</v>
      </c>
      <c r="B263" s="4"/>
      <c r="C263" s="4"/>
      <c r="D263" s="4"/>
      <c r="E263" s="8" t="s">
        <v>169</v>
      </c>
      <c r="F263" s="7" t="s">
        <v>168</v>
      </c>
      <c r="G263" s="7" t="s">
        <v>167</v>
      </c>
      <c r="H263" s="7" t="s">
        <v>166</v>
      </c>
      <c r="I263" s="7" t="s">
        <v>165</v>
      </c>
      <c r="J263" s="5">
        <v>100</v>
      </c>
      <c r="K263" s="6" t="s">
        <v>164</v>
      </c>
      <c r="L263" s="5"/>
      <c r="M263" s="5"/>
      <c r="N263" s="5"/>
      <c r="O263" s="5"/>
      <c r="P263" s="5"/>
      <c r="Q263" s="5"/>
      <c r="R263" s="5"/>
      <c r="S263" s="5"/>
      <c r="T263" s="5"/>
      <c r="U263" s="5"/>
      <c r="V263" s="5"/>
      <c r="W263" s="5"/>
      <c r="X263" s="5"/>
      <c r="Y263" s="5"/>
    </row>
    <row r="264" spans="1:25" s="2" customFormat="1" ht="409.5" x14ac:dyDescent="0.25">
      <c r="A264" s="4">
        <v>148</v>
      </c>
      <c r="B264" s="4"/>
      <c r="C264" s="4"/>
      <c r="D264" s="8" t="s">
        <v>163</v>
      </c>
      <c r="E264" s="8"/>
      <c r="F264" s="7" t="s">
        <v>158</v>
      </c>
      <c r="G264" s="7" t="s">
        <v>157</v>
      </c>
      <c r="H264" s="7" t="s">
        <v>156</v>
      </c>
      <c r="I264" s="7" t="s">
        <v>61</v>
      </c>
      <c r="J264" s="5">
        <v>0</v>
      </c>
      <c r="K264" s="6" t="s">
        <v>162</v>
      </c>
      <c r="L264" s="5"/>
      <c r="M264" s="5"/>
      <c r="N264" s="5"/>
      <c r="O264" s="5"/>
      <c r="P264" s="5"/>
      <c r="Q264" s="5"/>
      <c r="R264" s="5"/>
      <c r="S264" s="5"/>
      <c r="T264" s="5"/>
      <c r="U264" s="5"/>
      <c r="V264" s="5"/>
      <c r="W264" s="5"/>
      <c r="X264" s="5"/>
      <c r="Y264" s="5"/>
    </row>
    <row r="265" spans="1:25" s="2" customFormat="1" ht="300" x14ac:dyDescent="0.25">
      <c r="A265" s="4">
        <v>149</v>
      </c>
      <c r="B265" s="4"/>
      <c r="C265" s="4"/>
      <c r="D265" s="8" t="s">
        <v>161</v>
      </c>
      <c r="E265" s="8"/>
      <c r="F265" s="7" t="s">
        <v>158</v>
      </c>
      <c r="G265" s="7" t="s">
        <v>157</v>
      </c>
      <c r="H265" s="7" t="s">
        <v>156</v>
      </c>
      <c r="I265" s="7" t="s">
        <v>61</v>
      </c>
      <c r="J265" s="5">
        <v>50</v>
      </c>
      <c r="K265" s="6" t="s">
        <v>160</v>
      </c>
      <c r="L265" s="5"/>
      <c r="M265" s="5"/>
      <c r="N265" s="5"/>
      <c r="O265" s="5"/>
      <c r="P265" s="5"/>
      <c r="Q265" s="5"/>
      <c r="R265" s="5"/>
      <c r="S265" s="5"/>
      <c r="T265" s="5"/>
      <c r="U265" s="5"/>
      <c r="V265" s="5"/>
      <c r="W265" s="5"/>
      <c r="X265" s="5"/>
      <c r="Y265" s="5"/>
    </row>
    <row r="266" spans="1:25" s="2" customFormat="1" ht="300" x14ac:dyDescent="0.25">
      <c r="A266" s="4">
        <v>150</v>
      </c>
      <c r="B266" s="4"/>
      <c r="C266" s="4"/>
      <c r="D266" s="8" t="s">
        <v>159</v>
      </c>
      <c r="E266" s="8"/>
      <c r="F266" s="7" t="s">
        <v>158</v>
      </c>
      <c r="G266" s="7" t="s">
        <v>157</v>
      </c>
      <c r="H266" s="7" t="s">
        <v>156</v>
      </c>
      <c r="I266" s="7" t="s">
        <v>61</v>
      </c>
      <c r="J266" s="5">
        <v>0</v>
      </c>
      <c r="K266" s="6" t="s">
        <v>155</v>
      </c>
      <c r="L266" s="5"/>
      <c r="M266" s="5"/>
      <c r="N266" s="5"/>
      <c r="O266" s="5"/>
      <c r="P266" s="5"/>
      <c r="Q266" s="5"/>
      <c r="R266" s="5"/>
      <c r="S266" s="5"/>
      <c r="T266" s="5"/>
      <c r="U266" s="5"/>
      <c r="V266" s="5"/>
      <c r="W266" s="5"/>
      <c r="X266" s="5"/>
      <c r="Y266" s="5"/>
    </row>
    <row r="267" spans="1:25" s="16" customFormat="1" ht="34.5" x14ac:dyDescent="0.25">
      <c r="A267" s="19"/>
      <c r="B267" s="19"/>
      <c r="C267" s="20" t="s">
        <v>154</v>
      </c>
      <c r="D267" s="19"/>
      <c r="E267" s="19"/>
      <c r="F267" s="19" t="s">
        <v>153</v>
      </c>
      <c r="G267" s="19"/>
      <c r="H267" s="19"/>
      <c r="I267" s="19"/>
      <c r="J267" s="18">
        <f>AVERAGE(J268,J269,J273,J277,J280)</f>
        <v>66.666666666666657</v>
      </c>
      <c r="K267" s="17"/>
      <c r="L267" s="18"/>
      <c r="M267" s="17"/>
      <c r="N267" s="18"/>
      <c r="O267" s="17"/>
      <c r="P267" s="18"/>
      <c r="Q267" s="17"/>
      <c r="R267" s="18"/>
      <c r="S267" s="17"/>
      <c r="T267" s="18"/>
      <c r="U267" s="17"/>
      <c r="V267" s="18"/>
      <c r="W267" s="17"/>
      <c r="X267" s="18"/>
      <c r="Y267" s="17"/>
    </row>
    <row r="268" spans="1:25" s="2" customFormat="1" ht="409.5" x14ac:dyDescent="0.25">
      <c r="A268" s="4">
        <v>151</v>
      </c>
      <c r="B268" s="4"/>
      <c r="C268" s="4"/>
      <c r="D268" s="8" t="s">
        <v>152</v>
      </c>
      <c r="E268" s="8"/>
      <c r="F268" s="7" t="s">
        <v>151</v>
      </c>
      <c r="G268" s="7" t="s">
        <v>17</v>
      </c>
      <c r="H268" s="7" t="s">
        <v>150</v>
      </c>
      <c r="I268" s="7" t="s">
        <v>61</v>
      </c>
      <c r="J268" s="5">
        <v>50</v>
      </c>
      <c r="K268" s="6" t="s">
        <v>149</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148</v>
      </c>
      <c r="E269" s="21"/>
      <c r="F269" s="21" t="s">
        <v>147</v>
      </c>
      <c r="G269" s="12"/>
      <c r="H269" s="12"/>
      <c r="I269" s="12"/>
      <c r="J269" s="11">
        <f>AVERAGE(J270:J272)</f>
        <v>100</v>
      </c>
      <c r="K269" s="10"/>
      <c r="L269" s="11"/>
      <c r="M269" s="10"/>
      <c r="N269" s="11"/>
      <c r="O269" s="10"/>
      <c r="P269" s="11"/>
      <c r="Q269" s="10"/>
      <c r="R269" s="11"/>
      <c r="S269" s="10"/>
      <c r="T269" s="11"/>
      <c r="U269" s="10"/>
      <c r="V269" s="11"/>
      <c r="W269" s="10"/>
      <c r="X269" s="11"/>
      <c r="Y269" s="10"/>
    </row>
    <row r="270" spans="1:25" s="2" customFormat="1" ht="409.5" x14ac:dyDescent="0.25">
      <c r="A270" s="4" t="s">
        <v>146</v>
      </c>
      <c r="B270" s="4"/>
      <c r="C270" s="4"/>
      <c r="D270" s="4"/>
      <c r="E270" s="8" t="s">
        <v>136</v>
      </c>
      <c r="F270" s="7" t="s">
        <v>135</v>
      </c>
      <c r="G270" s="7" t="s">
        <v>134</v>
      </c>
      <c r="H270" s="7" t="s">
        <v>74</v>
      </c>
      <c r="I270" s="7" t="s">
        <v>47</v>
      </c>
      <c r="J270" s="5">
        <v>100</v>
      </c>
      <c r="K270" s="6" t="s">
        <v>145</v>
      </c>
      <c r="L270" s="5"/>
      <c r="M270" s="5"/>
      <c r="N270" s="5"/>
      <c r="O270" s="5"/>
      <c r="P270" s="5"/>
      <c r="Q270" s="5"/>
      <c r="R270" s="5"/>
      <c r="S270" s="5"/>
      <c r="T270" s="5"/>
      <c r="U270" s="5"/>
      <c r="V270" s="5"/>
      <c r="W270" s="5"/>
      <c r="X270" s="5"/>
      <c r="Y270" s="5"/>
    </row>
    <row r="271" spans="1:25" s="2" customFormat="1" ht="135" x14ac:dyDescent="0.25">
      <c r="A271" s="4" t="s">
        <v>144</v>
      </c>
      <c r="B271" s="4"/>
      <c r="C271" s="4"/>
      <c r="D271" s="4"/>
      <c r="E271" s="8" t="s">
        <v>131</v>
      </c>
      <c r="F271" s="7" t="s">
        <v>143</v>
      </c>
      <c r="G271" s="7" t="s">
        <v>129</v>
      </c>
      <c r="H271" s="7" t="s">
        <v>128</v>
      </c>
      <c r="I271" s="7" t="s">
        <v>127</v>
      </c>
      <c r="J271" s="5">
        <v>100</v>
      </c>
      <c r="K271" s="6" t="s">
        <v>142</v>
      </c>
      <c r="L271" s="5"/>
      <c r="M271" s="5"/>
      <c r="N271" s="5"/>
      <c r="O271" s="5"/>
      <c r="P271" s="5"/>
      <c r="Q271" s="5"/>
      <c r="R271" s="5"/>
      <c r="S271" s="5"/>
      <c r="T271" s="5"/>
      <c r="U271" s="5"/>
      <c r="V271" s="5"/>
      <c r="W271" s="5"/>
      <c r="X271" s="5"/>
      <c r="Y271" s="5"/>
    </row>
    <row r="272" spans="1:25" s="2" customFormat="1" ht="135" x14ac:dyDescent="0.25">
      <c r="A272" s="4" t="s">
        <v>141</v>
      </c>
      <c r="B272" s="4"/>
      <c r="C272" s="4"/>
      <c r="D272" s="4"/>
      <c r="E272" s="8" t="s">
        <v>124</v>
      </c>
      <c r="F272" s="7" t="s">
        <v>140</v>
      </c>
      <c r="G272" s="7" t="s">
        <v>110</v>
      </c>
      <c r="H272" s="7" t="s">
        <v>109</v>
      </c>
      <c r="I272" s="7" t="s">
        <v>74</v>
      </c>
      <c r="J272" s="5">
        <v>100</v>
      </c>
      <c r="K272" s="6" t="s">
        <v>139</v>
      </c>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138</v>
      </c>
      <c r="E273" s="21"/>
      <c r="F273" s="21" t="s">
        <v>138</v>
      </c>
      <c r="G273" s="12"/>
      <c r="H273" s="12"/>
      <c r="I273" s="12"/>
      <c r="J273" s="11">
        <f>AVERAGE(J274:J276)</f>
        <v>83.333333333333329</v>
      </c>
      <c r="K273" s="10"/>
      <c r="L273" s="11"/>
      <c r="M273" s="10"/>
      <c r="N273" s="11"/>
      <c r="O273" s="10"/>
      <c r="P273" s="11"/>
      <c r="Q273" s="10"/>
      <c r="R273" s="11"/>
      <c r="S273" s="10"/>
      <c r="T273" s="11"/>
      <c r="U273" s="10"/>
      <c r="V273" s="11"/>
      <c r="W273" s="10"/>
      <c r="X273" s="11"/>
      <c r="Y273" s="10"/>
    </row>
    <row r="274" spans="1:25" s="2" customFormat="1" ht="337.5" x14ac:dyDescent="0.25">
      <c r="A274" s="4" t="s">
        <v>137</v>
      </c>
      <c r="B274" s="4"/>
      <c r="C274" s="4"/>
      <c r="D274" s="4"/>
      <c r="E274" s="8" t="s">
        <v>136</v>
      </c>
      <c r="F274" s="7" t="s">
        <v>135</v>
      </c>
      <c r="G274" s="7" t="s">
        <v>134</v>
      </c>
      <c r="H274" s="7" t="s">
        <v>74</v>
      </c>
      <c r="I274" s="7" t="s">
        <v>47</v>
      </c>
      <c r="J274" s="5">
        <v>50</v>
      </c>
      <c r="K274" s="6" t="s">
        <v>133</v>
      </c>
      <c r="L274" s="5"/>
      <c r="M274" s="5"/>
      <c r="N274" s="5"/>
      <c r="O274" s="5"/>
      <c r="P274" s="5"/>
      <c r="Q274" s="5"/>
      <c r="R274" s="5"/>
      <c r="S274" s="5"/>
      <c r="T274" s="5"/>
      <c r="U274" s="5"/>
      <c r="V274" s="5"/>
      <c r="W274" s="5"/>
      <c r="X274" s="5"/>
      <c r="Y274" s="5"/>
    </row>
    <row r="275" spans="1:25" s="2" customFormat="1" ht="105" x14ac:dyDescent="0.25">
      <c r="A275" s="4" t="s">
        <v>132</v>
      </c>
      <c r="B275" s="4"/>
      <c r="C275" s="4"/>
      <c r="D275" s="4"/>
      <c r="E275" s="8" t="s">
        <v>131</v>
      </c>
      <c r="F275" s="7" t="s">
        <v>130</v>
      </c>
      <c r="G275" s="7" t="s">
        <v>129</v>
      </c>
      <c r="H275" s="7" t="s">
        <v>128</v>
      </c>
      <c r="I275" s="7" t="s">
        <v>127</v>
      </c>
      <c r="J275" s="5">
        <v>100</v>
      </c>
      <c r="K275" s="6" t="s">
        <v>126</v>
      </c>
      <c r="L275" s="5"/>
      <c r="M275" s="5"/>
      <c r="N275" s="5"/>
      <c r="O275" s="5"/>
      <c r="P275" s="5"/>
      <c r="Q275" s="5"/>
      <c r="R275" s="5"/>
      <c r="S275" s="5"/>
      <c r="T275" s="5"/>
      <c r="U275" s="5"/>
      <c r="V275" s="5"/>
      <c r="W275" s="5"/>
      <c r="X275" s="5"/>
      <c r="Y275" s="5"/>
    </row>
    <row r="276" spans="1:25" s="2" customFormat="1" ht="135" x14ac:dyDescent="0.25">
      <c r="A276" s="4" t="s">
        <v>125</v>
      </c>
      <c r="B276" s="4"/>
      <c r="C276" s="4"/>
      <c r="D276" s="4"/>
      <c r="E276" s="8" t="s">
        <v>124</v>
      </c>
      <c r="F276" s="7" t="s">
        <v>123</v>
      </c>
      <c r="G276" s="7" t="s">
        <v>110</v>
      </c>
      <c r="H276" s="7" t="s">
        <v>109</v>
      </c>
      <c r="I276" s="7" t="s">
        <v>74</v>
      </c>
      <c r="J276" s="5">
        <v>100</v>
      </c>
      <c r="K276" s="6" t="s">
        <v>122</v>
      </c>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121</v>
      </c>
      <c r="E277" s="23"/>
      <c r="F277" s="21" t="s">
        <v>118</v>
      </c>
      <c r="G277" s="12"/>
      <c r="H277" s="12"/>
      <c r="I277" s="12"/>
      <c r="J277" s="11">
        <f>AVERAGE(J278:J279)</f>
        <v>0</v>
      </c>
      <c r="K277" s="10"/>
      <c r="L277" s="11"/>
      <c r="M277" s="10"/>
      <c r="N277" s="11"/>
      <c r="O277" s="10"/>
      <c r="P277" s="11"/>
      <c r="Q277" s="10"/>
      <c r="R277" s="11"/>
      <c r="S277" s="10"/>
      <c r="T277" s="11"/>
      <c r="U277" s="10"/>
      <c r="V277" s="11"/>
      <c r="W277" s="10"/>
      <c r="X277" s="11"/>
      <c r="Y277" s="10"/>
    </row>
    <row r="278" spans="1:25" s="2" customFormat="1" ht="326.25" x14ac:dyDescent="0.25">
      <c r="A278" s="4" t="s">
        <v>120</v>
      </c>
      <c r="B278" s="4"/>
      <c r="C278" s="4"/>
      <c r="D278" s="4"/>
      <c r="E278" s="8" t="s">
        <v>119</v>
      </c>
      <c r="F278" s="7" t="s">
        <v>118</v>
      </c>
      <c r="G278" s="7" t="s">
        <v>117</v>
      </c>
      <c r="H278" s="7" t="s">
        <v>116</v>
      </c>
      <c r="I278" s="7" t="s">
        <v>115</v>
      </c>
      <c r="J278" s="5">
        <v>0</v>
      </c>
      <c r="K278" s="6" t="s">
        <v>114</v>
      </c>
      <c r="L278" s="5"/>
      <c r="M278" s="5"/>
      <c r="N278" s="5"/>
      <c r="O278" s="5"/>
      <c r="P278" s="5"/>
      <c r="Q278" s="5"/>
      <c r="R278" s="5"/>
      <c r="S278" s="5"/>
      <c r="T278" s="5"/>
      <c r="U278" s="5"/>
      <c r="V278" s="5"/>
      <c r="W278" s="5"/>
      <c r="X278" s="5"/>
      <c r="Y278" s="5"/>
    </row>
    <row r="279" spans="1:25" s="2" customFormat="1" ht="135" x14ac:dyDescent="0.25">
      <c r="A279" s="4" t="s">
        <v>113</v>
      </c>
      <c r="B279" s="4"/>
      <c r="C279" s="4"/>
      <c r="D279" s="4"/>
      <c r="E279" s="8" t="s">
        <v>112</v>
      </c>
      <c r="F279" s="7" t="s">
        <v>111</v>
      </c>
      <c r="G279" s="7" t="s">
        <v>110</v>
      </c>
      <c r="H279" s="7" t="s">
        <v>109</v>
      </c>
      <c r="I279" s="7" t="s">
        <v>74</v>
      </c>
      <c r="J279" s="5"/>
      <c r="K279" s="6"/>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108</v>
      </c>
      <c r="E280" s="22"/>
      <c r="F280" s="21" t="s">
        <v>108</v>
      </c>
      <c r="G280" s="12"/>
      <c r="H280" s="12"/>
      <c r="I280" s="12"/>
      <c r="J280" s="11">
        <f>AVERAGE(J281:J282)</f>
        <v>100</v>
      </c>
      <c r="K280" s="10"/>
      <c r="L280" s="11"/>
      <c r="M280" s="10"/>
      <c r="N280" s="11"/>
      <c r="O280" s="10"/>
      <c r="P280" s="11"/>
      <c r="Q280" s="10"/>
      <c r="R280" s="11"/>
      <c r="S280" s="10"/>
      <c r="T280" s="11"/>
      <c r="U280" s="10"/>
      <c r="V280" s="11"/>
      <c r="W280" s="10"/>
      <c r="X280" s="11"/>
      <c r="Y280" s="10"/>
    </row>
    <row r="281" spans="1:25" s="2" customFormat="1" ht="90" x14ac:dyDescent="0.25">
      <c r="A281" s="4" t="s">
        <v>107</v>
      </c>
      <c r="B281" s="4"/>
      <c r="C281" s="4"/>
      <c r="D281" s="4"/>
      <c r="E281" s="8" t="s">
        <v>106</v>
      </c>
      <c r="F281" s="7" t="s">
        <v>105</v>
      </c>
      <c r="G281" s="7" t="s">
        <v>104</v>
      </c>
      <c r="H281" s="7" t="s">
        <v>103</v>
      </c>
      <c r="I281" s="7" t="s">
        <v>102</v>
      </c>
      <c r="J281" s="5">
        <v>100</v>
      </c>
      <c r="K281" s="6" t="s">
        <v>101</v>
      </c>
      <c r="L281" s="5"/>
      <c r="M281" s="5"/>
      <c r="N281" s="5"/>
      <c r="O281" s="5"/>
      <c r="P281" s="5"/>
      <c r="Q281" s="5"/>
      <c r="R281" s="5"/>
      <c r="S281" s="5"/>
      <c r="T281" s="5"/>
      <c r="U281" s="5"/>
      <c r="V281" s="5"/>
      <c r="W281" s="5"/>
      <c r="X281" s="5"/>
      <c r="Y281" s="5"/>
    </row>
    <row r="282" spans="1:25" s="2" customFormat="1" ht="105" x14ac:dyDescent="0.25">
      <c r="A282" s="4" t="s">
        <v>100</v>
      </c>
      <c r="B282" s="4"/>
      <c r="C282" s="4"/>
      <c r="D282" s="4"/>
      <c r="E282" s="8" t="s">
        <v>99</v>
      </c>
      <c r="F282" s="7" t="s">
        <v>98</v>
      </c>
      <c r="G282" s="7" t="s">
        <v>97</v>
      </c>
      <c r="H282" s="7" t="s">
        <v>96</v>
      </c>
      <c r="I282" s="7" t="s">
        <v>95</v>
      </c>
      <c r="J282" s="5">
        <v>100</v>
      </c>
      <c r="K282" s="6" t="s">
        <v>94</v>
      </c>
      <c r="L282" s="5"/>
      <c r="M282" s="5"/>
      <c r="N282" s="5"/>
      <c r="O282" s="5"/>
      <c r="P282" s="5"/>
      <c r="Q282" s="5"/>
      <c r="R282" s="5"/>
      <c r="S282" s="5"/>
      <c r="T282" s="5"/>
      <c r="U282" s="5"/>
      <c r="V282" s="5"/>
      <c r="W282" s="5"/>
      <c r="X282" s="5"/>
      <c r="Y282" s="5"/>
    </row>
    <row r="283" spans="1:25" s="16" customFormat="1" ht="45" x14ac:dyDescent="0.25">
      <c r="A283" s="19"/>
      <c r="B283" s="19"/>
      <c r="C283" s="20" t="s">
        <v>93</v>
      </c>
      <c r="D283" s="19"/>
      <c r="E283" s="19"/>
      <c r="F283" s="19" t="s">
        <v>92</v>
      </c>
      <c r="G283" s="19"/>
      <c r="H283" s="19"/>
      <c r="I283" s="19"/>
      <c r="J283" s="18">
        <f>AVERAGE(J284,J287,J288,J289,J290,J291)</f>
        <v>37.5</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91</v>
      </c>
      <c r="E284" s="14"/>
      <c r="F284" s="13" t="s">
        <v>91</v>
      </c>
      <c r="G284" s="12"/>
      <c r="H284" s="12"/>
      <c r="I284" s="12"/>
      <c r="J284" s="11">
        <f>AVERAGE(J285:J286)</f>
        <v>75</v>
      </c>
      <c r="K284" s="10"/>
      <c r="L284" s="11"/>
      <c r="M284" s="10"/>
      <c r="N284" s="11"/>
      <c r="O284" s="10"/>
      <c r="P284" s="11"/>
      <c r="Q284" s="10"/>
      <c r="R284" s="11"/>
      <c r="S284" s="10"/>
      <c r="T284" s="11"/>
      <c r="U284" s="10"/>
      <c r="V284" s="11"/>
      <c r="W284" s="10"/>
      <c r="X284" s="11"/>
      <c r="Y284" s="10"/>
    </row>
    <row r="285" spans="1:25" s="2" customFormat="1" ht="191.25" x14ac:dyDescent="0.25">
      <c r="A285" s="4" t="s">
        <v>90</v>
      </c>
      <c r="B285" s="4"/>
      <c r="C285" s="4"/>
      <c r="D285" s="4"/>
      <c r="E285" s="8" t="s">
        <v>89</v>
      </c>
      <c r="F285" s="7" t="s">
        <v>88</v>
      </c>
      <c r="G285" s="7" t="s">
        <v>87</v>
      </c>
      <c r="H285" s="7" t="s">
        <v>86</v>
      </c>
      <c r="I285" s="7" t="s">
        <v>85</v>
      </c>
      <c r="J285" s="5">
        <v>100</v>
      </c>
      <c r="K285" s="6" t="s">
        <v>84</v>
      </c>
      <c r="L285" s="5"/>
      <c r="M285" s="5"/>
      <c r="N285" s="5"/>
      <c r="O285" s="5"/>
      <c r="P285" s="5"/>
      <c r="Q285" s="5"/>
      <c r="R285" s="5"/>
      <c r="S285" s="5"/>
      <c r="T285" s="5"/>
      <c r="U285" s="5"/>
      <c r="V285" s="5"/>
      <c r="W285" s="5"/>
      <c r="X285" s="5"/>
      <c r="Y285" s="5"/>
    </row>
    <row r="286" spans="1:25" s="2" customFormat="1" ht="191.25" x14ac:dyDescent="0.25">
      <c r="A286" s="4" t="s">
        <v>83</v>
      </c>
      <c r="B286" s="4"/>
      <c r="C286" s="4"/>
      <c r="D286" s="4"/>
      <c r="E286" s="8" t="s">
        <v>82</v>
      </c>
      <c r="F286" s="7" t="s">
        <v>81</v>
      </c>
      <c r="G286" s="7" t="s">
        <v>80</v>
      </c>
      <c r="H286" s="7" t="s">
        <v>79</v>
      </c>
      <c r="I286" s="7" t="s">
        <v>78</v>
      </c>
      <c r="J286" s="5">
        <v>50</v>
      </c>
      <c r="K286" s="6" t="s">
        <v>77</v>
      </c>
      <c r="L286" s="5"/>
      <c r="M286" s="5"/>
      <c r="N286" s="5"/>
      <c r="O286" s="5"/>
      <c r="P286" s="5"/>
      <c r="Q286" s="5"/>
      <c r="R286" s="5"/>
      <c r="S286" s="5"/>
      <c r="T286" s="5"/>
      <c r="U286" s="5"/>
      <c r="V286" s="5"/>
      <c r="W286" s="5"/>
      <c r="X286" s="5"/>
      <c r="Y286" s="5"/>
    </row>
    <row r="287" spans="1:25" s="2" customFormat="1" ht="225" x14ac:dyDescent="0.25">
      <c r="A287" s="4">
        <v>157</v>
      </c>
      <c r="B287" s="4"/>
      <c r="C287" s="4"/>
      <c r="D287" s="8" t="s">
        <v>76</v>
      </c>
      <c r="E287" s="8"/>
      <c r="F287" s="7" t="s">
        <v>75</v>
      </c>
      <c r="G287" s="7" t="s">
        <v>17</v>
      </c>
      <c r="H287" s="7" t="s">
        <v>74</v>
      </c>
      <c r="I287" s="7" t="s">
        <v>61</v>
      </c>
      <c r="J287" s="5">
        <v>0</v>
      </c>
      <c r="K287" s="6" t="s">
        <v>73</v>
      </c>
      <c r="L287" s="5"/>
      <c r="M287" s="5"/>
      <c r="N287" s="5"/>
      <c r="O287" s="5"/>
      <c r="P287" s="5"/>
      <c r="Q287" s="5"/>
      <c r="R287" s="5"/>
      <c r="S287" s="5"/>
      <c r="T287" s="5"/>
      <c r="U287" s="5"/>
      <c r="V287" s="5"/>
      <c r="W287" s="5"/>
      <c r="X287" s="5"/>
      <c r="Y287" s="5"/>
    </row>
    <row r="288" spans="1:25" s="2" customFormat="1" ht="409.5" x14ac:dyDescent="0.25">
      <c r="A288" s="4">
        <v>158</v>
      </c>
      <c r="B288" s="4"/>
      <c r="C288" s="4"/>
      <c r="D288" s="8" t="s">
        <v>72</v>
      </c>
      <c r="E288" s="8"/>
      <c r="F288" s="7" t="s">
        <v>71</v>
      </c>
      <c r="G288" s="7" t="s">
        <v>63</v>
      </c>
      <c r="H288" s="7" t="s">
        <v>62</v>
      </c>
      <c r="I288" s="7" t="s">
        <v>61</v>
      </c>
      <c r="J288" s="5">
        <v>50</v>
      </c>
      <c r="K288" s="6" t="s">
        <v>70</v>
      </c>
      <c r="L288" s="5"/>
      <c r="M288" s="5"/>
      <c r="N288" s="5"/>
      <c r="O288" s="5"/>
      <c r="P288" s="5"/>
      <c r="Q288" s="5"/>
      <c r="R288" s="5"/>
      <c r="S288" s="5"/>
      <c r="T288" s="5"/>
      <c r="U288" s="5"/>
      <c r="V288" s="5"/>
      <c r="W288" s="5"/>
      <c r="X288" s="5"/>
      <c r="Y288" s="5"/>
    </row>
    <row r="289" spans="1:25" s="2" customFormat="1" ht="360" x14ac:dyDescent="0.25">
      <c r="A289" s="4">
        <v>159</v>
      </c>
      <c r="B289" s="4"/>
      <c r="C289" s="4"/>
      <c r="D289" s="8" t="s">
        <v>69</v>
      </c>
      <c r="E289" s="8"/>
      <c r="F289" s="7" t="s">
        <v>68</v>
      </c>
      <c r="G289" s="7" t="s">
        <v>67</v>
      </c>
      <c r="H289" s="7" t="s">
        <v>34</v>
      </c>
      <c r="I289" s="7" t="s">
        <v>47</v>
      </c>
      <c r="J289" s="5">
        <v>50</v>
      </c>
      <c r="K289" s="6" t="s">
        <v>66</v>
      </c>
      <c r="L289" s="5"/>
      <c r="M289" s="5"/>
      <c r="N289" s="5"/>
      <c r="O289" s="5"/>
      <c r="P289" s="5"/>
      <c r="Q289" s="5"/>
      <c r="R289" s="5"/>
      <c r="S289" s="5"/>
      <c r="T289" s="5"/>
      <c r="U289" s="5"/>
      <c r="V289" s="5"/>
      <c r="W289" s="5"/>
      <c r="X289" s="5"/>
      <c r="Y289" s="5"/>
    </row>
    <row r="290" spans="1:25" s="2" customFormat="1" ht="168.75" x14ac:dyDescent="0.25">
      <c r="A290" s="4">
        <v>160</v>
      </c>
      <c r="B290" s="4"/>
      <c r="C290" s="4"/>
      <c r="D290" s="8" t="s">
        <v>65</v>
      </c>
      <c r="E290" s="8"/>
      <c r="F290" s="7" t="s">
        <v>64</v>
      </c>
      <c r="G290" s="7" t="s">
        <v>63</v>
      </c>
      <c r="H290" s="7" t="s">
        <v>62</v>
      </c>
      <c r="I290" s="7" t="s">
        <v>61</v>
      </c>
      <c r="J290" s="5">
        <v>0</v>
      </c>
      <c r="K290" s="6" t="s">
        <v>60</v>
      </c>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59</v>
      </c>
      <c r="E291" s="14"/>
      <c r="F291" s="13" t="s">
        <v>59</v>
      </c>
      <c r="G291" s="12"/>
      <c r="H291" s="12"/>
      <c r="I291" s="12"/>
      <c r="J291" s="11">
        <f>AVERAGE(J292:J293)</f>
        <v>50</v>
      </c>
      <c r="K291" s="10"/>
      <c r="L291" s="11"/>
      <c r="M291" s="10"/>
      <c r="N291" s="11"/>
      <c r="O291" s="10"/>
      <c r="P291" s="11"/>
      <c r="Q291" s="10"/>
      <c r="R291" s="11"/>
      <c r="S291" s="10"/>
      <c r="T291" s="11"/>
      <c r="U291" s="10"/>
      <c r="V291" s="11"/>
      <c r="W291" s="10"/>
      <c r="X291" s="11"/>
      <c r="Y291" s="10"/>
    </row>
    <row r="292" spans="1:25" s="2" customFormat="1" ht="105" x14ac:dyDescent="0.25">
      <c r="A292" s="4" t="s">
        <v>58</v>
      </c>
      <c r="B292" s="4"/>
      <c r="C292" s="4"/>
      <c r="D292" s="4"/>
      <c r="E292" s="8" t="s">
        <v>57</v>
      </c>
      <c r="F292" s="7" t="s">
        <v>56</v>
      </c>
      <c r="G292" s="7" t="s">
        <v>55</v>
      </c>
      <c r="H292" s="7" t="s">
        <v>54</v>
      </c>
      <c r="I292" s="7" t="s">
        <v>53</v>
      </c>
      <c r="J292" s="5">
        <v>50</v>
      </c>
      <c r="K292" s="6" t="s">
        <v>52</v>
      </c>
      <c r="L292" s="5"/>
      <c r="M292" s="5"/>
      <c r="N292" s="5"/>
      <c r="O292" s="5"/>
      <c r="P292" s="5"/>
      <c r="Q292" s="5"/>
      <c r="R292" s="5"/>
      <c r="S292" s="5"/>
      <c r="T292" s="5"/>
      <c r="U292" s="5"/>
      <c r="V292" s="5"/>
      <c r="W292" s="5"/>
      <c r="X292" s="5"/>
      <c r="Y292" s="5"/>
    </row>
    <row r="293" spans="1:25" s="2" customFormat="1" ht="225" x14ac:dyDescent="0.25">
      <c r="A293" s="4" t="s">
        <v>51</v>
      </c>
      <c r="B293" s="4"/>
      <c r="C293" s="4"/>
      <c r="D293" s="4"/>
      <c r="E293" s="8" t="s">
        <v>50</v>
      </c>
      <c r="F293" s="7" t="s">
        <v>49</v>
      </c>
      <c r="G293" s="7" t="s">
        <v>48</v>
      </c>
      <c r="H293" s="7" t="s">
        <v>34</v>
      </c>
      <c r="I293" s="7" t="s">
        <v>47</v>
      </c>
      <c r="J293" s="5">
        <v>50</v>
      </c>
      <c r="K293" s="6" t="s">
        <v>46</v>
      </c>
      <c r="L293" s="5"/>
      <c r="M293" s="5"/>
      <c r="N293" s="5"/>
      <c r="O293" s="5"/>
      <c r="P293" s="5"/>
      <c r="Q293" s="5"/>
      <c r="R293" s="5"/>
      <c r="S293" s="5"/>
      <c r="T293" s="5"/>
      <c r="U293" s="5"/>
      <c r="V293" s="5"/>
      <c r="W293" s="5"/>
      <c r="X293" s="5"/>
      <c r="Y293" s="5"/>
    </row>
    <row r="294" spans="1:25" s="16" customFormat="1" ht="45" x14ac:dyDescent="0.25">
      <c r="A294" s="19"/>
      <c r="B294" s="19"/>
      <c r="C294" s="20" t="s">
        <v>45</v>
      </c>
      <c r="D294" s="19"/>
      <c r="E294" s="19"/>
      <c r="F294" s="19" t="s">
        <v>44</v>
      </c>
      <c r="G294" s="19"/>
      <c r="H294" s="19"/>
      <c r="I294" s="19"/>
      <c r="J294" s="18">
        <f>AVERAGE(J295:J300)</f>
        <v>58.333333333333336</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360" x14ac:dyDescent="0.25">
      <c r="A295" s="4">
        <v>162</v>
      </c>
      <c r="B295" s="4"/>
      <c r="C295" s="4"/>
      <c r="D295" s="8" t="s">
        <v>43</v>
      </c>
      <c r="E295" s="8"/>
      <c r="F295" s="7" t="s">
        <v>42</v>
      </c>
      <c r="G295" s="7" t="s">
        <v>41</v>
      </c>
      <c r="H295" s="7" t="s">
        <v>40</v>
      </c>
      <c r="I295" s="7" t="s">
        <v>39</v>
      </c>
      <c r="J295" s="5">
        <v>50</v>
      </c>
      <c r="K295" s="6" t="s">
        <v>38</v>
      </c>
      <c r="L295" s="5"/>
      <c r="M295" s="5"/>
      <c r="N295" s="5"/>
      <c r="O295" s="5"/>
      <c r="P295" s="5"/>
      <c r="Q295" s="5"/>
      <c r="R295" s="5"/>
      <c r="S295" s="5"/>
      <c r="T295" s="5"/>
      <c r="U295" s="5"/>
      <c r="V295" s="5"/>
      <c r="W295" s="5"/>
      <c r="X295" s="5"/>
      <c r="Y295" s="5"/>
    </row>
    <row r="296" spans="1:25" s="2" customFormat="1" ht="409.5" x14ac:dyDescent="0.25">
      <c r="A296" s="4">
        <v>163</v>
      </c>
      <c r="B296" s="4"/>
      <c r="C296" s="4"/>
      <c r="D296" s="8" t="s">
        <v>37</v>
      </c>
      <c r="E296" s="8"/>
      <c r="F296" s="7" t="s">
        <v>36</v>
      </c>
      <c r="G296" s="7" t="s">
        <v>35</v>
      </c>
      <c r="H296" s="7" t="s">
        <v>34</v>
      </c>
      <c r="I296" s="7" t="s">
        <v>33</v>
      </c>
      <c r="J296" s="5">
        <v>100</v>
      </c>
      <c r="K296" s="6" t="s">
        <v>32</v>
      </c>
      <c r="L296" s="5"/>
      <c r="M296" s="5"/>
      <c r="N296" s="5"/>
      <c r="O296" s="5"/>
      <c r="P296" s="5"/>
      <c r="Q296" s="5"/>
      <c r="R296" s="5"/>
      <c r="S296" s="5"/>
      <c r="T296" s="5"/>
      <c r="U296" s="5"/>
      <c r="V296" s="5"/>
      <c r="W296" s="5"/>
      <c r="X296" s="5"/>
      <c r="Y296" s="5"/>
    </row>
    <row r="297" spans="1:25" s="2" customFormat="1" ht="409.5" x14ac:dyDescent="0.25">
      <c r="A297" s="4">
        <v>164</v>
      </c>
      <c r="B297" s="4"/>
      <c r="C297" s="4"/>
      <c r="D297" s="8" t="s">
        <v>31</v>
      </c>
      <c r="E297" s="8"/>
      <c r="F297" s="7" t="s">
        <v>30</v>
      </c>
      <c r="G297" s="7" t="s">
        <v>29</v>
      </c>
      <c r="H297" s="7" t="s">
        <v>28</v>
      </c>
      <c r="I297" s="7" t="s">
        <v>27</v>
      </c>
      <c r="J297" s="5">
        <v>50</v>
      </c>
      <c r="K297" s="6" t="s">
        <v>26</v>
      </c>
      <c r="L297" s="5"/>
      <c r="M297" s="5"/>
      <c r="N297" s="5"/>
      <c r="O297" s="5"/>
      <c r="P297" s="5"/>
      <c r="Q297" s="5"/>
      <c r="R297" s="5"/>
      <c r="S297" s="5"/>
      <c r="T297" s="5"/>
      <c r="U297" s="5"/>
      <c r="V297" s="5"/>
      <c r="W297" s="5"/>
      <c r="X297" s="5"/>
      <c r="Y297" s="5"/>
    </row>
    <row r="298" spans="1:25" s="2" customFormat="1" ht="360" x14ac:dyDescent="0.25">
      <c r="A298" s="4">
        <v>165</v>
      </c>
      <c r="B298" s="4"/>
      <c r="C298" s="4"/>
      <c r="D298" s="8" t="s">
        <v>25</v>
      </c>
      <c r="E298" s="8"/>
      <c r="F298" s="7" t="s">
        <v>24</v>
      </c>
      <c r="G298" s="7" t="s">
        <v>23</v>
      </c>
      <c r="H298" s="7" t="s">
        <v>22</v>
      </c>
      <c r="I298" s="7" t="s">
        <v>21</v>
      </c>
      <c r="J298" s="5">
        <v>50</v>
      </c>
      <c r="K298" s="6" t="s">
        <v>20</v>
      </c>
      <c r="L298" s="5"/>
      <c r="M298" s="5"/>
      <c r="N298" s="5"/>
      <c r="O298" s="5"/>
      <c r="P298" s="5"/>
      <c r="Q298" s="5"/>
      <c r="R298" s="5"/>
      <c r="S298" s="5"/>
      <c r="T298" s="5"/>
      <c r="U298" s="5"/>
      <c r="V298" s="5"/>
      <c r="W298" s="5"/>
      <c r="X298" s="5"/>
      <c r="Y298" s="5"/>
    </row>
    <row r="299" spans="1:25" s="2" customFormat="1" ht="409.5" x14ac:dyDescent="0.25">
      <c r="A299" s="4">
        <v>166</v>
      </c>
      <c r="B299" s="4"/>
      <c r="C299" s="4"/>
      <c r="D299" s="8" t="s">
        <v>19</v>
      </c>
      <c r="E299" s="8"/>
      <c r="F299" s="7" t="s">
        <v>18</v>
      </c>
      <c r="G299" s="7" t="s">
        <v>17</v>
      </c>
      <c r="H299" s="7" t="s">
        <v>16</v>
      </c>
      <c r="I299" s="7" t="s">
        <v>15</v>
      </c>
      <c r="J299" s="5">
        <v>50</v>
      </c>
      <c r="K299" s="6" t="s">
        <v>14</v>
      </c>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13</v>
      </c>
      <c r="E300" s="14"/>
      <c r="F300" s="13" t="s">
        <v>13</v>
      </c>
      <c r="G300" s="12"/>
      <c r="H300" s="12"/>
      <c r="I300" s="12"/>
      <c r="J300" s="11">
        <f>AVERAGE(J301:J302)</f>
        <v>50</v>
      </c>
      <c r="K300" s="10"/>
      <c r="L300" s="11"/>
      <c r="M300" s="10"/>
      <c r="N300" s="11"/>
      <c r="O300" s="10"/>
      <c r="P300" s="11"/>
      <c r="Q300" s="10"/>
      <c r="R300" s="11"/>
      <c r="S300" s="10"/>
      <c r="T300" s="11"/>
      <c r="U300" s="10"/>
      <c r="V300" s="11"/>
      <c r="W300" s="10"/>
      <c r="X300" s="11"/>
      <c r="Y300" s="10"/>
    </row>
    <row r="301" spans="1:25" s="2" customFormat="1" ht="330" x14ac:dyDescent="0.25">
      <c r="A301" s="4" t="s">
        <v>12</v>
      </c>
      <c r="B301" s="4"/>
      <c r="C301" s="4"/>
      <c r="D301" s="4"/>
      <c r="E301" s="8" t="s">
        <v>11</v>
      </c>
      <c r="F301" s="7" t="s">
        <v>10</v>
      </c>
      <c r="G301" s="7" t="s">
        <v>9</v>
      </c>
      <c r="H301" s="7" t="s">
        <v>2</v>
      </c>
      <c r="I301" s="7" t="s">
        <v>8</v>
      </c>
      <c r="J301" s="5">
        <v>50</v>
      </c>
      <c r="K301" s="6" t="s">
        <v>7</v>
      </c>
      <c r="L301" s="5"/>
      <c r="M301" s="5"/>
      <c r="N301" s="5"/>
      <c r="O301" s="5"/>
      <c r="P301" s="5"/>
      <c r="Q301" s="5"/>
      <c r="R301" s="5"/>
      <c r="S301" s="5"/>
      <c r="T301" s="5"/>
      <c r="U301" s="5"/>
      <c r="V301" s="5"/>
      <c r="W301" s="5"/>
      <c r="X301" s="5"/>
      <c r="Y301" s="5"/>
    </row>
    <row r="302" spans="1:25" s="2" customFormat="1" ht="409.5" x14ac:dyDescent="0.25">
      <c r="A302" s="4" t="s">
        <v>6</v>
      </c>
      <c r="B302" s="4"/>
      <c r="C302" s="4"/>
      <c r="D302" s="4"/>
      <c r="E302" s="8" t="s">
        <v>5</v>
      </c>
      <c r="F302" s="7" t="s">
        <v>4</v>
      </c>
      <c r="G302" s="7" t="s">
        <v>3</v>
      </c>
      <c r="H302" s="7" t="s">
        <v>2</v>
      </c>
      <c r="I302" s="7" t="s">
        <v>1</v>
      </c>
      <c r="J302" s="5">
        <v>50</v>
      </c>
      <c r="K302" s="6" t="s">
        <v>0</v>
      </c>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2015-06-04T11:49:34Z</dcterms:created>
  <dcterms:modified xsi:type="dcterms:W3CDTF">2015-06-04T13:31:36Z</dcterms:modified>
</cp:coreProperties>
</file>