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DE"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N73" i="1" s="1"/>
  <c r="P74" i="1"/>
  <c r="P73" i="1" s="1"/>
  <c r="R74" i="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P252" i="1" s="1"/>
  <c r="J260" i="1"/>
  <c r="L260" i="1"/>
  <c r="L256" i="1" s="1"/>
  <c r="N260" i="1"/>
  <c r="N256" i="1" s="1"/>
  <c r="P260" i="1"/>
  <c r="R260" i="1"/>
  <c r="R256" i="1" s="1"/>
  <c r="T260" i="1"/>
  <c r="T256" i="1" s="1"/>
  <c r="V260" i="1"/>
  <c r="V256" i="1" s="1"/>
  <c r="X260" i="1"/>
  <c r="X256" i="1" s="1"/>
  <c r="J269" i="1"/>
  <c r="J273" i="1"/>
  <c r="J277" i="1"/>
  <c r="J280" i="1"/>
  <c r="L283" i="1"/>
  <c r="N283" i="1"/>
  <c r="T283" i="1"/>
  <c r="V283" i="1"/>
  <c r="J284" i="1"/>
  <c r="J283" i="1" s="1"/>
  <c r="J291" i="1"/>
  <c r="L294" i="1"/>
  <c r="N294" i="1"/>
  <c r="P294" i="1"/>
  <c r="P283" i="1" s="1"/>
  <c r="R294" i="1"/>
  <c r="R283" i="1" s="1"/>
  <c r="T294" i="1"/>
  <c r="V294" i="1"/>
  <c r="X294" i="1"/>
  <c r="X283" i="1" s="1"/>
  <c r="J300" i="1"/>
  <c r="J294" i="1" s="1"/>
  <c r="X251" i="1" l="1"/>
  <c r="X250" i="1" s="1"/>
  <c r="X252" i="1"/>
  <c r="V251" i="1"/>
  <c r="V250" i="1" s="1"/>
  <c r="V252" i="1"/>
  <c r="R176" i="1"/>
  <c r="R146" i="1"/>
  <c r="R106" i="1"/>
  <c r="X30" i="1"/>
  <c r="X4" i="1" s="1"/>
  <c r="J267" i="1"/>
  <c r="J250" i="1" s="1"/>
  <c r="L251" i="1"/>
  <c r="L250" i="1" s="1"/>
  <c r="L252" i="1"/>
  <c r="X217" i="1"/>
  <c r="X176" i="1"/>
  <c r="X146" i="1"/>
  <c r="X106" i="1"/>
  <c r="V30" i="1"/>
  <c r="N30" i="1"/>
  <c r="N2" i="1" s="1"/>
  <c r="R251" i="1"/>
  <c r="R250" i="1" s="1"/>
  <c r="R252" i="1"/>
  <c r="P251" i="1"/>
  <c r="P250" i="1" s="1"/>
  <c r="V176" i="1"/>
  <c r="N176" i="1"/>
  <c r="V146" i="1"/>
  <c r="V4" i="1" s="1"/>
  <c r="N146" i="1"/>
  <c r="N4" i="1" s="1"/>
  <c r="V106" i="1"/>
  <c r="N106" i="1"/>
  <c r="T30" i="1"/>
  <c r="T4" i="1" s="1"/>
  <c r="L30" i="1"/>
  <c r="L4" i="1" s="1"/>
  <c r="N251" i="1"/>
  <c r="N250" i="1" s="1"/>
  <c r="N252" i="1"/>
  <c r="J176" i="1"/>
  <c r="J146" i="1"/>
  <c r="J106" i="1"/>
  <c r="P30" i="1"/>
  <c r="P4" i="1" s="1"/>
  <c r="T251" i="1"/>
  <c r="T250" i="1" s="1"/>
  <c r="T252" i="1"/>
  <c r="P217" i="1"/>
  <c r="P176" i="1"/>
  <c r="P146" i="1"/>
  <c r="P2" i="1" s="1"/>
  <c r="P106" i="1"/>
  <c r="T176" i="1"/>
  <c r="L176" i="1"/>
  <c r="T146" i="1"/>
  <c r="L146" i="1"/>
  <c r="T106" i="1"/>
  <c r="L106" i="1"/>
  <c r="L73" i="1"/>
  <c r="R73" i="1"/>
  <c r="J73" i="1"/>
  <c r="J3" i="1" s="1"/>
  <c r="R30" i="1"/>
  <c r="R2" i="1" s="1"/>
  <c r="J30" i="1"/>
  <c r="J4" i="1" s="1"/>
  <c r="J2" i="1"/>
  <c r="R4" i="1" l="1"/>
  <c r="L2" i="1"/>
</calcChain>
</file>

<file path=xl/sharedStrings.xml><?xml version="1.0" encoding="utf-8"?>
<sst xmlns="http://schemas.openxmlformats.org/spreadsheetml/2006/main" count="1628" uniqueCount="1197">
  <si>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</si>
  <si>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</si>
  <si>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</si>
  <si>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</si>
  <si>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</si>
  <si>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</si>
  <si>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</si>
  <si>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</si>
  <si>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</si>
  <si>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</si>
  <si>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</si>
  <si>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</si>
  <si>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Aydan Özoğuz, Federal Integration Commissioner, declared 2015 "the year of migration and health" and intends to tackle in particular the inadequate entitlements of asylum seekers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</si>
  <si>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</si>
  <si>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</si>
  <si>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</si>
  <si>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</si>
  <si>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</si>
  <si>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Even in regions with high numbers of migrants, systematic attention is left to individual initiative, by individual people, groups or departments.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</si>
  <si>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</si>
  <si>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</si>
  <si>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</si>
  <si>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</si>
  <si>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</si>
  <si>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</si>
  <si>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</si>
  <si>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</si>
  <si>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</si>
  <si>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</si>
  <si>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Funding has increased substantially. Examples will be included in last version of this questionnaire</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</si>
  <si>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</si>
  <si>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</si>
  <si>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</si>
  <si>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</si>
  <si>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</si>
  <si>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There are good reasons for not including rough information about migrant status etc. in routine data; will be explained</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</si>
  <si>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</si>
  <si>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</si>
  <si>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</si>
  <si>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</si>
  <si>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</si>
  <si>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</si>
  <si>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</si>
  <si>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FGM: Recommendations of Federal College of Physicians for treating patients who suffered female genital mutilation (2013); Centres and expert groups dedicated to treatment of traumatized refugees, vicitms of torture, e.g. in Berlin, Düsseldorf, Ulm, Giessen. 
B: Adaptation of mental health services for migrants and refugees has taken place at various hospitals (e.g. Giessen University Hospital, Vitos Marburg, etc. with translater, multilingual staff, culture-sensitive supervision and cooperation with Law School (Giessen).  Other initiatives e.g. by DTPPP e.V. (umbrella organisation of transcultural psychiatry).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</si>
  <si>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</si>
  <si>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</si>
  <si>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</si>
  <si>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</si>
  <si>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</si>
  <si>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Adaptation is possible, yet on an individual / local / specific level.</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</si>
  <si>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</si>
  <si>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</si>
  <si>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</si>
  <si>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</si>
  <si>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</si>
  <si>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</si>
  <si>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</si>
  <si>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Initiatives are known on a local basis (e.g. Turkish-German-Health-Foundation, Giessen: program for recruitment of Turkish junior staff / apprentice for doctor’s assistance training, in cooperation with Regional  College of Physicians, Hesse, 2010.</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</si>
  <si>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</si>
  <si>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</si>
  <si>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</si>
  <si>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</si>
  <si>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</si>
  <si>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No system-wide involvement, but since 2003 the project MiMi (Mit Migranten für Migranten - With Migrants for Migrants) has trained migrants as intercultural mediators, starting in Hanover and spreading by 2010 to 48 cities in10 states.
Reference:
http://www.euro.who.int/__data/assets/pdf_file/0006/115485/E94018.pdf 
(pp. 52-63)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</si>
  <si>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</si>
  <si>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</si>
  <si>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</si>
  <si>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Training is broadly included in nursing schools, yet only very weakly for medical students (pre and postgraduate) and physicians. In-house training is provided by several hospitals, yet not on a national basis. Even in regions with high number of migrants, there is no systematic training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</si>
  <si>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</si>
  <si>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</si>
  <si>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Several groups and institutions have issued standards and guidelines, yet the compliance is not monitored as yet. 
Examples for guidelines: 
• Machleidt W, Salman R, Calliess IT (Hrsg.): Sonnenberger Leitlinien. Integration von Migranten in Psychiatrie und Psychotherapie. Erfahrungen und Konzepte für Deutschland und Europa. VWB Berlin 2006
• Bundesarbeitskreis Migration und Öffentliche Gesundheit, Positionspapier
• Borde &amp; David 2004: Checkliste Interkulturelle Öffnung von Krankenhäusern und anderen Versorgungseinrichtungen
• AK Transkulturelle Pädiatrie: Positionspapier
• Peters T, Grützmann T, Bruchhausen W, Coors M, Jacobs F, Kaelin F, Knipper F, Kressing F, Neitzke G: Grundsätze zum Umgang mit Interkulturalität in Einrichtungen des Gesundheitswesens. Positionspapier der Arbeitsgruppe Interkulturalität in der medizinischen Praxis in der Akademie für Ethik in der Medizin. In: Ethik in der Medizin 2014, 26(1): 65-75 [digital: DOI 10.1007/s00481-013-0289-x]
National Action Plan for Intgration (Federal Government, 2008): No explicit guidelines concerning cultural competent health services as yet.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</si>
  <si>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</si>
  <si>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</si>
  <si>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</si>
  <si>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All methods are probably in use, yet in an unsystematic way and with limited coverage.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</si>
  <si>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</si>
  <si>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</si>
  <si>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</si>
  <si>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</si>
  <si>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</si>
  <si>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</si>
  <si>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At many sites, especially in regions with higher numbers of migrants (focus of MIPEX methodology), interpreters are available free of charge. However, availability and quality/qualification of the interpreters depend very much on local situation or particular conditions at the institutions concerned. No systematic structure or policy, and insecurity about possible charges to the patients. 
The new federal law on patients’ rights avoids a clear statement on financial responsibility for translator services (amendment of German Civil Code: “Bürgerliches Gesetzbuch”, February 20, 2013), only states that the care provide has to assure that the information of patients is “understandable” (BGB § 630e, 2.1). Current legal debates tend to define an obligation of patients to pay for interpreters costs (Wiencke &amp; Seiler, Hess Ärzteblatt 2013; 11: 846-847).
In sum: the availability free of charge is oft the case, but legally disputed and always depending of favourable local conditions, with insecurity regarding the fees.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</si>
  <si>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</si>
  <si>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</si>
  <si>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</si>
  <si>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</si>
  <si>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</si>
  <si>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</si>
  <si>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</si>
  <si>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</si>
  <si>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</si>
  <si>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Medical aid has been interpreted as “support” of undocumented migrants according to § 96 Aufenthaltsgesetz (Residence Act) with threat of punishment.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</si>
  <si>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</si>
  <si>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</si>
  <si>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</si>
  <si>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</si>
  <si>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</si>
  <si>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</si>
  <si>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Legal requirement according to § 87 Aufenthaltsgesetz (Residence Act): 
Übermittlungen an Ausländerbehörden (reporting of undocumented migrants to immigration authorities): Currently, physicians and assisting staff (including administrative staff) are exempted of this obligation, yet only in case of emergency care (reform in 2010).
In 2011, this obligation has already been cancelled for teachers, schools and education in general.  
Further aspect: Conflict between professional codes of conduct (code of ethics of German Medical College / BÄK based on The Declaration of Geneva /Physician's Oath, adopted by the World medical Associatin in 1948) and national migration laws. In Germany, National College of Physicians (BÄK) defends physicians and medical students in law suits, when charged for assisting undocumented migrants.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</si>
  <si>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</si>
  <si>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</si>
  <si>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</si>
  <si>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</si>
  <si>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</si>
  <si>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</si>
  <si>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</si>
  <si>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A &amp; B, C only on a local &amp; humanitarian basis. Yet only on irregular basis.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</si>
  <si>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</si>
  <si>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</si>
  <si>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</si>
  <si>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</si>
  <si>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</si>
  <si>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See projects such as MiMi and SprInt: MiMi and Sprint.  In practice, provision is only by chance, not on a regular basis. Depends completely on individual engagement of people or groups at local level; and often encounters incomprehension and resistance.</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</si>
  <si>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</si>
  <si>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</si>
  <si>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</si>
  <si>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</si>
  <si>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</si>
  <si>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</si>
  <si>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</si>
  <si>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A &amp; B, C only on a local &amp; humanitarian basis</t>
  </si>
  <si>
    <t xml:space="preserve">Groups reached by information for migrants on entitlements and use of health services 
A. Legal migrants
B. Asylum seekers
C. Undocumented migrants
Skip this question if answered Option 3 in previous questions
</t>
  </si>
  <si>
    <t>c. Groups</t>
  </si>
  <si>
    <t>153c</t>
  </si>
  <si>
    <t>See 152b</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</si>
  <si>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</si>
  <si>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</si>
  <si>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</si>
  <si>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</si>
  <si>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</si>
  <si>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</si>
  <si>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Identical to question 152a. (The issue of “cultural adaptation” of the content is very difficult; both defining what ‘cultural adaptation’ means and how it can be assessed, and how to detect it in the programmes offered by, e.g. the BAMF).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</si>
  <si>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</si>
  <si>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</si>
  <si>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</si>
  <si>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</si>
  <si>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</si>
  <si>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</si>
  <si>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</si>
  <si>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Besides German and English, the website of the Federal Office for Migration and Refugees (Bundesamt für Migration und Flüchtlinge) offers information in Russian and Turkish language. On local and community level, this can be different, with more languages covered.</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</si>
  <si>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</si>
  <si>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</si>
  <si>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On an national level, the website of the Federal Office for Migration and Refugees (Bundesamt für Migration und Flüchtlinge, BAMF) offers general information on “health and preventive healthcare” for migrants (http://www.bamf.de/DE/Willkommen/GesundheitVorsorge/gesundheitvorsorge-node.html)
Moreover, on a local or community level, this kind of information for migrants is probably disseminated by any of these methods, yet always in a very fragmented, individual and irregular way.   
The general  assessment can only be “Option 2”.
One probably useful option for improving the situation would be to make “health” and entitlements to healthcare an obligatory content in the compulsory “courses for integration” for non-eu-migrants (corresponds to the Federal Office for Migration and Refugees, BAMF)
</t>
  </si>
  <si>
    <t>152a</t>
  </si>
  <si>
    <t>Information for migrants concerning entitlements and use of health services</t>
  </si>
  <si>
    <t>a-c. Information for migrants concerning entitlements and use of health services</t>
  </si>
  <si>
    <t>Up to now, hospitals and other service providers do not receive any systematic information of this kind.</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</si>
  <si>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</si>
  <si>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</si>
  <si>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</si>
  <si>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</si>
  <si>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</si>
  <si>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Undocumented  migrants: complete dependence of discretion of public employees, medical and technical staff of hospitals and health care centres / doctor’s offices      Undocumented  migrants who want to exercise the entitlement according to AsylbLG § 4 have to assess municipal social assistance offices as well and will then be detained.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</si>
  <si>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</si>
  <si>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</si>
  <si>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</si>
  <si>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</si>
  <si>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Asylum seekers: decisions are usually made by not medically qualified staff (employees of social assistance offices), in case of living in reception centres or collective residencies, receptionists, managers or other staff is in the position to permit and/or assist or not the asylum seekers to apply for the voucher.      Asylum seekers: A particular voucher is needed for getting access to care according to AsylbLG § 4. The voucher is issued by the local social assistance offices (municipalities), yet the places of residence of asylum seekers are often distant to municipal offices. Moreover, these offices usually have only limited opening hours. Access to the vouchers is thus limited, frequently preventing asylum seekers from assessing care. In 2014, at least two dramatic cases have been reported of one child dying, and one with severe complications of meningitis due to this administrative demand.</t>
  </si>
  <si>
    <t>Administrative discretion and documentation for asylum-seekers</t>
  </si>
  <si>
    <t>• No discretion or additional demands for documents which may be difficult to produce for regular migrants</t>
  </si>
  <si>
    <t>Administrative discretion and documentation for legal migrants</t>
  </si>
  <si>
    <t>a. Midwifery assistance in case of pregnancy and childbirth</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</si>
  <si>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</si>
  <si>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</si>
  <si>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</si>
  <si>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</si>
  <si>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</si>
  <si>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</si>
  <si>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</si>
  <si>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</si>
  <si>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</si>
  <si>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</si>
  <si>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</si>
  <si>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</si>
  <si>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This is a complicated question for Germany, with conflicts between laws that negate even the conditional entitlement of undocumented migrants that at least in theory exists according to the AsylbLG. For this reason option C, because of the following points: 
In theory (on legal level), undocumented migrants are subject to the “Asylum Seekers benefit Act” (AsylbLG), conf. question 2a: They are entitled to emergency care and midwifery assistance in case of pregnancy and childbirth. In contrast to asylum seekers, however,  they do not have the possibility to get full access after 15 months of residency, for two reasons: 
1. by definition, the time of residence of undocumented migrants is not documented and can thus not be claimed
2. Documentation would mean detention. 
Moreover, the entitlement according to AsylbLG is in fact negated by immigration laws (cf. questions 12a and 12b). 
In sum: No inclusion, costs must be paid in full by the user or by charity organizations or individuals.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</si>
  <si>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</si>
  <si>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</si>
  <si>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</si>
  <si>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</si>
  <si>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</si>
  <si>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</si>
  <si>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</si>
  <si>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</si>
  <si>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 xml:space="preserve">AsylbLG § 4 defines the entitlements as stated above (2, 3). There is only one type of exemption from restriction, yet not for any migrant group and not related to one or a few of the categories defined in this question. It is only for a very particular group of migrants: AsylbLG § 6 (se question 2b) refers to §24,1 of Residence Law (Aufenthaltsgesetz) and defines entitlement for extended services (exemption) for foreigners receiving provisional shelter in Germany according to specific decisions of the European Union (EU Directive 2001/55/EG). This is not an exemption from restriction in the sense of this question.
</t>
  </si>
  <si>
    <t>c. Special exemptions for asylum-seekers</t>
  </si>
  <si>
    <t>146c</t>
  </si>
  <si>
    <t xml:space="preserve">Legal basis: 
Asylum Seekers Benefits Act (AsylbLG §4): very limited access to health care for the first 15 months of stay. This applies to the majority of asylum seekers in Germany (especially due to the strongly growing numbers of asylum seekers in 2014), in detail: 
• “necessary medical and dental treatment … including medication, bandages…” in case of acute pain and illness” (only emergency treatment)
• “medical and nursing help and support” including midwifery assistance
• chronic diseases (e.g. high blood preasure, coronary heart disease) are not covered officially and mental health problems are not clearly covered. 
• AsylbLG § 6 only apparently offers further services (for children, victims of victims of torture, physical, psychological or sexual violence) because it’s bound to §24,1 of Residence Law (Aufenthaltsgesetz) that limits the applicability of AsylbLG § 6 on foreigners receiving provisional shelter in Germany according to specific decisions of the European Union (EU Directive 2001/55/EG): not applicable to asylum seekers in general. 
Problem of implementation (months 1 – 15): further limit of coverage 
• asylum seekers have to apply for a health insurance voucher at the social welfare office, which is often distant, with limited hours of attention, and the decision if the voucher is issued  is taken by medically unskilled staff (problematic: e.g. arbitrariness, difficult differentiation between acute and not-acute, severe or not severe diseases, etc.)
• The lack of coverage for chronic diseases and mental health problems combined with other non-treatment related costs (especially transport) affects utilisation of services by asylum seekers
</t>
  </si>
  <si>
    <t xml:space="preserve">Asylum seekers: extent of coverage
Answer 0 if answered Option 3 in previous question.
</t>
  </si>
  <si>
    <t>b. Coverage for asylum-seekers</t>
  </si>
  <si>
    <t>146b</t>
  </si>
  <si>
    <t xml:space="preserve">Situation in Germany is difficult: Accordimg to length of stay in Germany or to offical employment (that itself is conditioned to length of stay), entitlements change. However, for limited services (cf. 2b) inclusion is unconditional.
Lengths of stay: 
Inclusion according to time of stay in Germany of asylum seekers: For the first 15 months upon arrival they are only partially covered according to the Asylum Seekers’ Benefits Act (AsylbLG §§4). 
After complying the “waiting period” of 15 months (reduced from 48 months only in August 2014), they are entitled to receive benefits (including health care), by the same system in in the same dimensions as nationals (according to SGB XII), yet without contributions (tax financed).
Employment:***
Similar to question 1a: Inclusion into statutory health insurance with all benefits through employment. Permission to work, however, depends on length of stay: 
• No permission of work for the first three months (legal reform of November 2014, formally: 9 months) 
• Limited permission for work for months 4 to 15: subordinate access to labour market; only after proving that no nationals, EU-citizen or legal migrants with the same qualifications are available for the particular job
• Unconditioned access to labour market after 15 months
• Highly qualified asylum seekers have free access to the labour market after 3 months, when: (i) German academic degree or (ii) academic degree of foreign country that has been recognized in Germany and  income of at least 47.600€/year (pre-tax)
Remark: Situation in Germany is developing considerably. Further changes (and improvement) can be expected in 2015.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</si>
  <si>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</si>
  <si>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</si>
  <si>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</si>
  <si>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</si>
  <si>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</si>
  <si>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</si>
  <si>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</si>
  <si>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No difference in health care coverage for legal migrants in the risk-sharing system for health care costs (applies to all three branches, see 1.a). 
</t>
  </si>
  <si>
    <t xml:space="preserve">Legal migrants: extent of coverage
Answer 0 if answered Option 3 in previous question.
</t>
  </si>
  <si>
    <t>b. Coverage for legal migrants</t>
  </si>
  <si>
    <t>145b</t>
  </si>
  <si>
    <t xml:space="preserve">The German health care system is based on statutory health insurance (GKV) (“Bismarck”-System), complemented by private health insurance (PKV) for higher income groups (individual fees) and as a third branch social welfare for low income groups (state funded).
Inclusion in each of these branches depends on the same conditions for legal migrants and nationals.  
Legal background for nationals and legal migrants in the risk-sharing system:
• statutory health insurances (GKV) and private health insurances (PKV) exist both: roughly 90 % of all citizens (about 69, 8m. persons are members of the statutory health insurance and about 9m. persons or 11% are members of the private health insurance)
• since April 2007 a health insurance duty exists: §5I, SGB V (Fifth Book of Social Code): all employees/workers are obliged to become a member of the statutory health insurance if their income is not higher than 4.575 Euros/ month; but also recipients of unemployment benefits, students, farmers, artists etc. are members of the statutory health insurance. Regular contributions are progressive, according to income (with limit).
• family members (children, wives/ husbands without income or with a mini job until 450 Euros/ month) can be insured as family member without extra costs in the statutory health insurance system (family plan policy)
• in addition to statutory health insurance according to SGB V, legal migrants as all citizens have access to accident insurance (Unfallversicherung) according to SGB VII (statutory accident insurance scheme), social long-term care insurance (Pflegeversicherung) according to SGB XI (Social long-term care insurance scheme), and statutory pension insurance according to SGB VI (Statutory pension insurance scheme). Rehabilitation and services for handicapped persons is partly covered by the accident insurance and regulated in the Ninth Book of the Social Code – SGB IX (Rehabilitation and participation of persons with disabilities scheme).
• self-employed persons (freelance, independent contractors): identical situation like nationals: can choose a private insurance or a voluntary membership in a public health insurance company (with possibility to buy additional insurance for family members); in both cases: higher rates than statutory health insurance average; in case of private health insurance contract only after medical check-up and possibly fees according to risk (or rejection). Since 2009: entitlement for anybody (nationals and migrants) of “basic health insurance” to be provided by private companies (limited fees and services)  
Legal background for nationals and legal migrants with no obligation to insure (social welfare system, according to SGB XII, social assistance):
• receive benefits from the statutory health insurance scheme
• funding is by the local social welfare offices, thus tax-funded, but people are issued with a health insurance card for all services of according to SGB V.  
Employees working in Germany according to the “employee assignment law” (“Entsendegesetz”, sent to work in Germany by companies of foreign countries), are under the insurance of the home country of the company.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</si>
  <si>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</si>
  <si>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</si>
  <si>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</si>
  <si>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</si>
  <si>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</si>
  <si>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</si>
  <si>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</si>
  <si>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</si>
  <si>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</si>
  <si>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Positive action may encompasse "race", ethnic origin, Sec. 5 AGG, among others, there is no prescribed monitoring mecanism, therefore a), not b).</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</si>
  <si>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</si>
  <si>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</si>
  <si>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</si>
  <si>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</si>
  <si>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Public procurement legally regulated including antidiscrimination standards, though not specified in antidiscrimination legislation. The public procurement law is complicated and beyond a short statement. Public bodies are among others bound to principles of equality guarantee of the constitution</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</si>
  <si>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</si>
  <si>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</si>
  <si>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</si>
  <si>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Federal Antidiscrimination Agency reports, including legal effects, but not systematic review of mainstream legislation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</si>
  <si>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</si>
  <si>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</si>
  <si>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</si>
  <si>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</si>
  <si>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</si>
  <si>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</si>
  <si>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</si>
  <si>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</si>
  <si>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</si>
  <si>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</si>
  <si>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</si>
  <si>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</si>
  <si>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</si>
  <si>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</si>
  <si>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</si>
  <si>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</si>
  <si>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</si>
  <si>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a, independet investigation only in limited way, consent of party concerned necessary (b)</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</si>
  <si>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</si>
  <si>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</si>
  <si>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</si>
  <si>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</si>
  <si>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</si>
  <si>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</si>
  <si>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</si>
  <si>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</si>
  <si>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</si>
  <si>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</si>
  <si>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a,b,c,d,e,f;depending on interpretation, sanctions limited, not including concluding contract, g continues to be a doubtful indicator due to personality rights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</si>
  <si>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</si>
  <si>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</si>
  <si>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</si>
  <si>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</si>
  <si>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</si>
  <si>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representative action (acitio popularis) for other grounds than covered in this survey</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</si>
  <si>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</si>
  <si>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</si>
  <si>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</si>
  <si>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Until recently, Anti-discrimination associations were entitled to support plaintiffs in court proceedings only if there were no mandatory representations through advocates, former version of Sec. 23.2 sentence 1 AGG.317</t>
  </si>
  <si>
    <t>Since 1 July 2008, however, the associations are able to do so even if representations through advocates are mandatory.318 These associations are allowed to conduct legal matters for the plaintiff, Sec. 23.3 AGG, most importantly give legal advice. In the case of representation by the association, Sec. 90.2 Code of Civil Procedure (Zivilprozessordnung) regulates that the acts of the counsel are taken as acts of the party, if the latter does not contradict</t>
  </si>
  <si>
    <t xml:space="preserve"> Until recently, Anti-discrimination associations were entitled to support plaintiffs in court proceedings only if there were no mandatory representations through advocates, former version of Sec. 23.2 sentence 1 AGG.317 Since 1 July 2008, however, the associations are able to do so even if representations through advocates are mandatory.318 These associations are allowed to conduct legal matters for the plaintiff, Sec. 23.3 AGG, most importantly give legal advice. In the case of representation by the association, Sec. 90.2 Code of Civil Procedure (Zivilprozessordnung) regulates that the acts of the counsel are taken as acts of the party, if the latter does not contradict</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</si>
  <si>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</si>
  <si>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</si>
  <si>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</si>
  <si>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</si>
  <si>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</si>
  <si>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</si>
  <si>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</si>
  <si>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</si>
  <si>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</si>
  <si>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Subject to judicial interpreation, not in all these cases explicit legal clauses on victimisation</t>
  </si>
  <si>
    <t>A or none</t>
  </si>
  <si>
    <t xml:space="preserve"> More than a,b </t>
  </si>
  <si>
    <t>Protection against victimisation in:       
a) employment                                            
b) vocational training                                
c) education                                               
d) services                                                  
e) goods</t>
  </si>
  <si>
    <t>Protection against victimisation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</si>
  <si>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</si>
  <si>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</si>
  <si>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</si>
  <si>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</si>
  <si>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</si>
  <si>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</si>
  <si>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</si>
  <si>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</si>
  <si>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</si>
  <si>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</si>
  <si>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</si>
  <si>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</si>
  <si>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</si>
  <si>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</si>
  <si>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</si>
  <si>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</si>
  <si>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</si>
  <si>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Discrimination by 'nationality' is not included in the Anti-Discrimination law (as by the way permitted by EU Law). The obvious reason is, that there are all kinds of legitimate considerations where nationality can play a role. There are various regulations (you name the Schöffen-example), some doubtfull, some not. On the other hand, there is a general constitutional equality guarantee that is as effective as simple statutary law. So for the public domain, there are rules that can capture nationality discrimination.</t>
  </si>
  <si>
    <t>Law covers social protection, including social security:                    
a) race and ethnicity                                
b) religion and belief                                   
c) nationality</t>
  </si>
  <si>
    <t xml:space="preserve">Social protection </t>
  </si>
  <si>
    <t>Discrimination by 'nationality' is not included in National Equal Treatment Law but in the named jurisdictions and political fields of action is no distinction made by nationalities, therefor equal treatment is ensured.</t>
  </si>
  <si>
    <t>Law covers education (primary and secondary level):                          
a) race and ethnicity                                
b) religion and belief                                 
c) nationality</t>
  </si>
  <si>
    <t xml:space="preserve">Education </t>
  </si>
  <si>
    <t>Under the AGG, discrimination on the ground of nationality is generally regarded as possible indirect discrimination on the basis of race or ethnic origin and, as such, is prohibited. There are prohibitions of discrimination which list nationality as a proscribed ground, e.g. Section 75.1 Works Constitution Act (Betriebsverfassungsgesetz, BetrVG).</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</si>
  <si>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</si>
  <si>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</si>
  <si>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</si>
  <si>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</si>
  <si>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Art. 4 AGG prescribes that if there is multiple discrimination, this discrimination has to justified as to all grounds - this is the only rule on multiple discrimination, Sec. 27.5. is of no importance. A victim can therefore not (and has no reason to) select one ground because of considerations of justification. She can of course not name the facts that give rise to such a discrimination, but that is true for any jurisdiction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</si>
  <si>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</si>
  <si>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</si>
  <si>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</si>
  <si>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</si>
  <si>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</si>
  <si>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Racial Profiling is prohibited since 2012.</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</si>
  <si>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</si>
  <si>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</si>
  <si>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</si>
  <si>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</si>
  <si>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</si>
  <si>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 and b covered by directly applicable constitutional equality guarantee, subject to full judicial review; specific antidiscrimination legislation covers areas only partly</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</si>
  <si>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</si>
  <si>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</si>
  <si>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</si>
  <si>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</si>
  <si>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subject to judicial interpretation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</si>
  <si>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</si>
  <si>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</si>
  <si>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Under the AGG, discrimination on the ground of nationality is generally regarded as possible indirect discrimination on the basis of race or ethnic origin and, as such, is prohibited. There are prohibitions of discrimination which list nationality as a proscribed ground, e.g. Section 75.1 Works Constitution Act (Betriebsverfassungsgesetz, BetrVG). In other spheres of law, unequal treatment on the basis of nationality can be considered a breach of the general provisions of private law.</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</si>
  <si>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</si>
  <si>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</si>
  <si>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</si>
  <si>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</si>
  <si>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</si>
  <si>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</si>
  <si>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Obligation to opt at the age of adulthood (18-23) between the two nationalities; if no renouncement of foreign nationality is proven, automatic loss of German nationality. In 2008, 3,300 young people (born in 1990) were obliged to decide on one of two citizenships within five years based on 1999 Nationality Act by their 23rd birthday at latest they automatically lose German citizenship. Those born since 2000 will have to start choosing in 2018. Under current law, roughly 320,000 Germans will have to make this choice between 2008 and 2024</t>
  </si>
  <si>
    <t xml:space="preserve">A new law reforming the so-called „option duty“came into force on 20 December 2014. From now on, most ius soli children, provided they have lived in Germany for eight years, have attended school there for six years, or have obtained a German school leaving certificate, will not have to choose between their parents’ and their German citizenship upon turning 21 years, but will be able to keep both. However, as dual nationality continues to be highly disputed matter, the law represents only a political compromise. The option duty was not completely scrapped and will still lead to withdrawal of German citizenship from young German-born adults in certain cases. 553 individuals had their German passports withdrawn due to the option duty until November 2014, up from 248 at the beginning of 2014. No exceptions or facilitated re-naturalisation procedures have been planned for this group.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</si>
  <si>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</si>
  <si>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</si>
  <si>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</si>
  <si>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</si>
  <si>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</si>
  <si>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</si>
  <si>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</si>
  <si>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</si>
  <si>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</si>
  <si>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</si>
  <si>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</si>
  <si>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Numerous exceptions admitted. In practice. more than 50 % of naturalisations are in acceptance of dual nationality. Full toleration of dual citizenship on both sides, but only for EU nationalities. No longer necessary to lodge release application with competent authority of country of origin where deemed difficult or impossible</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</si>
  <si>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</si>
  <si>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</si>
  <si>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</si>
  <si>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</si>
  <si>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</si>
  <si>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</si>
  <si>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</si>
  <si>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</si>
  <si>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</si>
  <si>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</si>
  <si>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</si>
  <si>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</si>
  <si>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</si>
  <si>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</si>
  <si>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</si>
  <si>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Authorities apply Sec. 48 VwVfG where no time-limit is set; however, the Federal Constitutional Court held recently that withdrawal is limited to a certain time-period after acquisition (zeitnah). The ruling of the Court will probably change practice. See BVerfG 24.5.2006, 2 BvR 669/04. (PR)</t>
  </si>
  <si>
    <t>February 2009: “Following Federal Constitutional Court ruling 24 May 2006 where no provision on withdrawal for fraud/deceit. Five-year time limit for ius soli and for naturalisation. Plus new criminal sanction for incorrect or incomplete information for naturalisation. 5 years' prison sentence or a fine.”</t>
  </si>
  <si>
    <t>maximum 5 years</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</si>
  <si>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</si>
  <si>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</si>
  <si>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</si>
  <si>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</si>
  <si>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</si>
  <si>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</si>
  <si>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Loss of nationality for acquisition of foreign citizenship</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</si>
  <si>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</si>
  <si>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</si>
  <si>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</si>
  <si>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</si>
  <si>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</si>
  <si>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</si>
  <si>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</si>
  <si>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</si>
  <si>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</si>
  <si>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</si>
  <si>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</si>
  <si>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</si>
  <si>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</si>
  <si>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</si>
  <si>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</si>
  <si>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</si>
  <si>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</si>
  <si>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support of organisations agaist the constitutional order, endangerment of external relations by use of force</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</si>
  <si>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</si>
  <si>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</si>
  <si>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</si>
  <si>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</si>
  <si>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</si>
  <si>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</si>
  <si>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</si>
  <si>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</si>
  <si>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</si>
  <si>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</si>
  <si>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</si>
  <si>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</si>
  <si>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</si>
  <si>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</si>
  <si>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</si>
  <si>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</si>
  <si>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</si>
  <si>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</si>
  <si>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</si>
  <si>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higher threshold: threshold of 180 daily fines has been reduced to 90 daily fines and imprisonment of three months rather than 6 months (previously)</t>
  </si>
  <si>
    <t>One should consider that the penalties under the “Bundeszentralregistergesetz” (BZRG) are remitted after a certain period of time and no longer have a negative effect on naturalization; this means a naturalization can be conducted in those cases by discretion, even though after a long period from 10 to 16 Years;</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</si>
  <si>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</si>
  <si>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</si>
  <si>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</si>
  <si>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</si>
  <si>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</si>
  <si>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See Sec. 10(1)(3) StAG (applicants must be able to maintain themselves without recourse to social assistance / social assistance defines minimum income)</t>
  </si>
  <si>
    <t xml:space="preserve">Removes requirement for persons below 23. Livelihood cannot include social or unemployment assistance unless person concerned is not responsible for this. </t>
  </si>
  <si>
    <t>People under 23 years of age must only show, that they have done everything to get a job and that they are not responsible for losing it; main criterion is "efforts" to get a job or vocational training. ability to support oneself and one's family without social security or unemployment benefit</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</si>
  <si>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</si>
  <si>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</si>
  <si>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</si>
  <si>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</si>
  <si>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1 Euro per hour (645 hours); exception apply for people dependent upon social assistance</t>
  </si>
  <si>
    <t xml:space="preserve">None (only ad hoc projects) </t>
  </si>
  <si>
    <t>Some applicants (please specify)</t>
  </si>
  <si>
    <t>All applicants</t>
  </si>
  <si>
    <t>Which applicants are entitled to state-funded courses in order to pass the requirement?</t>
  </si>
  <si>
    <t>e. Naturalisation integration courses</t>
  </si>
  <si>
    <t>105e</t>
  </si>
  <si>
    <t>Questions are publicly available, also citizenship courses offered</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</si>
  <si>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</si>
  <si>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</si>
  <si>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</si>
  <si>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</si>
  <si>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 test</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</si>
  <si>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</si>
  <si>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</si>
  <si>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</si>
  <si>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</si>
  <si>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</si>
  <si>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</si>
  <si>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</si>
  <si>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</si>
  <si>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</si>
  <si>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</si>
  <si>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</si>
  <si>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Note that the implementation of nationality law is within the competence of the 16 Länder of Germany with quite different rules on tests; presently the interior ministers are working on a harmonisation of test requirements.  The new Immigration Bill will change this to option 3. In some German Länder, option 3 this already implemented. Diverse practices. Diverse practices at länder level.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</si>
  <si>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</si>
  <si>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</si>
  <si>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</si>
  <si>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</si>
  <si>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</si>
  <si>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</si>
  <si>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</si>
  <si>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</si>
  <si>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</si>
  <si>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</si>
  <si>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</si>
  <si>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</si>
  <si>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</si>
  <si>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</si>
  <si>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</si>
  <si>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</si>
  <si>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</si>
  <si>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</si>
  <si>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According to Sec. 11(1) StAG the requirement reads " sufficient knowledge of the German language". Yet, some of the German Länder go further (Option 3), others don't. The requirement will change to option 3 once the new Immigration Bill enters into force. Following case law, applicants must -- to some extent -- be able to read the German language; see BVerwG 20. 10. 2005, 5 C 17/05. The new Immigration Bill intends to change the situation to Option 3. (PR)</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</si>
  <si>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</si>
  <si>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</si>
  <si>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</si>
  <si>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</si>
  <si>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</si>
  <si>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</si>
  <si>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</si>
  <si>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</si>
  <si>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</si>
  <si>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</si>
  <si>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A child of foreign nationality acquires German nationality by birth if one parent 1. has had a usual domicile in Germany since 8 years</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</si>
  <si>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</si>
  <si>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</si>
  <si>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</si>
  <si>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</si>
  <si>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</si>
  <si>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</si>
  <si>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</si>
  <si>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</si>
  <si>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</si>
  <si>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</si>
  <si>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</si>
  <si>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</si>
  <si>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</si>
  <si>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</si>
  <si>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</si>
  <si>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</si>
  <si>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</si>
  <si>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</si>
  <si>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</si>
  <si>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Previous stays in Germany following a stay abroad can be recognised up to five years, § 12b StAG. Stays abroad for more than 6 months can be recognized in three defined cases.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</si>
  <si>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</si>
  <si>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</si>
  <si>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</si>
  <si>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</si>
  <si>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</si>
  <si>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Entitled to (but not necessarily applied for) permanent residence</t>
  </si>
  <si>
    <t>Several years of permanent residence required (please specify)</t>
  </si>
  <si>
    <t>Required in year of application</t>
  </si>
  <si>
    <t>Not required</t>
  </si>
  <si>
    <t>Is possession of a permanent or long-term residence permit required?</t>
  </si>
  <si>
    <t>Permits considered</t>
  </si>
  <si>
    <t>8 years</t>
  </si>
  <si>
    <t xml:space="preserve">Regular time in order to naturalise may be abbreviated from 8 to 7 years, if  a particularly high degree of integration exists (knowledge of German language). In addition to the naturalisation due to an entitlement Anspruchseinbürgerung), there is the possibility of a discretionary naturalisation (Ermessenseinbürgerung). Naturalisation can occur within a shorter period of time for people who have been granted asylum, refugees who have been recognised under the Geneva Convention or those who are stateless: these people can apply for citizenship after a period of 6 years. Special integration performance, in particular in language acquisition, can lead to a further shortening of this period to six years.)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</si>
  <si>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</si>
  <si>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</si>
  <si>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</si>
  <si>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</si>
  <si>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</si>
  <si>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</si>
  <si>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</si>
  <si>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</si>
  <si>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</si>
  <si>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</si>
  <si>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</si>
  <si>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</si>
  <si>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</si>
  <si>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</si>
  <si>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</si>
  <si>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</si>
  <si>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</si>
  <si>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</si>
  <si>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</si>
  <si>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</si>
  <si>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</si>
  <si>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</si>
  <si>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</si>
  <si>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</si>
  <si>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 xml:space="preserve">Aliens law does not preclude expulsion for holders of a long-term residence permit. Expulsion is limited to very serious offences under Sec. 56 of the Residence Act.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</si>
  <si>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</si>
  <si>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</si>
  <si>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</si>
  <si>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</si>
  <si>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As a general rule of proportionality, alternative measures have to be taken into account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</si>
  <si>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</si>
  <si>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</si>
  <si>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</si>
  <si>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</si>
  <si>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</si>
  <si>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According to general principles of aliens law. serious crimes shall lead to expulsion, but this is a discretion in excceptional cases if the person has a residence permit.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</si>
  <si>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</si>
  <si>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</si>
  <si>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</si>
  <si>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</si>
  <si>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</si>
  <si>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After 15 years of lawful residence, the title is no longer affected by longer periods of absence (PR)</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</si>
  <si>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</si>
  <si>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</si>
  <si>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</si>
  <si>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</si>
  <si>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</si>
  <si>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The long-term residence permit (settlement permit according to Sec. 9 of the Residence Act 2005 is indefinitely valid). Therefore, questions on renewability do not arise. The closest reply is "automatically renewable" (1).</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</si>
  <si>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</si>
  <si>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</si>
  <si>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</si>
  <si>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</si>
  <si>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</si>
  <si>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</si>
  <si>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</si>
  <si>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</si>
  <si>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</si>
  <si>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</si>
  <si>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</si>
  <si>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</si>
  <si>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</si>
  <si>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135 EUR</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</si>
  <si>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</si>
  <si>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</si>
  <si>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</si>
  <si>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</si>
  <si>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</si>
  <si>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</si>
  <si>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</si>
  <si>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</si>
  <si>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</si>
  <si>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</si>
  <si>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</si>
  <si>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</si>
  <si>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</si>
  <si>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Reduced costs for course (one euro per hour)</t>
  </si>
  <si>
    <t>e. LTR language cost</t>
  </si>
  <si>
    <t>84e</t>
  </si>
  <si>
    <t>Exemptions are possible due to personal reasons (illness etc.) as well as in the case of "hardship". In addition, some categories of foreigners are not subject to integration courses (children in education, persons without any integration needs etc., see Sec. 44 of the Residence Act).</t>
  </si>
  <si>
    <t>Language/integration requirement exemptions 
a. Takes into account individual abilities e.g. educational qualifications
b. Exemptions for vulnerable groups e.g. age, illiteracy, mental/physical disability</t>
  </si>
  <si>
    <t>d. LTR language exemption</t>
  </si>
  <si>
    <t>84d</t>
  </si>
  <si>
    <t>Passage of test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</si>
  <si>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</si>
  <si>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</si>
  <si>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</si>
  <si>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</si>
  <si>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</si>
  <si>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</si>
  <si>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</si>
  <si>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</si>
  <si>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</si>
  <si>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</si>
  <si>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</si>
  <si>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</si>
  <si>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</si>
  <si>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</si>
  <si>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</si>
  <si>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</si>
  <si>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</si>
  <si>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</si>
  <si>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</si>
  <si>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</si>
  <si>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</si>
  <si>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</si>
  <si>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</si>
  <si>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half of the time</t>
  </si>
  <si>
    <t>Yes, with some conditions (limited number of years or type of study)</t>
  </si>
  <si>
    <t>Yes, all</t>
  </si>
  <si>
    <t>Is time of residence as a pupil/student counted?</t>
  </si>
  <si>
    <t>Time counted as pupil/student</t>
  </si>
  <si>
    <t xml:space="preserve">E.g., student visa are excluded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</si>
  <si>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</si>
  <si>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</si>
  <si>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</si>
  <si>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</si>
  <si>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</si>
  <si>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Qualifier: Depending on the foreigner's previous legal status, the required time may be higher (e.g., subsidiary protection status) or lower (e.g., spouse of Germans) than five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</si>
  <si>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</si>
  <si>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</si>
  <si>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</si>
  <si>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</si>
  <si>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</si>
  <si>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</si>
  <si>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</si>
  <si>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</si>
  <si>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</si>
  <si>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</si>
  <si>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</si>
  <si>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</si>
  <si>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</si>
  <si>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Generally, funding of private organisations surving public interests will depend upon fulfillment of certain criteria such as pursuing or supporting public interests (integration of foreign residents, representation of interests, information etc.)</t>
  </si>
  <si>
    <t>There is a new program (started in 2014) of the Federal Office for Migration and Refugees (BAMF) that specifically funds structures of ten national migrant organizations. For example, funding of immigrant women associations: http://www.damigra.de/home/ueber-uns.html</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</si>
  <si>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</si>
  <si>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</si>
  <si>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</si>
  <si>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</si>
  <si>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</si>
  <si>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</si>
  <si>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</si>
  <si>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</si>
  <si>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</si>
  <si>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</si>
  <si>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</si>
  <si>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</si>
  <si>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</si>
  <si>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</si>
  <si>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</si>
  <si>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</si>
  <si>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</si>
  <si>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</si>
  <si>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</si>
  <si>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</si>
  <si>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</si>
  <si>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</si>
  <si>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</si>
  <si>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</si>
  <si>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</si>
  <si>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</si>
  <si>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</si>
  <si>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</si>
  <si>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</si>
  <si>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</si>
  <si>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</si>
  <si>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</si>
  <si>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</si>
  <si>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</si>
  <si>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</si>
  <si>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</si>
  <si>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</si>
  <si>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</si>
  <si>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</si>
  <si>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 xml:space="preserve">Offenbach in the state of Hesse is the city with the highest share of foreigners in Germany, the respective ordinances are the Hessischen Gemeindeordnung (municipal code of Hesse) and the Hessischen Landkreisordnung (county code of Hesse). 
</t>
  </si>
  <si>
    <t>Offenbach is still the city with the highest share of foreigners in Germany (12/2011: 32 %).</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</si>
  <si>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</si>
  <si>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</si>
  <si>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</si>
  <si>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</si>
  <si>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</si>
  <si>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</si>
  <si>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</si>
  <si>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</si>
  <si>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Representatives of all foreign residents - no distinction as to different nationalities</t>
  </si>
  <si>
    <t>73e</t>
  </si>
  <si>
    <t>A: Advising government</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</si>
  <si>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</si>
  <si>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</si>
  <si>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§6 Abs.3 of the law on participation and integration states that the advisory body is chaired by a member of the government of the Land of Berlin. The advisory body is co-chaired (formally: replacement) by a person nominated by the representatives of the foreign born population.</t>
  </si>
  <si>
    <t>73c</t>
  </si>
  <si>
    <t>The election procedure is indirect. Associations have to register and can then send their representatives to an electoral assembly.</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</si>
  <si>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</si>
  <si>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</si>
  <si>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</si>
  <si>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</si>
  <si>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In 2010 the regional advisory body (Landesbeirat für Integrations- und Migrationsfragen) was enclosed in the Law an Participation and Integration in Berlin (Gesetz zur Regelung von Partizipation und Integration in Berlin", adopted by the senate of Berlin in august 2010).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</si>
  <si>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</si>
  <si>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</si>
  <si>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</si>
  <si>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</si>
  <si>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</si>
  <si>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</si>
  <si>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</si>
  <si>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 xml:space="preserve">There are differences by state; gender quotas not throughout; diversity requirements not throughout. </t>
  </si>
  <si>
    <t>72e</t>
  </si>
  <si>
    <t>Depending on the law of the Länder consultative bodies of foreign residents may have a right of initiative and response. Legislation of the Länder and practice may differ.</t>
  </si>
  <si>
    <t>72d</t>
  </si>
  <si>
    <t>Leadership of consultative body</t>
  </si>
  <si>
    <t>72c</t>
  </si>
  <si>
    <t xml:space="preserve">The bodies are basically composed of persons specifically invited according to a list drawn up by a high ranking state official (secretary of state; commissioner for the integration of immigrants). Although there seems to be some flexibility (the person invited may name another person in case of illness) it seems wrong to assume that organizations of foreign residents are free to choose their representatives. </t>
  </si>
  <si>
    <t xml:space="preserve">Structural consultation </t>
  </si>
  <si>
    <t xml:space="preserve">Composition of consultative body of foreign residents on regional level </t>
  </si>
  <si>
    <t>72b</t>
  </si>
  <si>
    <t>Consultative bodies (Ausländerbeirat) according to state law. Ausländerbehörde are composed of representatives elected by foreign residents. Annex: The rules on establishment to consultative bodies of foreign residents in the 16 Länder of the Federal Republic differ widely according to the resp. community regulations (Gemeindeordnungen). There is no federal legislation. On the federal level consultation bodies are established by the Ministry of Interior (Nationale Islamkonferenz) and by a voluntary decision of the state and communal consultation bodies (originally Bundesausländerbeirat, recently changed in Bundeszuwanderungs- und Integrationsrat, Federal Immigration and Integration Council) with purely consultative functions which are not regulated by law. On the state level, numerous Ausländerbeiraete with consultative functions were established on the legal basis of state legislation. They are composed of elected representatives. As a  rule, foreign residents living for at least six months in the city or country are entitled to vote and to be elected. The Ausländerbeirat may be consulted by the legislative bodies of the communities. They will usually be supported financially by the country or the state.  Their organisation is purely a matter of autonomy. State representatives do sometimes take part in their deliberation without a voting right. The consultative bodies are chaired by elected representatives. There is no state intervention. The state - contrary to the answer provided in 67 b and 68b, does not exercise an influence upon the reputation of foreign residents.  However, in the ad noc consultation and for institutional consultatiion (national Islam Conference) the ministry in charge will have final authority which organisations are admitted.</t>
  </si>
  <si>
    <t>Considering the „Landesausländerbeiräte“ (advisory councils on aliens in the „Länder“), these are mainly self-organized advisory councils which are not consulted structurally. Correspondingly, 73b is also a self-selection through (often) the corresponding local adyvisory councils on aliens. I do not see any laws or statutes guaranteeing institutionalized  rights (73d) or the criteria for representativeness (73e). 
In some „Bundesländer“, there are also state-run „Integrationsbeiräte“ (advisory councils on integration), for example the „Bayerischer Integrationsrat“ in Bavaria which also includes the Bavarian advisory councils on aliens, migrants and integration. This does not seem to be the norm though.</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</si>
  <si>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</si>
  <si>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</si>
  <si>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</si>
  <si>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</si>
  <si>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</si>
  <si>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</si>
  <si>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</si>
  <si>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Consultation is not legally prescribed </t>
  </si>
  <si>
    <t>Both genders, based on federal law on governmental advisory bodies.</t>
  </si>
  <si>
    <t>71e</t>
  </si>
  <si>
    <t>No legal rights</t>
  </si>
  <si>
    <t>71d</t>
  </si>
  <si>
    <t>Usually consultative bodies will be chaired by national authority (Federal Ministry of Interior)</t>
  </si>
  <si>
    <t xml:space="preserve"> The advisory body is chaired by the Federal Government Commissioner for Integration.</t>
  </si>
  <si>
    <t>71c</t>
  </si>
  <si>
    <t>Organisations consulted ad hoc are chosen by the State. It is left to organisations to elect their representatives.</t>
  </si>
  <si>
    <t>The organizations which are reprensented in the advisory body mentioned above and the representatives of the organizations are exclusively selected by the Federal Government Commissioner for Integration</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</si>
  <si>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</si>
  <si>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</si>
  <si>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</si>
  <si>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Consultation bodies are basically composed of persons specifically invited according to a list drawn up by a high ranking state official (secretary of state; commissioner for the integration of immigrants). Although there seems to be some flexibility (the person invited may name another person in case of illness) it seems wrong to assume that organizations of foreign residents are free to choose their representatives.</t>
  </si>
  <si>
    <t>In 2011 a permanent advisory body was created which consists of up to 10 representatives of migrant organisations operating nationwide (Beirat der Beauftragten der Bundesregierung für Migration, Flüchtlinge und Integration). The body is attached to the office of the Federal Government Commissioner for Integration. More info: http://www.bundesregierung.de/Content/DE/Artikel/IB/Anlagen/2011-01-20-erlass-integrationsbeirat.pdf?__blob=publicationFile&amp;v=2</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</si>
  <si>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</si>
  <si>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</si>
  <si>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</si>
  <si>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</si>
  <si>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</si>
  <si>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</si>
  <si>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</si>
  <si>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</si>
  <si>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There are no legal restrictions.  However, political parties might impose restrictions to access, e.g. require a certain time of residence, or require that at least half of the members of party institutions must be German. These restrictions apply for the membership in "CDU"; no such restrictions apply for the members of the "SPD". (PR)</t>
  </si>
  <si>
    <t xml:space="preserve">The law of the formation of parties (Parteiengesetz) does state that politital associations whose members and board members are by the majority foreigners are not regarded as political parties. See Sec. 2 Para. 1 ParteienG. The parties can impose minimum periods of residence as precondition (some do, some don't) but the postulation that the majority of membership and board must be  German is a part of the ParteienG (party law). </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</si>
  <si>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</si>
  <si>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</si>
  <si>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</si>
  <si>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</si>
  <si>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</si>
  <si>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</si>
  <si>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</si>
  <si>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</si>
  <si>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</si>
  <si>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</si>
  <si>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</si>
  <si>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</si>
  <si>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In March 20014, the Constitutional court of the state of Bremen (Staatsgerichtshof) declared a granting of voting rights to non-EU citizens on the local level unconstitutional.</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</si>
  <si>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</si>
  <si>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</si>
  <si>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</si>
  <si>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</si>
  <si>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</si>
  <si>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</si>
  <si>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</si>
  <si>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</si>
  <si>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</si>
  <si>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Constitutional Court jurisprudence prohibits granting of voting rights except for Union citizens under Art. 23 Basic Law. The constitutional court declared attempts to grant voting rights to non-EU foreigners as unconstitutional, it would require a change of the constitution</t>
  </si>
  <si>
    <t>In March 20014, the Constitutional court of the state of Bremen (Staatsgerichtshof) declared a granting of voting rights to EU citizens on the state (regional) level unconstitutional.</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</si>
  <si>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</si>
  <si>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</si>
  <si>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</si>
  <si>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</si>
  <si>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</si>
  <si>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</si>
  <si>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</si>
  <si>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</si>
  <si>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</si>
  <si>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</si>
  <si>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Teacher training and professional development programs are highly depending on the focuses of the various public teacher training centres (and differ even within a Land). Until now, there are only very few trainings dealing with intercultural education (e.g. Hamburg). But Pre-service training and academic curriculum includes elements of intercultural education in most of the teacher training curricula in universities. Often on an optional basis.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</si>
  <si>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</si>
  <si>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</si>
  <si>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</si>
  <si>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</si>
  <si>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</si>
  <si>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Under special circumstances, pupils can be excused from school or school activities (e.g.. school trips), so Muslim girls have in most of the Länder the opportunity not to participate in classes of physical education (on individual demand only!). Classes of (protestant or catholic) religious education can be substituted (mostly by philosophy). Religious holidays can be provided also for non-Christians but are restricted on the first day of these holidays. In most schools with ethnically diverse students menus are offered acording to the meal restrictions of the different religions. Prayin in schools (acording to Muslim tradition) is acording to a new legislation in Berlin (2010) forbidden. Summary of the situation of philosophy classes (as a substitut for religious education): http://www.kmk.org/fileadmin/veroeffentlichungen_beschluesse/2008/2008_02_22-Situation-Ethik-Unterricht.pdf. Exemption from physical education refers to co-educated classes.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</si>
  <si>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</si>
  <si>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</si>
  <si>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</si>
  <si>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</si>
  <si>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</si>
  <si>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Unitl now, there is none of this measures officially implemented but it is part of the recommendations of the Standing Conference (KMK). It is not possible to give substantial information how far the recommendation of the Standing Conference is really implemented into the curricula of the different forms of schools and the different subjects. In most of the Laender, the different subjects have their own curriculum for each school form and grade. This makes it nearly impossible to give a general answer. But if you ask on recommendations only, most of the Laender have passages in their school law where cultural diversity is mentioned as societal reality and intercultural approaches are recommended (not required).The majority of the states have developed an inspection scheme for establishing the quality of a schools functioning standard.  The criterion used to assess functioning quality standards include, e.g. open-mindedness, orientation towards democracy, tolerance, non-violence, communication, solidarity and fairness etc. The acknowledgement of cultural diversity is hardly mentioned as part of the quality standards. (see the evaluation schemes of the Laender, http://www.bildungsserver.de/zeigen.html?seite=2652)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</si>
  <si>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</si>
  <si>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</si>
  <si>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</si>
  <si>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</si>
  <si>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</si>
  <si>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Initiatives part of state budget line for ad hoc funding. For instance as a part of the state budget in the Land of NRW or in Berlin for campaigns to promote the appreciation of cultural diversity throughout society "We in NRW" or "I am German" (with obviously presenting fotos of people who are of different ethnic origin in public places). Initiatives like this are even established on the Federal State level (also as promotion for German citizenship)</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</si>
  <si>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</si>
  <si>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</si>
  <si>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</si>
  <si>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</si>
  <si>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</si>
  <si>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Intercultural education is not generally included in the curriculum but when, then it includes the appreciation of cultural diversity. Intercultural Education in general is part of foreign language curricula. The Standing Conference (KMK) recommends since 1996 regularly (1996, 2000, 2002, 2007) the importance of the integration of intercultural education throughout the curriculum but it is left to the Länder Ministries of Education to implement it into the school curricula. Recommendations of Intercultural Education across the curriculum: Kultusministerkonferenz (1996): "Interkulturelle
Bildung und Erziehung in der Schule vom 25. Oktober 1996. Online: http://www.li-hamburg.de/fix/files/doc/Empfehlung_KMK_1996.pdf. Kultusministerkonferenz (2002): Zuwanderung. Online: http://www.kmk.org/fileadmin/veroeffentlichungen_beschluesse/2002/2002_05_24-Zuwanderung.pdf.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</si>
  <si>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</si>
  <si>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</si>
  <si>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</si>
  <si>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</si>
  <si>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</si>
  <si>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</si>
  <si>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Campaigns have been started in most of the Länder. Support is given by establishing quota for migrant teachers (for instance in Hamburg) or by giving high relevance to the knowledge of migrant languages. North-Rhine Westphalia's Encouragement for Resettlers (Aussiedler) to enter the teacher workforce: http://www.schulministerium.nrw.de/ZBL/Wege/Seiteneinstieg/Spaetaussiedler/Spaetaussiedler.pdf</t>
  </si>
  <si>
    <t xml:space="preserve">Several Länder, Universities and private foundations have carried out campaigns to encourage more migrants to study and qualify as teachers and to enter the teacher workforce, e.g. 
• “Schülercampus Mehr Migranten werden Lehrer” (http://www.mehr-migranten-werden-lehrer.de/h/
• Mentoring programme “MigraMentor”, University of Berlin  (http://www.migramentor.de/)
• Scholarship programme “Horizonte” provided by the Hertie-Stiftung (http://www.horizonte.ghst.de/)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</si>
  <si>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</si>
  <si>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</si>
  <si>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Depending on their migrant population, cities or regions carry out several programs for parental support like "Griffbereit" and "Rucksack" or "Hippy" for parents with younger children or FIT (Family oriented integration training) which includes making migrants familiar with the German school system. These are measures to encourage migrant parents to be involved in school in general.</t>
  </si>
  <si>
    <t xml:space="preserve">Resulting from school autonomy and decentralization policies, the single schools are responsible for developing and implementing social context-adaptive measures  to increase migrant parents school participation and their general knowledge base with regard to the German school system. This general governance strategy is supported by several programs provided by the federal state, the single Länder, the regions and communities as well as private actors like foundations and companies. 
Examples for current programs regarding pre-primary and primary education: 
• “Frühstart” - (http://www.projekt-fruehstart.de/frames.php) (public-private-partnership)
• “Hippy” - Home Interaction for Parents and Preschool Youngsters (http://www.impuls-familienbildung.de/hippy.html) (private)
• “Rucksack” - (http://www.kommunale-integrationszentren-nrw.de/rucksack-1)(public-private-partnership)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</si>
  <si>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</si>
  <si>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</si>
  <si>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</si>
  <si>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</si>
  <si>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</si>
  <si>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</si>
  <si>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</si>
  <si>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</si>
  <si>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</si>
  <si>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</si>
  <si>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</si>
  <si>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</si>
  <si>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</si>
  <si>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</si>
  <si>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</si>
  <si>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</si>
  <si>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</si>
  <si>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</si>
  <si>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 xml:space="preserve">The option of learning immigrant languages is mostly delivered in regular school day, but has an additional character (no equal status as other languages). In some Länder (e.g. Nordrhein-Westfalen) pupils can compensate for poor foreign-language learning performance (e.g. English or French) by reaching a high competence level in the taught immigrant language. </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</si>
  <si>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</si>
  <si>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</si>
  <si>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</si>
  <si>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In most of the Länder migration pupils may attend optional lessons in several immigrant languages, the so-called ‘Herkunftssprachlicher Unterricht’ (‘native-language’). In some Länder, the state is responsible for organizing these courses (e.g. Nordrhein-Westfalen, Niedersachsen), in other Länder, based on bilateral agreements, the provision of courses lies within the competence of the origin states (traditionally organized as the so-called ‘Konsulatsunterricht’, e.g. Baden-Württemberg). In Nordrhein-Westfalen courses are provided in Albanian, Arabian, Bosnian, Greek, Italian, Croatian, Kurdish, Macedonian, Dutch, Polish, Portuguese, Russian, Serbian, Slovenian, Spanish and Turkish.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</si>
  <si>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</si>
  <si>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</si>
  <si>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</si>
  <si>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</si>
  <si>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</si>
  <si>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</si>
  <si>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</si>
  <si>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</si>
  <si>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National for general agreement, laender for individual organisation.  There is no requirement to qualify as a German-as-a-second-language-teacher in pre-service training to teach German-as-a-second-language- Subject in school. Teacher training and professional development programs are highly depending on the focuses of various public teacher training centres. Until now, there are only very few trainings including the teaching of migrant pupils. The Standing Conference (KMK) unterlines the importance of programs including migrant pupils' learning needs. In some  pre-service trainings at university level intercultural education, German as a second language (Univ. of Bremen for instance) is part of the compulsory teacher training curriculum. </t>
  </si>
  <si>
    <t xml:space="preserve">a) Pre-service training: Only the state of Nordrhein-Westfalen has a law-based regulation that obliges all teacher-training students to complete one German as a second language module. There also exist regulations in Bayern, Baden-Württemberg and Hessen. Intercultural education and German-as-a-second-language is optional or compulsory part of the teacher training curriculum in several Universities. Empirically, 40% of all pre-service teacher training programs seem to include German as a second language as a curricular element (www.mercator-institut-sprachfoerderung.de/mediathek/publikationen.html).
b) No obligatory topic required in in-service and professional development.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</si>
  <si>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</si>
  <si>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</si>
  <si>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In some of the Länder the Ministry for cultural affairs provides schools with  high portion of socially disadvantaged pupils extra financial support or teacher hours. Migrant pupils benefit from this overproportionally because of their belonging to the targeted group of socially disadvantaged pupils. If there is targeted support for migrants, it is only through voluntary initiatives. </t>
  </si>
  <si>
    <t>same as 2010, e.g. financial distribution on basis of a so-called 'social index' (e.g. Hamburg)</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</si>
  <si>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</si>
  <si>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</si>
  <si>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</si>
  <si>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German SOEP (Sozialökonomisches Panel) collect data of pupils family background. PISA-Study as well provides information about school achievement of specific migrant groups. The National Report on Education reports on migrant pupils by presenting data (if available) on various sub-groups (nationally based). The forthcoming National Education Panel (2011) will provide this data on different migration backgrounds (concerning the families´ country of origin) Information about data analysis of Migrants school population and achievement: Bundesministerium für Bildung und Forschung (2005): Migrationshintergrund von Kindern und Jugendlichen: Wege zur Weiterentwicklung der amtlichen Statistik (=Bildungsreform ; 14). Bonn, Berlin.</t>
  </si>
  <si>
    <t>OECD-Assessments (PISA, IGLU) and national research institutions and programmes (IQB- Institut zur Qualitätsentwicklung im Bildungswesen, NEPS - Nationales Bildungspanel) provide education outcome and performance data differentiated by migration background, national origin and socio economic status.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</si>
  <si>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</si>
  <si>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</si>
  <si>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</si>
  <si>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</si>
  <si>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</si>
  <si>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</si>
  <si>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</si>
  <si>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</si>
  <si>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</si>
  <si>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</si>
  <si>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General language support strategies in pre-primary and compulsory education are merely provided for preparing pupils to participate in regular instruction processes. Beyond that, there is no state-wide regulated specific academic literacy training on primary and secondary school level.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</si>
  <si>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</si>
  <si>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</si>
  <si>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</si>
  <si>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</si>
  <si>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</si>
  <si>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No requirement but there exist several projects in the German Länder (for instance: Family orentied integration training FIT in Bremen, where newcomer parents are made familiar with the German education system</t>
  </si>
  <si>
    <t xml:space="preserve">a) There is no state-wide continuous and ongoing support in language of instruction across teaching subjects and curriculum in the different Länder. German as a second language is provided in separated or integrated language education classes or groups with limited duration. Separated language support classes of limited duration to prepare migrant pupils for regularly instruction were implemented at schools with a high percentage of non-german speaking pupils e.g. in Niedersachsen, Berlin, Nordrhein-Westfalen, Bayern.
b) On the level of pre-primary education several heterogeneous programs are provided by the Länder addressing explicitly or implicitly migrant pupils, e.g.:
• The federal program "Schwerpunkt-Kitas Sprache &amp; Integration" (http://www.fruehe-chancen.de/informationen_fuer/spk/aus_der_praxis/dok/360.php)
• Länder Hessen and Rheinland-Pfalz: “Frühstart: Deutsch und interkulturelle Bildung im Kindergarten (http://www.projekt-fruehstart.de/frames.php)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</si>
  <si>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</si>
  <si>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</si>
  <si>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</si>
  <si>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</si>
  <si>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</si>
  <si>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a) and c) There is no law/ standing rule for translations/ interpretations in the educational system. It's a local school/kindergarten decision to provide translations of important documents. Nevertheless, the Standing Conference recommends the transmission of documents in migrant languages and parental support in their native language (cf. Integration als Chance 2007) Kultusministerkonferenz (2007): Integration als Chance. Gemeinsam für mehr Chancengerechtigkeit. Gemeinsame Erklärung der Kultusministerkonferenz und der Organisationen von Menschen mit Migrationshintergrund. Online: http://www.kmk.org/fileadmin/veroeffentlichungen_beschluesse/2007/2007_12_13-Integration-als-Chance.pdf</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</si>
  <si>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</si>
  <si>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</si>
  <si>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</si>
  <si>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</si>
  <si>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</si>
  <si>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</si>
  <si>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
b) Support programs provided by Universities, especially mentoring programs (e.g. “MIGMENTO”, University of Frankfurt - http://www.gesellschaftswissenschaften.uni-frankfurt.de/studierende/migmento/) and scholarship programs (e.g. “Chancen Stipendium für Studierende mit Migrationshintergrund” - http://www.vodafone-stiftung.de/pages/programme/vodafone_chancen/presse/news/subpages/bewerbungsstart_-_chancen_stipendium_fuer_studierende_mit_migrationshintergrund/index.html). Several universities take part in a programme of the "Stifterverband der deutschen Wissenschaft" (Umbrella organisation of foundations for Science in Germany) which is called "Diversity Audit". Here especially measures for migrant students to increase their successful participation in higher education are focused (e.g. University of Duisburg-Essen - https://www.uni-due.de/diversity/ude_projekte_studierende.shtml). 
Most of these campaigns and initiatives are supported by private foundations and companies.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</si>
  <si>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</si>
  <si>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</si>
  <si>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</si>
  <si>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</si>
  <si>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</si>
  <si>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The German National Integration Pact unterlines the importance of measures to increase migrant pupil participation and employer's supply. These measures like KAUSA (encouraging migrant entrepreneurs to train migrant pupils in vocational training) or Netzwerk IQ (Network IQ) Measures for a migration sensitive Policy in the Jobmarket are monitored in the Report of Progress of the Pact (2009). The "Charta of Diversity" encourages employers to recruit migrants and there are campaigns from several Länder (e.g. Bremen, Hamburg, Northrhine-Westfalia) to encourage migrants to work in civil service. German National Integration Pact: Bundesregierung (2007): Der Nationale Integrationsplan. Neue Wege  Neue Chancen. Online: http://www.bundesregierung.de/Content/DE/Publikation/IB/Anlagen/nationaler-integrationsplan,property=publicationFile.pdf. Charta of Diversity: Die Beauftragte der Bundesregierung für Migration, Flüchtlinge und Integration (2007): Charta der Vielfalt. Online: http://www.vielfalt-als-chance.de/index.php?id=14.               Nationalen Paktes für Ausbildung und Fachkräftenachwuchs in Deutschland 20072010: http://www.bmwi.de/BMWi/Redaktion/PDF/M-O/nationaler-pakt-fuer-ausbildung-und-fachkraeftenachwuchs-in-deutschland-2007-2010,property=pdf,bereich=bmwi,sprache=de,rwb=true.pdf.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</si>
  <si>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</si>
  <si>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</si>
  <si>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</si>
  <si>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According to German Law, all legal inhabitants (migrants or not) are entitled to get a kindergarten place (from age 4 on). Access to university education is restricted to migrants in legal residence status.</t>
  </si>
  <si>
    <t xml:space="preserve">Children are entitled to get a kindergarten-place. The legal entitlement to a kindergarten place does also refer to children of 'tolerated refugees' (Flüchtlinge mit ‚Duldung‘). Generally, undocumented children may go to Kindergarten, but no legal entitlement to a kindergarten-place exists. Due to the above mentioned legislative change in November 2011 institutions of pre-primary education are also exempted from their duty to report foreigners pursuant (§ 87 1, 2 Aufenthaltsgesetz). (Aufenthaltsrechtliche Illegalität Beratungshandbuch 2013, ed. by Deutsches Rotes Kreuz and Caritas - https://www.drk-wb.de/download-na.php?dokid=19382)
Access to vocational training is restricted to migrants in legal residence status. ‚Tolerated refugees‘ have access to vocational training (‚betriebliche Berufsausbildung‘) after one year of residence in Germany. The access to financial support (Berufsausbildungsbeihilfe, § 56 SGB III) depends on regulations concerning residence status, which partially excludes young refugees from vocational training (Bundesverband unbegleitete minderjährige Flüchtlinge (Hrsg.) (2013): Kinder zweiter Klasse, Bericht zur Lebenssituation junger Flüchtlinge in Deutschland an die Vereinten Nationen zum Übereinkommen über die Rechte des Kindes; http://www.b-umf.de/images/parallelbericht-bumf-2013-web.pdf).
Access to university education is restricted to migrants in legal residence status, including ‘tolerated refugees‘.  Financial support for university education (Bundesausbildungsförderungsgesetz, § 68 SGB I) can normally only be applied for after a stay of four years in Germany.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</si>
  <si>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</si>
  <si>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</si>
  <si>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</si>
  <si>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</si>
  <si>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</si>
  <si>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All of the Laender have implemented assessments of German language skills of children prior to compulsory education. This does not only refer to skills obtained abroad but to German language skills generally. In some Länder all children - also non-migrants or with no migration background - are included in the procedure. Each Land has developed its own procedure. (see http://www.bildungsserver.de/zeigen.html?seite=2308). Some of the Länder ( for instance Bremen, Hamburg, NRW) use specific scientific based preceedings to measure the language qualification in German obtained abroad (Sprachstandsfeststellungsverfahren).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</si>
  <si>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</si>
  <si>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</si>
  <si>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</si>
  <si>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School attendance is compulsory for all children with a ‚general residence‘ (‚gewöhnlicher Aufenthalt‘, ‚Wohnsitz‘) in the very Land. Compulsory education also applies to refugees with a preliminary and precarious status, the so-called ‚Duldung‘ (‚suspension of deportation‘, § 60, Aufenthaltsgesetz). In the case of refugee children, compulsory education starts three months after their immigration. The access of undocumented children to schools is not regulated by uniform nationwide law, but different legal regulations in the Länder. In addition to that, the enrollment procedures differ from community to community. In some Länder compulsory education also applies to undocumented children (e.g. Bayern, Nordrhein-Westfalen), in other Länder undocumented children merely have a ‚right to schooling‘ (‚Schulzugangsrecht‘, e.g. Baden-Württemberg, Hessen), but in all cases schooling is not always guaranteed. After a legislative change in November 2011, school leaders and teachers are no longer obliged to inform the immigration office if they gain knowledge about undocumented children. Schools and other institutions of public education are exempted from their duty to report foreigners pursuant (§ 87 1, 2 Aufenthaltsgesetz). Nevertheless, in practice, there can be various barriers to realize the right to schooling, e.g. when undocumented children cannot meet the requirement for proof of residency for school enrollment.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</si>
  <si>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</si>
  <si>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</si>
  <si>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</si>
  <si>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</si>
  <si>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 Each federal state provides special measures to increase the participation of migrant children in pre-primary education. These are campaigns targetting migrant parents to send their children to school as well as concepts for intercultural education in kindergartens (example: Bremen or NRW) and campaigns to train more pedagogic personel with migration background for a better communication with children and their parents. With special support for migrant parents programs like HIPPY, "Griffbereit" or Family Literacy aim to help parents in terms of general and language education of their children and to bind migrant parents to kindergarten-institutions.  Each federal state (Land, there is no correspondence to either region or countries in Britain) specifies in his own legislation the organisation of pre-primary education. The German Youth Instutite (DJI) reports regularly (each second year) on the situation of Kindergartens in all of the 16 Länder (Kindergartenreport 2009).  (Children are entitled to attend kindergarten from age 3 on, §24, Sozialgesetzbuch VIII, 27. December 2003 (BGBl. I S. 3022)) This does also refer to (children of) 'tolerated refugees' (Flüchtlinge mit Duldung) but not to undocumented children.) From 2004 to 2009 FörMig as a nation wide program to increas migrant pupils´successful particiation in secondary education was financed by the Federal Ministry for Education and Sciences. The program is finished. The programm supported several different measures in the different school systems of the German Länder and established a specific monitoring system to evaluate the effects of the program. Other measures like extra tuition and coaching etc.(both in and outside school) are supported by private foundations</t>
  </si>
  <si>
    <t xml:space="preserve">While the state is responsible for compulsory schooling, pre-primary education is financed and regulated by cities and communities. Different to teacher education, pre-primary professionals complete a non-academic vocational training. This division of responsibilities is one of the main structural factors generating the current patchwork of campaigns and programs on national level, different school laws, programs and measures on the level of the single states (Länder) and a high number of different measures on the level of the communities. 
1. Pre-primary and early childhood education. After PISA 2001 increased efforts to develop and expand pre-primary and early childhood education were made by the Länder with a main focus on early support in German language and social integration (e.g. the federal program 
2. Development and expansion of all-day schooling. Since the traditional compulsory school in Germany is a half-day school without any provision of learning support, all-day-schooling is meant to integrate family support, additional learning opportunities and compensatory education measures. The decentralized municipal activities to build up all-day-schools are supported by the federal program "More ideas! All-day learning" (http://www.bmbf.de/en/1125.php). In fact, most of the all-day-school-based measures (social and cultural integration, language-support, homework-support etc.) are addressing implicitly or explicitly socially disadvantaged migrant pupils and their families.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</si>
  <si>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</si>
  <si>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</si>
  <si>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</si>
  <si>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</si>
  <si>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</si>
  <si>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</si>
  <si>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</si>
  <si>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</si>
  <si>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</si>
  <si>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</si>
  <si>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</si>
  <si>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</si>
  <si>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</si>
  <si>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Death and particular hardship</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</si>
  <si>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</si>
  <si>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</si>
  <si>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</si>
  <si>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</si>
  <si>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The residence requirement is 2 years for spouses and 5 years for children.</t>
  </si>
  <si>
    <t>The residence requirement is 3 years for spouses and 5 years for children.</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</si>
  <si>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</si>
  <si>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</si>
  <si>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</si>
  <si>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</si>
  <si>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</si>
  <si>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</si>
  <si>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</si>
  <si>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</si>
  <si>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</si>
  <si>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</si>
  <si>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</si>
  <si>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</si>
  <si>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</si>
  <si>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</si>
  <si>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</si>
  <si>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</si>
  <si>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</si>
  <si>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no legal provision exists; in practice, the time-limits are: 1 year + 2 years + 2 years (PR). Equal for family members of Long-term residents from other EU-member states, of sponsors with Blue Card and of researchers. </t>
  </si>
  <si>
    <t>&lt; 1 year renewable permit or new application necessary</t>
  </si>
  <si>
    <t>Not equal to sponsor’s but ≥ 1 year renewable permit</t>
  </si>
  <si>
    <t>Equal to sponsor’s residence permit and renewable</t>
  </si>
  <si>
    <t>Fee for residence permit 50 Euro, prolongation 30 Euro</t>
  </si>
  <si>
    <t>Fee for residence permit 100 Euro, prolongation 80 Euro</t>
  </si>
  <si>
    <t xml:space="preserve">
Same as regular administrative fees and duties in the country (please specify amounts for each)</t>
  </si>
  <si>
    <t>Cost of application</t>
  </si>
  <si>
    <t xml:space="preserve">Sufficient resourses required. Not based on minimum wage. Administration demands generally only at social security level cf no 2.3 AH-BMI However there is discretion at local level </t>
  </si>
  <si>
    <t>Further requirements (please specify)</t>
  </si>
  <si>
    <t>Appropriate accommodation meeting the general health and safety standards</t>
  </si>
  <si>
    <t>Accommodation requirement</t>
  </si>
  <si>
    <t>Accommodation</t>
  </si>
  <si>
    <t>if he or she receives benefits in accordance with Book Two of the Social Code and an integration agreement pursuant to Book Two of the Social Code provides for participation in an integration course</t>
  </si>
  <si>
    <t>g. In-country courses</t>
  </si>
  <si>
    <t>29g</t>
  </si>
  <si>
    <t>Special support offered supplementing the course, study guides and special programs, but course remains main way to pass test</t>
  </si>
  <si>
    <t>f. In-country support</t>
  </si>
  <si>
    <t>29f</t>
  </si>
  <si>
    <t>Costs of course 600 Euro, 630 hours</t>
  </si>
  <si>
    <t>e. In-country cost</t>
  </si>
  <si>
    <t>29e</t>
  </si>
  <si>
    <t>Exceptions for persons whose participation is impossible or unreasonable (including for those with German primary school certificate) There is no jurisprudence.</t>
  </si>
  <si>
    <t xml:space="preserve">a. in cases of vocational education b. in the case of disability of the person or care of disabled children </t>
  </si>
  <si>
    <t>d. In-country exemption</t>
  </si>
  <si>
    <t>29d</t>
  </si>
  <si>
    <t>Passage of course</t>
  </si>
  <si>
    <t>Form of integration requirement for sponsor and/or family member after arrival on territory e.g. not language but social/cultural (if no requirement, skip to question 30)</t>
  </si>
  <si>
    <t>c. In-country integration form</t>
  </si>
  <si>
    <t>29c</t>
  </si>
  <si>
    <t>B 1 test</t>
  </si>
  <si>
    <t>b. In-country language level</t>
  </si>
  <si>
    <t>29b</t>
  </si>
  <si>
    <t>General obligation to take an integration course (language and knowledge about legal order, culture and history). In March 2007, most family reunion permit holders and applicants for permanent residence had to take an integration course (German language + civic education) at normal costs organised by private &amp; public education organisations. With the 2007 Act on implementing EU directives, they had to take longer courses and, at the end, pass free tests on both parts. For details on integration see report of Bundesamt für Migration und Flüchtlinge, Migrations- und Integrationsforschung, 2007/2008 with a large survey of literature, p. 42 et seq., and Das Integrationspanel, 2010, for literature see p. 50 et seq.</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</si>
  <si>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</si>
  <si>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</si>
  <si>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</si>
  <si>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</si>
  <si>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</si>
  <si>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</si>
  <si>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</si>
  <si>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</si>
  <si>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</si>
  <si>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Normal prices</t>
  </si>
  <si>
    <t>d. Pre-entry cost</t>
  </si>
  <si>
    <t>28d</t>
  </si>
  <si>
    <t>A covered: spouses with academic degree or with job where academic degree is precondition. B covered: in the case of mental/physical disability</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</si>
  <si>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</si>
  <si>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</si>
  <si>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</si>
  <si>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</si>
  <si>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</si>
  <si>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</si>
  <si>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</si>
  <si>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December 2008: New Integration course concept introduces test for familiy members</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</si>
  <si>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</si>
  <si>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</si>
  <si>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</si>
  <si>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</si>
  <si>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</si>
  <si>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</si>
  <si>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Exceptional hardship clause applies under Sec. 36 of the Residence Act.</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</si>
  <si>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</si>
  <si>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</si>
  <si>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</si>
  <si>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</si>
  <si>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</si>
  <si>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</si>
  <si>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</si>
  <si>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</si>
  <si>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Children can join both their parents until they reach the age of 16 years.
Children up to 18 years are allowed to join their parents provided that they enter together with their parents.
Children up to 18 years old may join if they meet the integration conditions, proven by either a good command of German or an ability to integrate on the basis of child education or their way of life.</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</si>
  <si>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</si>
  <si>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</si>
  <si>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</si>
  <si>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</si>
  <si>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</si>
  <si>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</si>
  <si>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</si>
  <si>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</si>
  <si>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</si>
  <si>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</si>
  <si>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</si>
  <si>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</si>
  <si>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</si>
  <si>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</si>
  <si>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</si>
  <si>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</si>
  <si>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</si>
  <si>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</si>
  <si>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</si>
  <si>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</si>
  <si>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</si>
  <si>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 xml:space="preserve">The German system is somewhat more differentiated. There is a general requirement of a five-years residence permit of the sponsor. There is, however, no requirement of a certain time of legal residence if the marriage has existed at the time of granting a residence permit to the sponsor unless the residence permit is only for a temporary purpose (Sec. 30(1)). For children there is only the requirement of a residence or settlement permit.  Also: there is no residence requirement for holders of settlement permits. </t>
  </si>
  <si>
    <t>Permit for &gt; 1 year (please specify)</t>
  </si>
  <si>
    <t>Permit for 1 year (please specify)</t>
  </si>
  <si>
    <t>Residence permit for &lt;1 year (please specify)</t>
  </si>
  <si>
    <t>Permit duration required (sponsor)</t>
  </si>
  <si>
    <t>Permit duration required</t>
  </si>
  <si>
    <t>Your spouse shall be entitled to a residence permit if you hold one of the following permits:
a permanent residence permit (settlement permit or EC long-term resident status);
a temporary permit for at least two years; or
a temporary permit at the time of the marriage where the duration of stay is expected to be longer than one year.</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</si>
  <si>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</si>
  <si>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</si>
  <si>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</si>
  <si>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</si>
  <si>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</si>
  <si>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</si>
  <si>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</si>
  <si>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</si>
  <si>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</si>
  <si>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</si>
  <si>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</si>
  <si>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</si>
  <si>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</si>
  <si>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</si>
  <si>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</si>
  <si>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</si>
  <si>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</si>
  <si>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Equal treatment with regard to social security is guaranteed but not with regard to social welfare. German law does not distinguish nationality with regard to access to social welfare. This means  that every third country national is entitled to social welfare except the category of persons enumerated in the Asylbewerberleistungsgesetz. This includes asylum seekers as well as persons who are obliged to leave the Federal Republic of Germany</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</si>
  <si>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</si>
  <si>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</si>
  <si>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</si>
  <si>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</si>
  <si>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</si>
  <si>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</si>
  <si>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</si>
  <si>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</si>
  <si>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Migrant workers are usually informed by trade unions and federal institutions (Ministry of Labour) as well as by the Federal Office for Migration and Refugees. Migration Advisory Service for adult immigrants (MBE) since 2005</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</si>
  <si>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</si>
  <si>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</si>
  <si>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</si>
  <si>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</si>
  <si>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</si>
  <si>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</si>
  <si>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</si>
  <si>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Several policies and programmes targeting immigrant women's employment situation and youth (e.g. Youth Migration Service)</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</si>
  <si>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</si>
  <si>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</si>
  <si>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</si>
  <si>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</si>
  <si>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</si>
  <si>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There is a variety of relances on reduction of unemployment by the Federal Agency for Labour and the Länder and authorities in charge of integration policies.</t>
  </si>
  <si>
    <t xml:space="preserve">Most recently, 130 occupations targeted by Wir Sind Bund campaign facilitating federal public sector apprenticeships with a specific aim of cultural diversity. Those programme are put in place in the framework of the development of the "welcome culture". For the employer side, see: http://www.arbeitgeber.de/www%5Carbeitgeber.nsf/res/BDA_Willkommenskultur.pdf/$file/BDA_Willkommenskultur.pdf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</si>
  <si>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</si>
  <si>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</si>
  <si>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</si>
  <si>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</si>
  <si>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Recognition of skills is administered by the Länder within the legal framework of bilateral and multilateral agreements and the Länder legislation. There is no national scheme of facilitation of skills and qualifications. There is, however, a central office as a common agency of the Länder on the recognition of skills and qualifications which does not dispose of any decision-making power (Zentralstelle für ausländisches Bildungswesen, established within the Secretariat of the Ministers of Culture of the Länder). The central agency issues publications on the evaluation of skills and qualifications obtained outside the EU. The information is available in the databank ANABIN.</t>
  </si>
  <si>
    <t>B covered. No one-stop-shop because the recognition can be administred by different institutions. Before the Recognition Act entered into force on 1 April 2012, Germany did not have a standardized procedure for recognizing all professional qualifications acquired abroad. A website has been put in place were applicants can find the necessary information http://www.anerkennung-in-deutschland.de/html/en/index.php</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</si>
  <si>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</si>
  <si>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</si>
  <si>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</si>
  <si>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</si>
  <si>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</si>
  <si>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April, 1st. 2012: Law on recognition of credentials, appropriate work experience can be used for recognition where
formal certificates are missing (see BQFG § 3 section 1). The IQ-network provides first-stage advice for applicants for an equivalence check in the
context of the law.</t>
  </si>
  <si>
    <t xml:space="preserve"> A law that aims to regulate centrally the recognition of qualifications and credentials obtained outside the EU is in preparation.</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</si>
  <si>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</si>
  <si>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</si>
  <si>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</si>
  <si>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</si>
  <si>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</si>
  <si>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April, 1st. 2012: Law on recognition of credentials, recognition is independent of the country of origin of the credential. Content and quality are the main criteria.</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</si>
  <si>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</si>
  <si>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</si>
  <si>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</si>
  <si>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</si>
  <si>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The Länder are responsible for the recognition of academic qualification acquired outside the EU</t>
  </si>
  <si>
    <t>Recognition of academic qualifications acquired abroad</t>
  </si>
  <si>
    <t xml:space="preserve">Recognition of academic qualifications </t>
  </si>
  <si>
    <t>TCN with no permanent residence permit should have at least 4 years residence in Germany</t>
  </si>
  <si>
    <t>Equality of access to study grants:
What categories of TCNs have equal access?
a. Long-term residents
b. Residents on temporary work permits (excluding seasonal)
c. Residents on family reunion permits (same as sponsor)</t>
  </si>
  <si>
    <t>Study grants</t>
  </si>
  <si>
    <t>No discriminatory treatment occurs with regard to vocational training  however they are dependent on additional requirements (5 years residence plus legal employment or 3 years of residence plus legal employment of at least one parent).</t>
  </si>
  <si>
    <t>No discriminatory treatment occurs with regard to vocational training, however they are dependent on additional requirements (5 years residence plus legal employment or 3 years of residence plus legal employment of at least one parent).</t>
  </si>
  <si>
    <t xml:space="preserve">TCN have access to vocational training only with the approval of the Federal Employment Agency.  Access to vocational training is possible when the residence permit also allows to work.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</si>
  <si>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</si>
  <si>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</si>
  <si>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</si>
  <si>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</si>
  <si>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</si>
  <si>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</si>
  <si>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Under Sec. 21 of the Residence Act (AufenthG) the permit requires that the activity conforms with the economic interest of the country or the region, that the activity has positive effects on the economy, and that the activity is financially viable. 1. superordinate economic interest or particular regional need, 2. expectation of positive economic influence 3. secured financing (own capital or credit). The law helps to interpret conditions 1+2 by stating that they are generally fulfilled if a minimum of 1 Million Euro are invested and 10 new employments are created. </t>
  </si>
  <si>
    <t>The Arbeitsmigrationssteuerungsgesetz (law steering labour migration) which came into effect January 1st 2009 further reduced the necessary investment to 250.000 € (see Art 21)</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</si>
  <si>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</si>
  <si>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</si>
  <si>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</si>
  <si>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</si>
  <si>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</si>
  <si>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TCNs in possession of a settlement permit and TCNs fulfilling certain financial requirements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</si>
  <si>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</si>
  <si>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</si>
  <si>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r>
      <t>Nationals of another EU member state are equal to German nationals with regards to employment in the German civil service. The exception to this basic rule is that it is permitted to employ German nationals only for civil service positions when these are related to the exercise of such public functions that, because of their nature/content, must be carried out by Germans. The decision on whether it is necessary for a German national to hold the post must be made on a case-by-case basis. The federal government and the Länder have agreed on recommendations which permit the appointment of EU nationals far into the areas which, according to the decision of the European Court, could be reserved for Germans.</t>
    </r>
    <r>
      <rPr>
        <sz val="11"/>
        <color theme="1"/>
        <rFont val="Calibri"/>
        <family val="2"/>
        <scheme val="minor"/>
      </rPr>
      <t/>
    </r>
  </si>
  <si>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</si>
  <si>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</si>
  <si>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</si>
  <si>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</si>
  <si>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</si>
  <si>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</si>
  <si>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</si>
  <si>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</si>
  <si>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A and C: Family reunion permit holders have equal access as sponsor. Access to the labour market of TCNs equals that of nationals when TCNs are in possession of a settlement permit (Niederlassungserlaubnis). The permit usually requires, inter alia, 5 years of legal employment.</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</si>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</sst>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1];[Red]\-#,##0\ [$€-1]"/>
  </numFmts>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0"/>
      <name val="Calibri"/>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44">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8" fillId="0" borderId="0" xfId="0" applyFont="1" applyAlignment="1">
      <alignment wrapText="1"/>
    </xf>
    <xf numFmtId="0"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0" borderId="1" xfId="3" applyNumberFormat="1" applyFont="1" applyFill="1" applyBorder="1" applyAlignment="1" applyProtection="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0" borderId="1" xfId="1" applyNumberFormat="1" applyFont="1" applyFill="1" applyBorder="1" applyAlignment="1">
      <alignment horizontal="center" vertical="center" wrapText="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4" applyNumberFormat="1" applyFont="1" applyFill="1" applyBorder="1" applyAlignment="1" applyProtection="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0" fontId="1" fillId="0" borderId="1" xfId="7"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8" applyNumberFormat="1" applyFont="1" applyFill="1" applyBorder="1" applyAlignment="1" applyProtection="1">
      <alignment horizontal="center" vertical="center" wrapText="1"/>
    </xf>
    <xf numFmtId="0" fontId="1" fillId="0" borderId="1" xfId="9" applyNumberFormat="1" applyFont="1" applyFill="1" applyBorder="1" applyAlignment="1" applyProtection="1">
      <alignment horizontal="center" vertical="center" wrapText="1"/>
    </xf>
    <xf numFmtId="0" fontId="1" fillId="0" borderId="1" xfId="10" applyNumberFormat="1" applyFont="1" applyFill="1" applyBorder="1" applyAlignment="1" applyProtection="1">
      <alignment horizontal="center" vertical="center" wrapText="1"/>
    </xf>
    <xf numFmtId="0" fontId="1" fillId="4" borderId="1" xfId="0" applyFont="1" applyFill="1" applyBorder="1" applyAlignment="1">
      <alignment horizontal="center" vertical="center"/>
    </xf>
    <xf numFmtId="0" fontId="1" fillId="0" borderId="1" xfId="11" applyNumberFormat="1" applyFont="1" applyFill="1" applyBorder="1" applyAlignment="1" applyProtection="1">
      <alignment horizontal="center" vertical="center" wrapText="1"/>
    </xf>
    <xf numFmtId="0" fontId="1" fillId="0" borderId="1" xfId="12" applyNumberFormat="1" applyFont="1" applyFill="1" applyBorder="1" applyAlignment="1" applyProtection="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0" borderId="1" xfId="13" applyNumberFormat="1" applyFont="1" applyFill="1" applyBorder="1" applyAlignment="1" applyProtection="1">
      <alignment horizontal="center" vertical="center" wrapText="1"/>
    </xf>
    <xf numFmtId="0" fontId="1" fillId="0" borderId="1" xfId="0" applyFont="1" applyBorder="1"/>
    <xf numFmtId="0" fontId="1" fillId="0" borderId="1" xfId="14" applyNumberFormat="1" applyFont="1" applyFill="1" applyBorder="1" applyAlignment="1" applyProtection="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15" applyNumberFormat="1" applyFont="1" applyFill="1" applyBorder="1" applyAlignment="1" applyProtection="1">
      <alignment horizontal="center" vertical="center" wrapText="1"/>
    </xf>
    <xf numFmtId="0" fontId="4" fillId="0" borderId="1" xfId="0" applyFont="1" applyBorder="1" applyAlignment="1">
      <alignment wrapText="1"/>
    </xf>
    <xf numFmtId="0" fontId="1" fillId="0" borderId="1" xfId="16" applyNumberFormat="1" applyFont="1" applyFill="1" applyBorder="1" applyAlignment="1" applyProtection="1">
      <alignment horizontal="center" vertical="center" wrapText="1"/>
    </xf>
    <xf numFmtId="0" fontId="1" fillId="0" borderId="1" xfId="17" applyNumberFormat="1" applyFont="1" applyFill="1" applyBorder="1" applyAlignment="1" applyProtection="1">
      <alignment horizontal="center" vertical="center"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18" applyNumberFormat="1" applyFont="1" applyFill="1" applyBorder="1" applyAlignment="1" applyProtection="1">
      <alignment horizontal="center" vertical="center" wrapText="1"/>
    </xf>
    <xf numFmtId="0" fontId="1" fillId="0" borderId="0" xfId="0" applyFont="1" applyFill="1"/>
    <xf numFmtId="0" fontId="1" fillId="0" borderId="1" xfId="19" applyNumberFormat="1" applyFont="1" applyFill="1" applyBorder="1" applyAlignment="1" applyProtection="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164" fontId="1" fillId="4" borderId="1" xfId="0" applyNumberFormat="1" applyFont="1" applyFill="1" applyBorder="1" applyAlignment="1">
      <alignment horizontal="center" vertical="center"/>
    </xf>
    <xf numFmtId="0" fontId="1" fillId="0" borderId="1" xfId="20" applyNumberFormat="1" applyFont="1" applyFill="1" applyBorder="1" applyAlignment="1" applyProtection="1">
      <alignment horizontal="center" vertical="center" wrapText="1"/>
    </xf>
    <xf numFmtId="0" fontId="1" fillId="0" borderId="1" xfId="21" applyNumberFormat="1" applyFont="1" applyFill="1" applyBorder="1" applyAlignment="1" applyProtection="1">
      <alignment horizontal="center" vertical="center" wrapText="1"/>
    </xf>
    <xf numFmtId="0" fontId="1" fillId="0" borderId="1" xfId="22" applyNumberFormat="1" applyFont="1" applyFill="1" applyBorder="1" applyAlignment="1" applyProtection="1">
      <alignment horizontal="center" vertical="center" wrapText="1"/>
    </xf>
    <xf numFmtId="0" fontId="1" fillId="0" borderId="1" xfId="23" applyNumberFormat="1" applyFont="1" applyFill="1" applyBorder="1" applyAlignment="1" applyProtection="1">
      <alignment horizontal="center" vertical="center" wrapText="1"/>
    </xf>
    <xf numFmtId="0" fontId="1" fillId="0" borderId="1" xfId="24" applyNumberFormat="1" applyFont="1" applyFill="1" applyBorder="1" applyAlignment="1" applyProtection="1">
      <alignment horizontal="center" vertical="center" wrapText="1"/>
    </xf>
    <xf numFmtId="0" fontId="1" fillId="0" borderId="1" xfId="25"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1" xfId="26"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27"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28" applyFont="1" applyFill="1" applyBorder="1" applyAlignment="1">
      <alignment horizontal="center" vertical="center" wrapText="1"/>
    </xf>
    <xf numFmtId="0" fontId="1" fillId="0" borderId="1" xfId="29" applyNumberFormat="1" applyFont="1" applyFill="1" applyBorder="1" applyAlignment="1" applyProtection="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1" fillId="0" borderId="1" xfId="3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 fillId="0" borderId="1" xfId="31" applyNumberFormat="1" applyFont="1" applyFill="1" applyBorder="1" applyAlignment="1" applyProtection="1">
      <alignment horizontal="center" vertical="center" wrapText="1"/>
    </xf>
    <xf numFmtId="0" fontId="1" fillId="4" borderId="1" xfId="32" applyFont="1" applyFill="1" applyBorder="1" applyAlignment="1">
      <alignment horizontal="center" vertical="center" wrapText="1"/>
    </xf>
    <xf numFmtId="0" fontId="1" fillId="4" borderId="1" xfId="33" applyNumberFormat="1" applyFont="1" applyFill="1" applyBorder="1" applyAlignment="1" applyProtection="1">
      <alignment horizontal="center" vertical="center" wrapText="1"/>
    </xf>
    <xf numFmtId="0" fontId="1" fillId="0" borderId="1" xfId="34" applyNumberFormat="1" applyFont="1" applyFill="1" applyBorder="1" applyAlignment="1" applyProtection="1">
      <alignment horizontal="center" vertical="center" wrapText="1"/>
    </xf>
    <xf numFmtId="0" fontId="1" fillId="0" borderId="1" xfId="32" applyFont="1" applyFill="1" applyBorder="1" applyAlignment="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0" borderId="1" xfId="33" applyNumberFormat="1" applyFont="1" applyFill="1" applyBorder="1" applyAlignment="1" applyProtection="1">
      <alignment horizontal="center" vertical="center" wrapText="1"/>
    </xf>
    <xf numFmtId="0" fontId="1" fillId="3" borderId="3" xfId="0" applyFont="1" applyFill="1" applyBorder="1" applyAlignment="1">
      <alignment wrapText="1"/>
    </xf>
    <xf numFmtId="0" fontId="4" fillId="2" borderId="1" xfId="0" applyFont="1" applyFill="1" applyBorder="1" applyAlignment="1">
      <alignment wrapText="1"/>
    </xf>
    <xf numFmtId="0" fontId="1" fillId="0" borderId="1" xfId="0" applyFont="1" applyFill="1" applyBorder="1" applyAlignment="1">
      <alignment horizontal="left" vertical="top" wrapText="1"/>
    </xf>
    <xf numFmtId="0" fontId="1" fillId="0" borderId="0" xfId="0" applyFont="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5" xfId="0" applyFont="1" applyFill="1" applyBorder="1" applyAlignment="1">
      <alignment wrapText="1"/>
    </xf>
    <xf numFmtId="0" fontId="6" fillId="2" borderId="5"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1" xfId="0" applyNumberFormat="1" applyFont="1" applyFill="1" applyBorder="1" applyAlignment="1">
      <alignment vertical="top" wrapText="1"/>
    </xf>
    <xf numFmtId="1" fontId="14" fillId="13" borderId="1"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35"/>
    <cellStyle name="Normal" xfId="0" builtinId="0"/>
    <cellStyle name="Normal 10" xfId="36"/>
    <cellStyle name="Normal 11" xfId="37"/>
    <cellStyle name="Normal 12" xfId="38"/>
    <cellStyle name="Normal 13" xfId="34"/>
    <cellStyle name="Normal 14" xfId="39"/>
    <cellStyle name="Normal 15" xfId="40"/>
    <cellStyle name="Normal 16" xfId="29"/>
    <cellStyle name="Normal 17" xfId="41"/>
    <cellStyle name="Normal 18" xfId="42"/>
    <cellStyle name="Normal 19" xfId="43"/>
    <cellStyle name="Normal 2" xfId="12"/>
    <cellStyle name="Normal 20" xfId="44"/>
    <cellStyle name="Normal 21" xfId="45"/>
    <cellStyle name="Normal 22" xfId="27"/>
    <cellStyle name="Normal 23" xfId="25"/>
    <cellStyle name="Normal 24" xfId="46"/>
    <cellStyle name="Normal 25" xfId="47"/>
    <cellStyle name="Normal 26" xfId="24"/>
    <cellStyle name="Normal 27" xfId="23"/>
    <cellStyle name="Normal 28" xfId="22"/>
    <cellStyle name="Normal 29" xfId="48"/>
    <cellStyle name="Normal 3" xfId="1"/>
    <cellStyle name="Normal 30" xfId="16"/>
    <cellStyle name="Normal 31" xfId="49"/>
    <cellStyle name="Normal 32" xfId="10"/>
    <cellStyle name="Normal 33" xfId="4"/>
    <cellStyle name="Normal 34" xfId="50"/>
    <cellStyle name="Normal 35" xfId="51"/>
    <cellStyle name="Normal 36" xfId="28"/>
    <cellStyle name="Normal 37" xfId="52"/>
    <cellStyle name="Normal 38" xfId="53"/>
    <cellStyle name="Normal 39" xfId="54"/>
    <cellStyle name="Normal 4" xfId="55"/>
    <cellStyle name="Normal 40" xfId="56"/>
    <cellStyle name="Normal 41" xfId="57"/>
    <cellStyle name="Normal 42" xfId="58"/>
    <cellStyle name="Normal 43" xfId="59"/>
    <cellStyle name="Normal 44" xfId="60"/>
    <cellStyle name="Normal 45" xfId="20"/>
    <cellStyle name="Normal 46" xfId="61"/>
    <cellStyle name="Normal 47" xfId="62"/>
    <cellStyle name="Normal 48" xfId="63"/>
    <cellStyle name="Normal 49" xfId="18"/>
    <cellStyle name="Normal 5" xfId="64"/>
    <cellStyle name="Normal 50" xfId="65"/>
    <cellStyle name="Normal 51" xfId="15"/>
    <cellStyle name="Normal 52" xfId="66"/>
    <cellStyle name="Normal 53" xfId="67"/>
    <cellStyle name="Normal 54" xfId="68"/>
    <cellStyle name="Normal 55" xfId="69"/>
    <cellStyle name="Normal 56" xfId="70"/>
    <cellStyle name="Normal 57" xfId="71"/>
    <cellStyle name="Normal 58" xfId="72"/>
    <cellStyle name="Normal 59" xfId="73"/>
    <cellStyle name="Normal 6" xfId="74"/>
    <cellStyle name="Normal 60" xfId="75"/>
    <cellStyle name="Normal 61" xfId="76"/>
    <cellStyle name="Normal 62" xfId="77"/>
    <cellStyle name="Normal 63" xfId="78"/>
    <cellStyle name="Normal 64" xfId="79"/>
    <cellStyle name="Normal 65" xfId="80"/>
    <cellStyle name="Normal 66" xfId="81"/>
    <cellStyle name="Normal 67" xfId="82"/>
    <cellStyle name="Normal 68" xfId="33"/>
    <cellStyle name="Normal 69" xfId="32"/>
    <cellStyle name="Normal 7" xfId="83"/>
    <cellStyle name="Normal 70" xfId="31"/>
    <cellStyle name="Normal 71" xfId="30"/>
    <cellStyle name="Normal 72" xfId="84"/>
    <cellStyle name="Normal 73" xfId="85"/>
    <cellStyle name="Normal 74" xfId="26"/>
    <cellStyle name="Normal 75" xfId="86"/>
    <cellStyle name="Normal 76" xfId="21"/>
    <cellStyle name="Normal 77" xfId="87"/>
    <cellStyle name="Normal 78" xfId="19"/>
    <cellStyle name="Normal 79" xfId="17"/>
    <cellStyle name="Normal 8" xfId="88"/>
    <cellStyle name="Normal 80" xfId="14"/>
    <cellStyle name="Normal 81" xfId="89"/>
    <cellStyle name="Normal 82" xfId="13"/>
    <cellStyle name="Normal 83" xfId="90"/>
    <cellStyle name="Normal 84" xfId="11"/>
    <cellStyle name="Normal 85" xfId="9"/>
    <cellStyle name="Normal 86" xfId="8"/>
    <cellStyle name="Normal 87" xfId="7"/>
    <cellStyle name="Normal 88" xfId="6"/>
    <cellStyle name="Normal 89" xfId="5"/>
    <cellStyle name="Normal 9" xfId="91"/>
    <cellStyle name="Normal 90" xfId="3"/>
    <cellStyle name="Normal 91" xfId="2"/>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55.285156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42.855468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43" t="s">
        <v>1196</v>
      </c>
      <c r="B1" s="143" t="s">
        <v>1195</v>
      </c>
      <c r="C1" s="142" t="s">
        <v>1194</v>
      </c>
      <c r="D1" s="142" t="s">
        <v>1193</v>
      </c>
      <c r="E1" s="142" t="s">
        <v>1192</v>
      </c>
      <c r="F1" s="142" t="s">
        <v>1191</v>
      </c>
      <c r="G1" s="142" t="s">
        <v>1190</v>
      </c>
      <c r="H1" s="142" t="s">
        <v>1189</v>
      </c>
      <c r="I1" s="142" t="s">
        <v>1188</v>
      </c>
      <c r="J1" s="141" t="s">
        <v>1187</v>
      </c>
      <c r="K1" s="140" t="s">
        <v>1186</v>
      </c>
      <c r="L1" s="139" t="s">
        <v>1185</v>
      </c>
      <c r="M1" s="139" t="s">
        <v>1184</v>
      </c>
      <c r="N1" s="138" t="s">
        <v>1183</v>
      </c>
      <c r="O1" s="138" t="s">
        <v>1182</v>
      </c>
      <c r="P1" s="137" t="s">
        <v>1181</v>
      </c>
      <c r="Q1" s="137" t="s">
        <v>1180</v>
      </c>
      <c r="R1" s="136" t="s">
        <v>1179</v>
      </c>
      <c r="S1" s="136" t="s">
        <v>1178</v>
      </c>
      <c r="T1" s="135" t="s">
        <v>1177</v>
      </c>
      <c r="U1" s="135" t="s">
        <v>1176</v>
      </c>
      <c r="V1" s="134" t="s">
        <v>1175</v>
      </c>
      <c r="W1" s="134" t="s">
        <v>1174</v>
      </c>
      <c r="X1" s="133" t="s">
        <v>1173</v>
      </c>
      <c r="Y1" s="133" t="s">
        <v>1172</v>
      </c>
    </row>
    <row r="2" spans="1:25" s="75" customFormat="1" ht="66.75" customHeight="1" x14ac:dyDescent="0.25">
      <c r="A2" s="132"/>
      <c r="B2" s="132" t="s">
        <v>1171</v>
      </c>
      <c r="C2" s="130"/>
      <c r="D2" s="130"/>
      <c r="E2" s="130"/>
      <c r="F2" s="130"/>
      <c r="G2" s="130"/>
      <c r="H2" s="130"/>
      <c r="I2" s="130"/>
      <c r="J2" s="129">
        <f>AVERAGE(J5,J30,J73,J106,J146,J176,J217)</f>
        <v>63.124999999999993</v>
      </c>
      <c r="K2" s="128"/>
      <c r="L2" s="129">
        <f>AVERAGE(L5,L30,L73,L106,L146,L176,L217)</f>
        <v>62.232142857142847</v>
      </c>
      <c r="M2" s="128"/>
      <c r="N2" s="129">
        <f>AVERAGE(N5,N30,N73,N106,N146,N176,N217)</f>
        <v>62.232142857142847</v>
      </c>
      <c r="O2" s="128"/>
      <c r="P2" s="129">
        <f>AVERAGE(P5,P30,P73,P106,P146,P176,P217)</f>
        <v>60.386904761904759</v>
      </c>
      <c r="Q2" s="128"/>
      <c r="R2" s="129">
        <f>AVERAGE(R5,R30,R73,R106,R146,R176,R217)</f>
        <v>60.208333333333329</v>
      </c>
      <c r="S2" s="128"/>
      <c r="T2" s="129"/>
      <c r="U2" s="128"/>
      <c r="V2" s="129"/>
      <c r="W2" s="128"/>
      <c r="X2" s="129"/>
      <c r="Y2" s="128"/>
    </row>
    <row r="3" spans="1:25" s="9" customFormat="1" ht="66.75" customHeight="1" x14ac:dyDescent="0.25">
      <c r="A3" s="132"/>
      <c r="B3" s="131" t="s">
        <v>1170</v>
      </c>
      <c r="C3" s="130"/>
      <c r="D3" s="130"/>
      <c r="E3" s="130"/>
      <c r="F3" s="130"/>
      <c r="G3" s="130"/>
      <c r="H3" s="130"/>
      <c r="I3" s="130"/>
      <c r="J3" s="129">
        <f>AVERAGE(J5,J30,J73,J106,J146,J176,J217,J250)</f>
        <v>60.598958333333329</v>
      </c>
      <c r="K3" s="128"/>
      <c r="L3" s="129"/>
      <c r="M3" s="128"/>
      <c r="N3" s="129"/>
      <c r="O3" s="128"/>
      <c r="P3" s="129"/>
      <c r="Q3" s="128"/>
      <c r="R3" s="129"/>
      <c r="S3" s="128"/>
      <c r="T3" s="129"/>
      <c r="U3" s="128"/>
      <c r="V3" s="129"/>
      <c r="W3" s="128"/>
      <c r="X3" s="129"/>
      <c r="Y3" s="128"/>
    </row>
    <row r="4" spans="1:25" s="75" customFormat="1" ht="66.75" customHeight="1" x14ac:dyDescent="0.25">
      <c r="A4" s="132"/>
      <c r="B4" s="131" t="s">
        <v>1169</v>
      </c>
      <c r="C4" s="130"/>
      <c r="D4" s="15"/>
      <c r="E4" s="15"/>
      <c r="F4" s="130"/>
      <c r="G4" s="130"/>
      <c r="H4" s="130"/>
      <c r="I4" s="130"/>
      <c r="J4" s="129">
        <f>AVERAGE(J5,J30,J106,J146,J176,J217)</f>
        <v>65.868055555555557</v>
      </c>
      <c r="K4" s="128"/>
      <c r="L4" s="129">
        <f>AVERAGE(L5,L30,L106,L146,L176,L217)</f>
        <v>64.826388888888886</v>
      </c>
      <c r="M4" s="128"/>
      <c r="N4" s="129">
        <f>AVERAGE(N5,N30,N106,N146,N176,N217)</f>
        <v>64.826388888888886</v>
      </c>
      <c r="O4" s="128"/>
      <c r="P4" s="129">
        <f>AVERAGE(P5,P30,P106,P146,P176,P217)</f>
        <v>62.673611111111107</v>
      </c>
      <c r="Q4" s="128"/>
      <c r="R4" s="129">
        <f>AVERAGE(R5,R30,R106,R146,R176,R217)</f>
        <v>62.465277777777771</v>
      </c>
      <c r="S4" s="128"/>
      <c r="T4" s="129">
        <f>AVERAGE(T5,T30,T106,T146,T176,T217)</f>
        <v>62.465277777777771</v>
      </c>
      <c r="U4" s="128"/>
      <c r="V4" s="129">
        <f>AVERAGE(V5,V30,V106,V146,V176,V217)</f>
        <v>61.909722222222221</v>
      </c>
      <c r="W4" s="128"/>
      <c r="X4" s="129">
        <f>AVERAGE(X5,X30,X106,X146,X176,X217)</f>
        <v>61.966765873015873</v>
      </c>
      <c r="Y4" s="128"/>
    </row>
    <row r="5" spans="1:25" s="56" customFormat="1" ht="104.25" customHeight="1" x14ac:dyDescent="0.25">
      <c r="A5" s="19"/>
      <c r="B5" s="20" t="s">
        <v>1168</v>
      </c>
      <c r="C5" s="19"/>
      <c r="D5" s="19"/>
      <c r="E5" s="19"/>
      <c r="F5" s="59" t="s">
        <v>1167</v>
      </c>
      <c r="G5" s="19"/>
      <c r="H5" s="19"/>
      <c r="I5" s="19"/>
      <c r="J5" s="58">
        <f>AVERAGE(J6,J12,J19,J25)</f>
        <v>85.833333333333329</v>
      </c>
      <c r="K5" s="57"/>
      <c r="L5" s="58">
        <f>AVERAGE(L6,L12,L19,L25)</f>
        <v>85.833333333333329</v>
      </c>
      <c r="M5" s="57"/>
      <c r="N5" s="58">
        <f>AVERAGE(N6,N12,N19,N25)</f>
        <v>85.833333333333329</v>
      </c>
      <c r="O5" s="57"/>
      <c r="P5" s="58">
        <f>AVERAGE(P6,P12,P19,P25)</f>
        <v>75</v>
      </c>
      <c r="Q5" s="57"/>
      <c r="R5" s="58">
        <f>AVERAGE(R6,R12,R19,R25)</f>
        <v>75</v>
      </c>
      <c r="S5" s="57"/>
      <c r="T5" s="58">
        <f>AVERAGE(T6,T12,T19,T25)</f>
        <v>75</v>
      </c>
      <c r="U5" s="57"/>
      <c r="V5" s="58">
        <f>AVERAGE(V6,V12,V19,V25)</f>
        <v>75</v>
      </c>
      <c r="W5" s="17"/>
      <c r="X5" s="58">
        <f>AVERAGE(X6,X12,X19,X25)</f>
        <v>75</v>
      </c>
      <c r="Y5" s="57"/>
    </row>
    <row r="6" spans="1:25" s="56" customFormat="1" ht="104.25" customHeight="1" x14ac:dyDescent="0.25">
      <c r="A6" s="19"/>
      <c r="B6" s="127"/>
      <c r="C6" s="20" t="s">
        <v>1166</v>
      </c>
      <c r="D6" s="19"/>
      <c r="E6" s="19"/>
      <c r="F6" s="59" t="s">
        <v>1165</v>
      </c>
      <c r="G6" s="19"/>
      <c r="H6" s="19"/>
      <c r="I6" s="19"/>
      <c r="J6" s="58">
        <f>AVERAGE(J7:J11)</f>
        <v>70</v>
      </c>
      <c r="K6" s="57"/>
      <c r="L6" s="57">
        <f>AVERAGE(L7:L11)</f>
        <v>70</v>
      </c>
      <c r="M6" s="57"/>
      <c r="N6" s="57">
        <f>AVERAGE(N7:N11)</f>
        <v>70</v>
      </c>
      <c r="O6" s="57"/>
      <c r="P6" s="57">
        <f>AVERAGE(P7:P11)</f>
        <v>70</v>
      </c>
      <c r="Q6" s="57"/>
      <c r="R6" s="57">
        <f>AVERAGE(R7:R11)</f>
        <v>70</v>
      </c>
      <c r="S6" s="57"/>
      <c r="T6" s="57">
        <f>AVERAGE(T7:T11)</f>
        <v>70</v>
      </c>
      <c r="U6" s="57"/>
      <c r="V6" s="57">
        <f>AVERAGE(V7:V11)</f>
        <v>70</v>
      </c>
      <c r="W6" s="17"/>
      <c r="X6" s="57">
        <f>AVERAGE(X7:X11)</f>
        <v>70</v>
      </c>
      <c r="Y6" s="57"/>
    </row>
    <row r="7" spans="1:25" ht="284.25" customHeight="1" x14ac:dyDescent="0.25">
      <c r="A7" s="4">
        <v>1</v>
      </c>
      <c r="B7" s="126"/>
      <c r="C7" s="4"/>
      <c r="D7" s="8" t="s">
        <v>1164</v>
      </c>
      <c r="E7" s="8"/>
      <c r="F7" s="7" t="s">
        <v>1163</v>
      </c>
      <c r="G7" s="7" t="s">
        <v>1078</v>
      </c>
      <c r="H7" s="7" t="s">
        <v>1077</v>
      </c>
      <c r="I7" s="7" t="s">
        <v>1076</v>
      </c>
      <c r="J7" s="62">
        <v>50</v>
      </c>
      <c r="K7" s="5" t="s">
        <v>1162</v>
      </c>
      <c r="L7" s="62">
        <v>50</v>
      </c>
      <c r="M7" s="30"/>
      <c r="N7" s="62">
        <v>50</v>
      </c>
      <c r="O7" s="30"/>
      <c r="P7" s="62">
        <v>50</v>
      </c>
      <c r="Q7" s="30"/>
      <c r="R7" s="62">
        <v>50</v>
      </c>
      <c r="S7" s="30"/>
      <c r="T7" s="62">
        <v>50</v>
      </c>
      <c r="U7" s="30"/>
      <c r="V7" s="62">
        <v>50</v>
      </c>
      <c r="W7" s="5"/>
      <c r="X7" s="62">
        <v>50</v>
      </c>
      <c r="Y7" s="30"/>
    </row>
    <row r="8" spans="1:25" ht="75" x14ac:dyDescent="0.25">
      <c r="A8" s="4">
        <v>2</v>
      </c>
      <c r="B8" s="126"/>
      <c r="C8" s="4"/>
      <c r="D8" s="8" t="s">
        <v>1161</v>
      </c>
      <c r="E8" s="8"/>
      <c r="F8" s="7" t="s">
        <v>1160</v>
      </c>
      <c r="G8" s="7" t="s">
        <v>1159</v>
      </c>
      <c r="H8" s="7" t="s">
        <v>1146</v>
      </c>
      <c r="I8" s="7" t="s">
        <v>1145</v>
      </c>
      <c r="J8" s="71">
        <v>100</v>
      </c>
      <c r="K8" s="24"/>
      <c r="L8" s="71">
        <v>100</v>
      </c>
      <c r="M8" s="66"/>
      <c r="N8" s="71">
        <v>100</v>
      </c>
      <c r="O8" s="66"/>
      <c r="P8" s="71">
        <v>100</v>
      </c>
      <c r="Q8" s="66"/>
      <c r="R8" s="71">
        <v>100</v>
      </c>
      <c r="S8" s="66"/>
      <c r="T8" s="71">
        <v>100</v>
      </c>
      <c r="U8" s="66"/>
      <c r="V8" s="71">
        <v>100</v>
      </c>
      <c r="W8" s="24"/>
      <c r="X8" s="71">
        <v>100</v>
      </c>
      <c r="Y8" s="66"/>
    </row>
    <row r="9" spans="1:25" ht="195" x14ac:dyDescent="0.25">
      <c r="A9" s="4">
        <v>3</v>
      </c>
      <c r="B9" s="126"/>
      <c r="C9" s="4"/>
      <c r="D9" s="8" t="s">
        <v>1158</v>
      </c>
      <c r="E9" s="8"/>
      <c r="F9" s="7" t="s">
        <v>1157</v>
      </c>
      <c r="G9" s="7" t="s">
        <v>1156</v>
      </c>
      <c r="H9" s="7" t="s">
        <v>1155</v>
      </c>
      <c r="I9" s="7" t="s">
        <v>1154</v>
      </c>
      <c r="J9" s="62">
        <v>50</v>
      </c>
      <c r="K9" s="5" t="s">
        <v>1153</v>
      </c>
      <c r="L9" s="62">
        <v>50</v>
      </c>
      <c r="M9" s="30"/>
      <c r="N9" s="62">
        <v>50</v>
      </c>
      <c r="O9" s="30"/>
      <c r="P9" s="62">
        <v>50</v>
      </c>
      <c r="Q9" s="30"/>
      <c r="R9" s="62">
        <v>50</v>
      </c>
      <c r="S9" s="30"/>
      <c r="T9" s="62">
        <v>50</v>
      </c>
      <c r="U9" s="30"/>
      <c r="V9" s="62">
        <v>50</v>
      </c>
      <c r="W9" s="5"/>
      <c r="X9" s="62">
        <v>50</v>
      </c>
      <c r="Y9" s="30"/>
    </row>
    <row r="10" spans="1:25" ht="165" x14ac:dyDescent="0.25">
      <c r="A10" s="4">
        <v>4</v>
      </c>
      <c r="B10" s="126"/>
      <c r="C10" s="4"/>
      <c r="D10" s="8" t="s">
        <v>1152</v>
      </c>
      <c r="E10" s="8"/>
      <c r="F10" s="7" t="s">
        <v>1151</v>
      </c>
      <c r="G10" s="7" t="s">
        <v>1078</v>
      </c>
      <c r="H10" s="7" t="s">
        <v>1077</v>
      </c>
      <c r="I10" s="7" t="s">
        <v>1076</v>
      </c>
      <c r="J10" s="30">
        <v>50</v>
      </c>
      <c r="K10" s="5" t="s">
        <v>1150</v>
      </c>
      <c r="L10" s="30">
        <v>50</v>
      </c>
      <c r="M10" s="30"/>
      <c r="N10" s="30">
        <v>50</v>
      </c>
      <c r="O10" s="30"/>
      <c r="P10" s="30">
        <v>50</v>
      </c>
      <c r="Q10" s="30"/>
      <c r="R10" s="30">
        <v>50</v>
      </c>
      <c r="S10" s="30"/>
      <c r="T10" s="30">
        <v>50</v>
      </c>
      <c r="U10" s="30"/>
      <c r="V10" s="30">
        <v>50</v>
      </c>
      <c r="W10" s="5"/>
      <c r="X10" s="30">
        <v>50</v>
      </c>
      <c r="Y10" s="5"/>
    </row>
    <row r="11" spans="1:25" ht="409.5" x14ac:dyDescent="0.25">
      <c r="A11" s="4">
        <v>5</v>
      </c>
      <c r="B11" s="126"/>
      <c r="C11" s="4"/>
      <c r="D11" s="8" t="s">
        <v>1149</v>
      </c>
      <c r="E11" s="8"/>
      <c r="F11" s="7" t="s">
        <v>1148</v>
      </c>
      <c r="G11" s="7" t="s">
        <v>1147</v>
      </c>
      <c r="H11" s="7" t="s">
        <v>1146</v>
      </c>
      <c r="I11" s="7" t="s">
        <v>1145</v>
      </c>
      <c r="J11" s="62">
        <v>100</v>
      </c>
      <c r="K11" s="5" t="s">
        <v>1144</v>
      </c>
      <c r="L11" s="62">
        <v>100</v>
      </c>
      <c r="M11" s="30"/>
      <c r="N11" s="62">
        <v>100</v>
      </c>
      <c r="O11" s="30"/>
      <c r="P11" s="62">
        <v>100</v>
      </c>
      <c r="Q11" s="30"/>
      <c r="R11" s="62">
        <v>100</v>
      </c>
      <c r="S11" s="30"/>
      <c r="T11" s="62">
        <v>100</v>
      </c>
      <c r="U11" s="30"/>
      <c r="V11" s="62">
        <v>100</v>
      </c>
      <c r="W11" s="5"/>
      <c r="X11" s="62">
        <v>100</v>
      </c>
      <c r="Y11" s="5" t="s">
        <v>1143</v>
      </c>
    </row>
    <row r="12" spans="1:25" s="56" customFormat="1" ht="45" x14ac:dyDescent="0.25">
      <c r="A12" s="19"/>
      <c r="B12" s="125"/>
      <c r="C12" s="20" t="s">
        <v>1142</v>
      </c>
      <c r="D12" s="20"/>
      <c r="E12" s="20"/>
      <c r="F12" s="59" t="s">
        <v>1141</v>
      </c>
      <c r="G12" s="59"/>
      <c r="H12" s="59"/>
      <c r="I12" s="59"/>
      <c r="J12" s="58">
        <f>AVERAGE(J13:J18)</f>
        <v>83.333333333333329</v>
      </c>
      <c r="K12" s="57"/>
      <c r="L12" s="58">
        <f>AVERAGE(L13:L18)</f>
        <v>83.333333333333329</v>
      </c>
      <c r="M12" s="57"/>
      <c r="N12" s="58">
        <f>AVERAGE(N13:N18)</f>
        <v>83.333333333333329</v>
      </c>
      <c r="O12" s="57"/>
      <c r="P12" s="58">
        <f>AVERAGE(P13:P18)</f>
        <v>50</v>
      </c>
      <c r="Q12" s="57"/>
      <c r="R12" s="58">
        <f>AVERAGE(R13:R18)</f>
        <v>50</v>
      </c>
      <c r="S12" s="57"/>
      <c r="T12" s="58">
        <f>AVERAGE(T13:T18)</f>
        <v>50</v>
      </c>
      <c r="U12" s="57"/>
      <c r="V12" s="58">
        <f>AVERAGE(V13:V18)</f>
        <v>50</v>
      </c>
      <c r="W12" s="17"/>
      <c r="X12" s="58">
        <f>AVERAGE(X13:X18)</f>
        <v>50</v>
      </c>
      <c r="Y12" s="57"/>
    </row>
    <row r="13" spans="1:25" ht="120" x14ac:dyDescent="0.25">
      <c r="A13" s="4">
        <v>6</v>
      </c>
      <c r="B13" s="4"/>
      <c r="C13" s="4"/>
      <c r="D13" s="8" t="s">
        <v>1140</v>
      </c>
      <c r="E13" s="8"/>
      <c r="F13" s="7" t="s">
        <v>1139</v>
      </c>
      <c r="G13" s="7" t="s">
        <v>1078</v>
      </c>
      <c r="H13" s="7" t="s">
        <v>1077</v>
      </c>
      <c r="I13" s="7" t="s">
        <v>1076</v>
      </c>
      <c r="J13" s="71">
        <v>100</v>
      </c>
      <c r="K13" s="5"/>
      <c r="L13" s="71">
        <v>100</v>
      </c>
      <c r="M13" s="66"/>
      <c r="N13" s="71">
        <v>100</v>
      </c>
      <c r="O13" s="66"/>
      <c r="P13" s="71">
        <v>100</v>
      </c>
      <c r="Q13" s="66"/>
      <c r="R13" s="71">
        <v>100</v>
      </c>
      <c r="S13" s="33"/>
      <c r="T13" s="71">
        <v>100</v>
      </c>
      <c r="U13" s="33"/>
      <c r="V13" s="71">
        <v>100</v>
      </c>
      <c r="W13" s="55"/>
      <c r="X13" s="71">
        <v>100</v>
      </c>
      <c r="Y13" s="33"/>
    </row>
    <row r="14" spans="1:25" ht="195" x14ac:dyDescent="0.25">
      <c r="A14" s="4">
        <v>7</v>
      </c>
      <c r="B14" s="4"/>
      <c r="C14" s="4"/>
      <c r="D14" s="8" t="s">
        <v>1138</v>
      </c>
      <c r="E14" s="8"/>
      <c r="F14" s="7" t="s">
        <v>1137</v>
      </c>
      <c r="G14" s="7" t="s">
        <v>1078</v>
      </c>
      <c r="H14" s="7" t="s">
        <v>1077</v>
      </c>
      <c r="I14" s="7" t="s">
        <v>1076</v>
      </c>
      <c r="J14" s="71">
        <v>50</v>
      </c>
      <c r="K14" s="5" t="s">
        <v>1136</v>
      </c>
      <c r="L14" s="71">
        <v>50</v>
      </c>
      <c r="M14" s="24"/>
      <c r="N14" s="71">
        <v>50</v>
      </c>
      <c r="O14" s="66"/>
      <c r="P14" s="71">
        <v>50</v>
      </c>
      <c r="Q14" s="66"/>
      <c r="R14" s="71">
        <v>50</v>
      </c>
      <c r="S14" s="24" t="s">
        <v>1135</v>
      </c>
      <c r="T14" s="71">
        <v>50</v>
      </c>
      <c r="U14" s="66"/>
      <c r="V14" s="71">
        <v>50</v>
      </c>
      <c r="W14" s="24"/>
      <c r="X14" s="71">
        <v>50</v>
      </c>
      <c r="Y14" s="24" t="s">
        <v>1134</v>
      </c>
    </row>
    <row r="15" spans="1:25" ht="120" x14ac:dyDescent="0.25">
      <c r="A15" s="4">
        <v>8</v>
      </c>
      <c r="B15" s="4"/>
      <c r="C15" s="4"/>
      <c r="D15" s="8" t="s">
        <v>1133</v>
      </c>
      <c r="E15" s="8"/>
      <c r="F15" s="7" t="s">
        <v>1132</v>
      </c>
      <c r="G15" s="7" t="s">
        <v>1078</v>
      </c>
      <c r="H15" s="7" t="s">
        <v>1077</v>
      </c>
      <c r="I15" s="7" t="s">
        <v>1076</v>
      </c>
      <c r="J15" s="71">
        <v>50</v>
      </c>
      <c r="K15" s="25" t="s">
        <v>1131</v>
      </c>
      <c r="L15" s="71">
        <v>50</v>
      </c>
      <c r="M15" s="66"/>
      <c r="N15" s="71">
        <v>50</v>
      </c>
      <c r="O15" s="66"/>
      <c r="P15" s="71">
        <v>50</v>
      </c>
      <c r="Q15" s="66"/>
      <c r="R15" s="71">
        <v>50</v>
      </c>
      <c r="S15" s="66"/>
      <c r="T15" s="71">
        <v>50</v>
      </c>
      <c r="U15" s="66"/>
      <c r="V15" s="71">
        <v>50</v>
      </c>
      <c r="W15" s="24"/>
      <c r="X15" s="71">
        <v>50</v>
      </c>
      <c r="Y15" s="66"/>
    </row>
    <row r="16" spans="1:25" ht="135" x14ac:dyDescent="0.25">
      <c r="A16" s="4">
        <v>9</v>
      </c>
      <c r="B16" s="4"/>
      <c r="C16" s="4"/>
      <c r="D16" s="8" t="s">
        <v>1130</v>
      </c>
      <c r="E16" s="8"/>
      <c r="F16" s="7" t="s">
        <v>1129</v>
      </c>
      <c r="G16" s="7" t="s">
        <v>1125</v>
      </c>
      <c r="H16" s="7" t="s">
        <v>1119</v>
      </c>
      <c r="I16" s="7" t="s">
        <v>1124</v>
      </c>
      <c r="J16" s="71">
        <v>100</v>
      </c>
      <c r="K16" s="24" t="s">
        <v>1123</v>
      </c>
      <c r="L16" s="71">
        <v>100</v>
      </c>
      <c r="M16" s="66"/>
      <c r="N16" s="71">
        <v>100</v>
      </c>
      <c r="O16" s="24" t="s">
        <v>1123</v>
      </c>
      <c r="P16" s="71">
        <v>50</v>
      </c>
      <c r="Q16" s="66"/>
      <c r="R16" s="71">
        <v>50</v>
      </c>
      <c r="S16" s="24" t="s">
        <v>1128</v>
      </c>
      <c r="T16" s="71">
        <v>50</v>
      </c>
      <c r="U16" s="66"/>
      <c r="V16" s="71">
        <v>50</v>
      </c>
      <c r="W16" s="24"/>
      <c r="X16" s="71">
        <v>50</v>
      </c>
      <c r="Y16" s="66"/>
    </row>
    <row r="17" spans="1:25" ht="135" x14ac:dyDescent="0.25">
      <c r="A17" s="4">
        <v>10</v>
      </c>
      <c r="B17" s="4"/>
      <c r="C17" s="4"/>
      <c r="D17" s="8" t="s">
        <v>1127</v>
      </c>
      <c r="E17" s="8"/>
      <c r="F17" s="7" t="s">
        <v>1126</v>
      </c>
      <c r="G17" s="7" t="s">
        <v>1125</v>
      </c>
      <c r="H17" s="7" t="s">
        <v>1119</v>
      </c>
      <c r="I17" s="7" t="s">
        <v>1124</v>
      </c>
      <c r="J17" s="71">
        <v>100</v>
      </c>
      <c r="K17" s="24" t="s">
        <v>1123</v>
      </c>
      <c r="L17" s="71">
        <v>100</v>
      </c>
      <c r="M17" s="66"/>
      <c r="N17" s="71">
        <v>100</v>
      </c>
      <c r="O17" s="24" t="s">
        <v>1123</v>
      </c>
      <c r="P17" s="71">
        <v>50</v>
      </c>
      <c r="Q17" s="66"/>
      <c r="R17" s="71">
        <v>50</v>
      </c>
      <c r="S17" s="66"/>
      <c r="T17" s="71">
        <v>50</v>
      </c>
      <c r="U17" s="66"/>
      <c r="V17" s="71">
        <v>50</v>
      </c>
      <c r="W17" s="24"/>
      <c r="X17" s="71">
        <v>50</v>
      </c>
      <c r="Y17" s="66"/>
    </row>
    <row r="18" spans="1:25" ht="240" x14ac:dyDescent="0.25">
      <c r="A18" s="4">
        <v>11</v>
      </c>
      <c r="B18" s="4"/>
      <c r="C18" s="4"/>
      <c r="D18" s="8" t="s">
        <v>1122</v>
      </c>
      <c r="E18" s="8"/>
      <c r="F18" s="7" t="s">
        <v>1121</v>
      </c>
      <c r="G18" s="7" t="s">
        <v>1120</v>
      </c>
      <c r="H18" s="7" t="s">
        <v>1119</v>
      </c>
      <c r="I18" s="7" t="s">
        <v>1118</v>
      </c>
      <c r="J18" s="71">
        <v>100</v>
      </c>
      <c r="K18" s="24" t="s">
        <v>1117</v>
      </c>
      <c r="L18" s="71">
        <v>100</v>
      </c>
      <c r="M18" s="66"/>
      <c r="N18" s="71">
        <v>100</v>
      </c>
      <c r="O18" s="24" t="s">
        <v>1116</v>
      </c>
      <c r="P18" s="71">
        <v>0</v>
      </c>
      <c r="Q18" s="66"/>
      <c r="R18" s="71">
        <v>0</v>
      </c>
      <c r="S18" s="66"/>
      <c r="T18" s="71">
        <v>0</v>
      </c>
      <c r="U18" s="66"/>
      <c r="V18" s="71">
        <v>0</v>
      </c>
      <c r="W18" s="24"/>
      <c r="X18" s="71">
        <v>0</v>
      </c>
      <c r="Y18" s="66"/>
    </row>
    <row r="19" spans="1:25" s="56" customFormat="1" ht="87" customHeight="1" x14ac:dyDescent="0.25">
      <c r="A19" s="19"/>
      <c r="B19" s="19"/>
      <c r="C19" s="20" t="s">
        <v>1115</v>
      </c>
      <c r="D19" s="20"/>
      <c r="E19" s="20"/>
      <c r="F19" s="59" t="s">
        <v>1114</v>
      </c>
      <c r="G19" s="59"/>
      <c r="H19" s="59"/>
      <c r="I19" s="59"/>
      <c r="J19" s="58">
        <f>AVERAGE(J20:J24)</f>
        <v>90</v>
      </c>
      <c r="K19" s="57"/>
      <c r="L19" s="58">
        <f>AVERAGE(L20:L24)</f>
        <v>90</v>
      </c>
      <c r="M19" s="57"/>
      <c r="N19" s="58">
        <f>AVERAGE(N20:N24)</f>
        <v>90</v>
      </c>
      <c r="O19" s="57"/>
      <c r="P19" s="58">
        <f>AVERAGE(P20:P24)</f>
        <v>80</v>
      </c>
      <c r="Q19" s="57"/>
      <c r="R19" s="58">
        <f>AVERAGE(R20:R24)</f>
        <v>80</v>
      </c>
      <c r="S19" s="57"/>
      <c r="T19" s="58">
        <f>AVERAGE(T20:T24)</f>
        <v>80</v>
      </c>
      <c r="U19" s="57"/>
      <c r="V19" s="58">
        <f>AVERAGE(V20:V24)</f>
        <v>80</v>
      </c>
      <c r="W19" s="17"/>
      <c r="X19" s="58">
        <f>AVERAGE(X20:X24)</f>
        <v>80</v>
      </c>
      <c r="Y19" s="57"/>
    </row>
    <row r="20" spans="1:25" ht="409.5" x14ac:dyDescent="0.25">
      <c r="A20" s="4">
        <v>12</v>
      </c>
      <c r="B20" s="4"/>
      <c r="D20" s="8" t="s">
        <v>1113</v>
      </c>
      <c r="E20" s="8"/>
      <c r="F20" s="7" t="s">
        <v>1112</v>
      </c>
      <c r="G20" s="7" t="s">
        <v>229</v>
      </c>
      <c r="H20" s="7" t="s">
        <v>1111</v>
      </c>
      <c r="I20" s="7" t="s">
        <v>58</v>
      </c>
      <c r="J20" s="25">
        <v>50</v>
      </c>
      <c r="K20" s="24" t="s">
        <v>1110</v>
      </c>
      <c r="L20" s="25">
        <v>50</v>
      </c>
      <c r="M20" s="24"/>
      <c r="N20" s="25">
        <v>50</v>
      </c>
      <c r="O20" s="24" t="s">
        <v>1110</v>
      </c>
      <c r="P20" s="25">
        <v>0</v>
      </c>
      <c r="Q20" s="24"/>
      <c r="R20" s="25">
        <v>0</v>
      </c>
      <c r="S20" s="124"/>
      <c r="T20" s="25">
        <v>0</v>
      </c>
      <c r="U20" s="24"/>
      <c r="V20" s="25">
        <v>0</v>
      </c>
      <c r="W20" s="24"/>
      <c r="X20" s="25">
        <v>0</v>
      </c>
      <c r="Y20" s="24" t="s">
        <v>1109</v>
      </c>
    </row>
    <row r="21" spans="1:25" ht="165" x14ac:dyDescent="0.25">
      <c r="A21" s="4">
        <v>13</v>
      </c>
      <c r="B21" s="4"/>
      <c r="C21" s="4"/>
      <c r="D21" s="8" t="s">
        <v>1108</v>
      </c>
      <c r="E21" s="8"/>
      <c r="F21" s="7" t="s">
        <v>1107</v>
      </c>
      <c r="G21" s="7" t="s">
        <v>1106</v>
      </c>
      <c r="H21" s="7" t="s">
        <v>1105</v>
      </c>
      <c r="I21" s="7" t="s">
        <v>1098</v>
      </c>
      <c r="J21" s="71">
        <v>100</v>
      </c>
      <c r="K21" s="24" t="s">
        <v>1104</v>
      </c>
      <c r="L21" s="71">
        <v>100</v>
      </c>
      <c r="M21" s="66"/>
      <c r="N21" s="71">
        <v>100</v>
      </c>
      <c r="O21" s="66"/>
      <c r="P21" s="71">
        <v>100</v>
      </c>
      <c r="Q21" s="71"/>
      <c r="R21" s="71">
        <v>100</v>
      </c>
      <c r="S21" s="24" t="s">
        <v>1103</v>
      </c>
      <c r="T21" s="71">
        <v>100</v>
      </c>
      <c r="U21" s="66"/>
      <c r="V21" s="71">
        <v>100</v>
      </c>
      <c r="W21" s="24"/>
      <c r="X21" s="71">
        <v>100</v>
      </c>
      <c r="Y21" s="66"/>
    </row>
    <row r="22" spans="1:25" ht="135" x14ac:dyDescent="0.25">
      <c r="A22" s="4">
        <v>14</v>
      </c>
      <c r="B22" s="4"/>
      <c r="C22" s="4"/>
      <c r="D22" s="8" t="s">
        <v>1102</v>
      </c>
      <c r="E22" s="8"/>
      <c r="F22" s="7" t="s">
        <v>1101</v>
      </c>
      <c r="G22" s="7" t="s">
        <v>1100</v>
      </c>
      <c r="H22" s="7" t="s">
        <v>1099</v>
      </c>
      <c r="I22" s="7" t="s">
        <v>1098</v>
      </c>
      <c r="J22" s="71">
        <v>100</v>
      </c>
      <c r="K22" s="24" t="s">
        <v>1097</v>
      </c>
      <c r="L22" s="71">
        <v>100</v>
      </c>
      <c r="M22" s="66"/>
      <c r="N22" s="71">
        <v>100</v>
      </c>
      <c r="O22" s="66"/>
      <c r="P22" s="71">
        <v>100</v>
      </c>
      <c r="Q22" s="66"/>
      <c r="R22" s="71">
        <v>100</v>
      </c>
      <c r="S22" s="66"/>
      <c r="T22" s="71">
        <v>100</v>
      </c>
      <c r="U22" s="66"/>
      <c r="V22" s="71">
        <v>100</v>
      </c>
      <c r="W22" s="24"/>
      <c r="X22" s="71">
        <v>100</v>
      </c>
      <c r="Y22" s="66"/>
    </row>
    <row r="23" spans="1:25" ht="135" x14ac:dyDescent="0.25">
      <c r="A23" s="4">
        <v>15</v>
      </c>
      <c r="B23" s="4"/>
      <c r="C23" s="4"/>
      <c r="D23" s="8" t="s">
        <v>1096</v>
      </c>
      <c r="E23" s="8"/>
      <c r="F23" s="7" t="s">
        <v>1095</v>
      </c>
      <c r="G23" s="7" t="s">
        <v>1094</v>
      </c>
      <c r="H23" s="7" t="s">
        <v>1093</v>
      </c>
      <c r="I23" s="7" t="s">
        <v>1092</v>
      </c>
      <c r="J23" s="71">
        <v>100</v>
      </c>
      <c r="K23" s="24"/>
      <c r="L23" s="71">
        <v>100</v>
      </c>
      <c r="M23" s="66"/>
      <c r="N23" s="71">
        <v>100</v>
      </c>
      <c r="O23" s="66"/>
      <c r="P23" s="71">
        <v>100</v>
      </c>
      <c r="Q23" s="66"/>
      <c r="R23" s="71">
        <v>100</v>
      </c>
      <c r="S23" s="66"/>
      <c r="T23" s="71">
        <v>100</v>
      </c>
      <c r="U23" s="66"/>
      <c r="V23" s="71">
        <v>100</v>
      </c>
      <c r="W23" s="24"/>
      <c r="X23" s="71">
        <v>100</v>
      </c>
      <c r="Y23" s="66"/>
    </row>
    <row r="24" spans="1:25" ht="135" x14ac:dyDescent="0.25">
      <c r="A24" s="4">
        <v>16</v>
      </c>
      <c r="B24" s="4"/>
      <c r="C24" s="4"/>
      <c r="D24" s="8" t="s">
        <v>1091</v>
      </c>
      <c r="E24" s="8"/>
      <c r="F24" s="7" t="s">
        <v>1090</v>
      </c>
      <c r="G24" s="7" t="s">
        <v>653</v>
      </c>
      <c r="H24" s="7" t="s">
        <v>652</v>
      </c>
      <c r="I24" s="7" t="s">
        <v>651</v>
      </c>
      <c r="J24" s="71">
        <v>100</v>
      </c>
      <c r="K24" s="24" t="s">
        <v>1089</v>
      </c>
      <c r="L24" s="71">
        <v>100</v>
      </c>
      <c r="M24" s="66"/>
      <c r="N24" s="71">
        <v>100</v>
      </c>
      <c r="O24" s="66"/>
      <c r="P24" s="71">
        <v>100</v>
      </c>
      <c r="Q24" s="66"/>
      <c r="R24" s="71">
        <v>100</v>
      </c>
      <c r="S24" s="24" t="s">
        <v>1089</v>
      </c>
      <c r="T24" s="71">
        <v>100</v>
      </c>
      <c r="U24" s="66"/>
      <c r="V24" s="71">
        <v>100</v>
      </c>
      <c r="W24" s="24"/>
      <c r="X24" s="71">
        <v>100</v>
      </c>
      <c r="Y24" s="66"/>
    </row>
    <row r="25" spans="1:25" s="56" customFormat="1" ht="60" x14ac:dyDescent="0.25">
      <c r="A25" s="19"/>
      <c r="B25" s="19"/>
      <c r="C25" s="20" t="s">
        <v>1088</v>
      </c>
      <c r="D25" s="20"/>
      <c r="E25" s="20"/>
      <c r="F25" s="59" t="s">
        <v>1087</v>
      </c>
      <c r="G25" s="59"/>
      <c r="H25" s="59"/>
      <c r="I25" s="59"/>
      <c r="J25" s="58">
        <f>AVERAGE(J26:J29)</f>
        <v>100</v>
      </c>
      <c r="K25" s="57"/>
      <c r="L25" s="58">
        <f>AVERAGE(L26:L29)</f>
        <v>100</v>
      </c>
      <c r="M25" s="57"/>
      <c r="N25" s="58">
        <f>AVERAGE(N26:N29)</f>
        <v>100</v>
      </c>
      <c r="O25" s="57"/>
      <c r="P25" s="58">
        <f>AVERAGE(P26:P29)</f>
        <v>100</v>
      </c>
      <c r="Q25" s="57"/>
      <c r="R25" s="58">
        <f>AVERAGE(R26:R29)</f>
        <v>100</v>
      </c>
      <c r="S25" s="57"/>
      <c r="T25" s="58">
        <f>AVERAGE(T26:T29)</f>
        <v>100</v>
      </c>
      <c r="U25" s="57"/>
      <c r="V25" s="58">
        <f>AVERAGE(V26:V29)</f>
        <v>100</v>
      </c>
      <c r="W25" s="17"/>
      <c r="X25" s="58">
        <f>AVERAGE(X26:X29)</f>
        <v>100</v>
      </c>
      <c r="Y25" s="57"/>
    </row>
    <row r="26" spans="1:25" ht="45" x14ac:dyDescent="0.25">
      <c r="A26" s="4">
        <v>17</v>
      </c>
      <c r="B26" s="4"/>
      <c r="C26" s="4"/>
      <c r="D26" s="8" t="s">
        <v>1086</v>
      </c>
      <c r="E26" s="8"/>
      <c r="F26" s="7" t="s">
        <v>1085</v>
      </c>
      <c r="G26" s="7" t="s">
        <v>521</v>
      </c>
      <c r="H26" s="7" t="s">
        <v>1084</v>
      </c>
      <c r="I26" s="7" t="s">
        <v>1083</v>
      </c>
      <c r="J26" s="71">
        <v>100</v>
      </c>
      <c r="K26" s="24"/>
      <c r="L26" s="71">
        <v>100</v>
      </c>
      <c r="M26" s="66"/>
      <c r="N26" s="71">
        <v>100</v>
      </c>
      <c r="O26" s="66"/>
      <c r="P26" s="71">
        <v>100</v>
      </c>
      <c r="Q26" s="66"/>
      <c r="R26" s="71">
        <v>100</v>
      </c>
      <c r="S26" s="66"/>
      <c r="T26" s="71">
        <v>100</v>
      </c>
      <c r="U26" s="66"/>
      <c r="V26" s="71">
        <v>100</v>
      </c>
      <c r="W26" s="24"/>
      <c r="X26" s="71">
        <v>100</v>
      </c>
      <c r="Y26" s="66"/>
    </row>
    <row r="27" spans="1:25" ht="180" x14ac:dyDescent="0.25">
      <c r="A27" s="4">
        <v>18</v>
      </c>
      <c r="B27" s="4"/>
      <c r="C27" s="4"/>
      <c r="D27" s="8" t="s">
        <v>1082</v>
      </c>
      <c r="E27" s="8"/>
      <c r="F27" s="7" t="s">
        <v>1081</v>
      </c>
      <c r="G27" s="7" t="s">
        <v>1078</v>
      </c>
      <c r="H27" s="7" t="s">
        <v>1077</v>
      </c>
      <c r="I27" s="7" t="s">
        <v>1076</v>
      </c>
      <c r="J27" s="71">
        <v>100</v>
      </c>
      <c r="K27" s="5" t="s">
        <v>1080</v>
      </c>
      <c r="L27" s="71">
        <v>100</v>
      </c>
      <c r="M27" s="66"/>
      <c r="N27" s="71">
        <v>100</v>
      </c>
      <c r="O27" s="66"/>
      <c r="P27" s="71">
        <v>100</v>
      </c>
      <c r="Q27" s="66"/>
      <c r="R27" s="71">
        <v>100</v>
      </c>
      <c r="S27" s="66"/>
      <c r="T27" s="71">
        <v>100</v>
      </c>
      <c r="U27" s="66"/>
      <c r="V27" s="71">
        <v>100</v>
      </c>
      <c r="W27" s="24"/>
      <c r="X27" s="71">
        <v>100</v>
      </c>
      <c r="Y27" s="66"/>
    </row>
    <row r="28" spans="1:25" ht="150" x14ac:dyDescent="0.25">
      <c r="A28" s="4">
        <v>19</v>
      </c>
      <c r="B28" s="4"/>
      <c r="C28" s="4"/>
      <c r="D28" s="8" t="s">
        <v>523</v>
      </c>
      <c r="E28" s="8"/>
      <c r="F28" s="7" t="s">
        <v>1079</v>
      </c>
      <c r="G28" s="7" t="s">
        <v>1078</v>
      </c>
      <c r="H28" s="7" t="s">
        <v>1077</v>
      </c>
      <c r="I28" s="7" t="s">
        <v>1076</v>
      </c>
      <c r="J28" s="71">
        <v>100</v>
      </c>
      <c r="K28" s="5"/>
      <c r="L28" s="71">
        <v>100</v>
      </c>
      <c r="M28" s="66"/>
      <c r="N28" s="71">
        <v>100</v>
      </c>
      <c r="O28" s="66"/>
      <c r="P28" s="71">
        <v>100</v>
      </c>
      <c r="Q28" s="66"/>
      <c r="R28" s="71">
        <v>100</v>
      </c>
      <c r="S28" s="66"/>
      <c r="T28" s="71">
        <v>100</v>
      </c>
      <c r="U28" s="66"/>
      <c r="V28" s="71">
        <v>100</v>
      </c>
      <c r="W28" s="24"/>
      <c r="X28" s="71">
        <v>100</v>
      </c>
      <c r="Y28" s="66"/>
    </row>
    <row r="29" spans="1:25" ht="105" x14ac:dyDescent="0.25">
      <c r="A29" s="4">
        <v>20</v>
      </c>
      <c r="B29" s="4"/>
      <c r="C29" s="4"/>
      <c r="D29" s="8" t="s">
        <v>1075</v>
      </c>
      <c r="E29" s="8"/>
      <c r="F29" s="7" t="s">
        <v>1074</v>
      </c>
      <c r="G29" s="7" t="s">
        <v>1073</v>
      </c>
      <c r="H29" s="7" t="s">
        <v>1072</v>
      </c>
      <c r="I29" s="7" t="s">
        <v>1071</v>
      </c>
      <c r="J29" s="71">
        <v>100</v>
      </c>
      <c r="K29" s="24"/>
      <c r="L29" s="71">
        <v>100</v>
      </c>
      <c r="M29" s="66"/>
      <c r="N29" s="71">
        <v>100</v>
      </c>
      <c r="O29" s="66"/>
      <c r="P29" s="71">
        <v>100</v>
      </c>
      <c r="Q29" s="66"/>
      <c r="R29" s="71">
        <v>100</v>
      </c>
      <c r="S29" s="66"/>
      <c r="T29" s="71">
        <v>100</v>
      </c>
      <c r="U29" s="66"/>
      <c r="V29" s="71">
        <v>100</v>
      </c>
      <c r="W29" s="24"/>
      <c r="X29" s="71">
        <v>100</v>
      </c>
      <c r="Y29" s="66"/>
    </row>
    <row r="30" spans="1:25" s="56" customFormat="1" ht="108.75" customHeight="1" x14ac:dyDescent="0.25">
      <c r="A30" s="19"/>
      <c r="B30" s="20" t="s">
        <v>1070</v>
      </c>
      <c r="C30" s="19"/>
      <c r="D30" s="19"/>
      <c r="E30" s="19"/>
      <c r="F30" s="19" t="s">
        <v>1069</v>
      </c>
      <c r="G30" s="19"/>
      <c r="H30" s="19"/>
      <c r="I30" s="19"/>
      <c r="J30" s="58">
        <f>AVERAGE(J31,J41,J60,J66)</f>
        <v>57.083333333333329</v>
      </c>
      <c r="K30" s="57"/>
      <c r="L30" s="58">
        <f>AVERAGE(L31,L41,L60,L66)</f>
        <v>57.083333333333329</v>
      </c>
      <c r="M30" s="57"/>
      <c r="N30" s="58">
        <f>AVERAGE(N31,N41,N60,N66)</f>
        <v>57.083333333333329</v>
      </c>
      <c r="O30" s="57"/>
      <c r="P30" s="58">
        <f>AVERAGE(P31,P41,P60,P66)</f>
        <v>57.083333333333329</v>
      </c>
      <c r="Q30" s="57"/>
      <c r="R30" s="58">
        <f>AVERAGE(R31,R41,R60,R66)</f>
        <v>57.083333333333329</v>
      </c>
      <c r="S30" s="57"/>
      <c r="T30" s="58">
        <f>AVERAGE(T31,T41,T60,T66)</f>
        <v>57.083333333333329</v>
      </c>
      <c r="U30" s="57"/>
      <c r="V30" s="58">
        <f>AVERAGE(V31,V41,V60,V66)</f>
        <v>59.583333333333329</v>
      </c>
      <c r="W30" s="17"/>
      <c r="X30" s="58">
        <f>AVERAGE(X31,X41,X60,X66)</f>
        <v>60.297619047619051</v>
      </c>
      <c r="Y30" s="57"/>
    </row>
    <row r="31" spans="1:25" s="56" customFormat="1" ht="97.5" customHeight="1" x14ac:dyDescent="0.25">
      <c r="A31" s="19"/>
      <c r="B31" s="19"/>
      <c r="C31" s="20" t="s">
        <v>1068</v>
      </c>
      <c r="D31" s="19"/>
      <c r="E31" s="19"/>
      <c r="F31" s="19" t="s">
        <v>1067</v>
      </c>
      <c r="G31" s="19"/>
      <c r="H31" s="19"/>
      <c r="I31" s="19"/>
      <c r="J31" s="58">
        <f>AVERAGE(J32:J35,J38:J40)</f>
        <v>25</v>
      </c>
      <c r="K31" s="57"/>
      <c r="L31" s="58">
        <f>AVERAGE(L32:L35,L38:L40)</f>
        <v>25</v>
      </c>
      <c r="M31" s="57"/>
      <c r="N31" s="58">
        <f>AVERAGE(N32:N35,N38:N40)</f>
        <v>25</v>
      </c>
      <c r="O31" s="57"/>
      <c r="P31" s="58">
        <f>AVERAGE(P32:P35,P38:P40)</f>
        <v>25</v>
      </c>
      <c r="Q31" s="57"/>
      <c r="R31" s="58">
        <f>AVERAGE(R32:R35,R38:R40)</f>
        <v>25</v>
      </c>
      <c r="S31" s="57"/>
      <c r="T31" s="58">
        <f>AVERAGE(T32:T35,T38:T40)</f>
        <v>25</v>
      </c>
      <c r="U31" s="57"/>
      <c r="V31" s="58">
        <f>AVERAGE(V32:V35,V38:V40)</f>
        <v>25</v>
      </c>
      <c r="W31" s="17"/>
      <c r="X31" s="58">
        <f>AVERAGE(X32:X35,X38:X40)</f>
        <v>25</v>
      </c>
      <c r="Y31" s="57"/>
    </row>
    <row r="32" spans="1:25" ht="117.75" customHeight="1" x14ac:dyDescent="0.25">
      <c r="A32" s="4">
        <v>21</v>
      </c>
      <c r="B32" s="4"/>
      <c r="C32" s="4"/>
      <c r="D32" s="8" t="s">
        <v>514</v>
      </c>
      <c r="E32" s="8"/>
      <c r="F32" s="7" t="s">
        <v>1066</v>
      </c>
      <c r="G32" s="7" t="s">
        <v>1065</v>
      </c>
      <c r="H32" s="7" t="s">
        <v>1064</v>
      </c>
      <c r="I32" s="7" t="s">
        <v>1063</v>
      </c>
      <c r="J32" s="71">
        <v>0</v>
      </c>
      <c r="K32" s="123" t="s">
        <v>1062</v>
      </c>
      <c r="L32" s="71">
        <v>0</v>
      </c>
      <c r="M32" s="66"/>
      <c r="N32" s="71">
        <v>0</v>
      </c>
      <c r="O32" s="66"/>
      <c r="P32" s="71">
        <v>0</v>
      </c>
      <c r="Q32" s="5"/>
      <c r="R32" s="71">
        <v>0</v>
      </c>
      <c r="S32" s="66"/>
      <c r="T32" s="71">
        <v>0</v>
      </c>
      <c r="U32" s="66"/>
      <c r="V32" s="71">
        <v>0</v>
      </c>
      <c r="W32" s="5"/>
      <c r="X32" s="71">
        <v>0</v>
      </c>
      <c r="Y32" s="30"/>
    </row>
    <row r="33" spans="1:25" ht="150" x14ac:dyDescent="0.25">
      <c r="A33" s="4">
        <v>22</v>
      </c>
      <c r="B33" s="4"/>
      <c r="C33" s="4"/>
      <c r="D33" s="8" t="s">
        <v>1061</v>
      </c>
      <c r="E33" s="8"/>
      <c r="F33" s="7" t="s">
        <v>1060</v>
      </c>
      <c r="G33" s="7" t="s">
        <v>1059</v>
      </c>
      <c r="H33" s="7" t="s">
        <v>1058</v>
      </c>
      <c r="I33" s="7" t="s">
        <v>1057</v>
      </c>
      <c r="J33" s="25">
        <v>0</v>
      </c>
      <c r="K33" s="123" t="s">
        <v>1056</v>
      </c>
      <c r="L33" s="25">
        <v>0</v>
      </c>
      <c r="M33" s="66"/>
      <c r="N33" s="25">
        <v>0</v>
      </c>
      <c r="O33" s="66"/>
      <c r="P33" s="25">
        <v>0</v>
      </c>
      <c r="Q33" s="66"/>
      <c r="R33" s="25">
        <v>0</v>
      </c>
      <c r="S33" s="66"/>
      <c r="T33" s="25">
        <v>0</v>
      </c>
      <c r="U33" s="66"/>
      <c r="V33" s="25">
        <v>0</v>
      </c>
      <c r="W33" s="24"/>
      <c r="X33" s="25">
        <v>0</v>
      </c>
      <c r="Y33" s="66"/>
    </row>
    <row r="34" spans="1:25" ht="90" x14ac:dyDescent="0.25">
      <c r="A34" s="4">
        <v>23</v>
      </c>
      <c r="B34" s="4"/>
      <c r="C34" s="4"/>
      <c r="D34" s="8" t="s">
        <v>507</v>
      </c>
      <c r="E34" s="8"/>
      <c r="F34" s="7" t="s">
        <v>1055</v>
      </c>
      <c r="G34" s="7" t="s">
        <v>1054</v>
      </c>
      <c r="H34" s="7" t="s">
        <v>1053</v>
      </c>
      <c r="I34" s="7" t="s">
        <v>1052</v>
      </c>
      <c r="J34" s="71">
        <v>100</v>
      </c>
      <c r="K34" s="5"/>
      <c r="L34" s="71">
        <v>100</v>
      </c>
      <c r="M34" s="66"/>
      <c r="N34" s="71">
        <v>100</v>
      </c>
      <c r="O34" s="66"/>
      <c r="P34" s="71">
        <v>100</v>
      </c>
      <c r="Q34" s="66"/>
      <c r="R34" s="71">
        <v>100</v>
      </c>
      <c r="S34" s="24"/>
      <c r="T34" s="71">
        <v>100</v>
      </c>
      <c r="U34" s="24"/>
      <c r="V34" s="71">
        <v>100</v>
      </c>
      <c r="W34" s="24"/>
      <c r="X34" s="71">
        <v>100</v>
      </c>
      <c r="Y34" s="66"/>
    </row>
    <row r="35" spans="1:25" s="75" customFormat="1" ht="51.75" x14ac:dyDescent="0.25">
      <c r="A35" s="15">
        <v>24</v>
      </c>
      <c r="B35" s="15"/>
      <c r="C35" s="15"/>
      <c r="D35" s="86" t="s">
        <v>1051</v>
      </c>
      <c r="E35" s="86"/>
      <c r="F35" s="12" t="s">
        <v>1051</v>
      </c>
      <c r="G35" s="12"/>
      <c r="H35" s="12"/>
      <c r="I35" s="12"/>
      <c r="J35" s="77">
        <f>AVERAGE(J36:J37)</f>
        <v>75</v>
      </c>
      <c r="K35" s="10"/>
      <c r="L35" s="77">
        <f>AVERAGE(L36:L37)</f>
        <v>75</v>
      </c>
      <c r="M35" s="76"/>
      <c r="N35" s="77">
        <f>AVERAGE(N36:N37)</f>
        <v>75</v>
      </c>
      <c r="O35" s="76"/>
      <c r="P35" s="77">
        <f>AVERAGE(P36:P37)</f>
        <v>75</v>
      </c>
      <c r="Q35" s="76"/>
      <c r="R35" s="77">
        <f>AVERAGE(R36:R37)</f>
        <v>75</v>
      </c>
      <c r="S35" s="10"/>
      <c r="T35" s="77">
        <f>AVERAGE(T36:T37)</f>
        <v>75</v>
      </c>
      <c r="U35" s="10"/>
      <c r="V35" s="77">
        <f>AVERAGE(V36:V37)</f>
        <v>75</v>
      </c>
      <c r="W35" s="10"/>
      <c r="X35" s="77">
        <f>AVERAGE(X36:X37)</f>
        <v>75</v>
      </c>
      <c r="Y35" s="76"/>
    </row>
    <row r="36" spans="1:25" ht="90" x14ac:dyDescent="0.25">
      <c r="A36" s="4" t="s">
        <v>1050</v>
      </c>
      <c r="B36" s="4"/>
      <c r="C36" s="4"/>
      <c r="D36" s="8"/>
      <c r="E36" s="8" t="s">
        <v>1049</v>
      </c>
      <c r="F36" s="7" t="s">
        <v>1048</v>
      </c>
      <c r="G36" s="7" t="s">
        <v>1047</v>
      </c>
      <c r="H36" s="7" t="s">
        <v>1046</v>
      </c>
      <c r="I36" s="7" t="s">
        <v>1045</v>
      </c>
      <c r="J36" s="71">
        <v>50</v>
      </c>
      <c r="K36" s="5"/>
      <c r="L36" s="71">
        <v>50</v>
      </c>
      <c r="M36" s="66"/>
      <c r="N36" s="71">
        <v>50</v>
      </c>
      <c r="O36" s="66"/>
      <c r="P36" s="71">
        <v>50</v>
      </c>
      <c r="Q36" s="66"/>
      <c r="R36" s="71">
        <v>50</v>
      </c>
      <c r="S36" s="66"/>
      <c r="T36" s="71">
        <v>50</v>
      </c>
      <c r="U36" s="66"/>
      <c r="V36" s="71">
        <v>50</v>
      </c>
      <c r="W36" s="24"/>
      <c r="X36" s="71">
        <v>50</v>
      </c>
      <c r="Y36" s="66"/>
    </row>
    <row r="37" spans="1:25" ht="30" x14ac:dyDescent="0.25">
      <c r="A37" s="4" t="s">
        <v>1044</v>
      </c>
      <c r="B37" s="4"/>
      <c r="C37" s="4"/>
      <c r="D37" s="8"/>
      <c r="E37" s="8" t="s">
        <v>1043</v>
      </c>
      <c r="F37" s="7" t="s">
        <v>1042</v>
      </c>
      <c r="G37" s="7" t="s">
        <v>1041</v>
      </c>
      <c r="H37" s="7" t="s">
        <v>1040</v>
      </c>
      <c r="I37" s="7" t="s">
        <v>1039</v>
      </c>
      <c r="J37" s="71">
        <v>100</v>
      </c>
      <c r="K37" s="5"/>
      <c r="L37" s="71">
        <v>100</v>
      </c>
      <c r="M37" s="66"/>
      <c r="N37" s="71">
        <v>100</v>
      </c>
      <c r="O37" s="66"/>
      <c r="P37" s="71">
        <v>100</v>
      </c>
      <c r="Q37" s="66"/>
      <c r="R37" s="71">
        <v>100</v>
      </c>
      <c r="S37" s="66"/>
      <c r="T37" s="71">
        <v>100</v>
      </c>
      <c r="U37" s="66"/>
      <c r="V37" s="71">
        <v>100</v>
      </c>
      <c r="W37" s="24"/>
      <c r="X37" s="71">
        <v>100</v>
      </c>
      <c r="Y37" s="66"/>
    </row>
    <row r="38" spans="1:25" ht="120" x14ac:dyDescent="0.25">
      <c r="A38" s="4">
        <v>25</v>
      </c>
      <c r="B38" s="4"/>
      <c r="C38" s="4"/>
      <c r="D38" s="8" t="s">
        <v>1038</v>
      </c>
      <c r="E38" s="8"/>
      <c r="F38" s="7" t="s">
        <v>1037</v>
      </c>
      <c r="G38" s="7" t="s">
        <v>225</v>
      </c>
      <c r="H38" s="7" t="s">
        <v>1036</v>
      </c>
      <c r="I38" s="7" t="s">
        <v>1035</v>
      </c>
      <c r="J38" s="25">
        <v>0</v>
      </c>
      <c r="K38" s="24" t="s">
        <v>1034</v>
      </c>
      <c r="L38" s="25">
        <v>0</v>
      </c>
      <c r="M38" s="66"/>
      <c r="N38" s="25">
        <v>0</v>
      </c>
      <c r="O38" s="66"/>
      <c r="P38" s="25">
        <v>0</v>
      </c>
      <c r="Q38" s="66"/>
      <c r="R38" s="25">
        <v>0</v>
      </c>
      <c r="S38" s="66"/>
      <c r="T38" s="25">
        <v>0</v>
      </c>
      <c r="U38" s="66"/>
      <c r="V38" s="25">
        <v>0</v>
      </c>
      <c r="W38" s="24"/>
      <c r="X38" s="25">
        <v>0</v>
      </c>
      <c r="Y38" s="66"/>
    </row>
    <row r="39" spans="1:25" ht="90" x14ac:dyDescent="0.25">
      <c r="A39" s="4">
        <v>26</v>
      </c>
      <c r="B39" s="4"/>
      <c r="C39" s="4"/>
      <c r="D39" s="8" t="s">
        <v>1033</v>
      </c>
      <c r="E39" s="8"/>
      <c r="F39" s="7" t="s">
        <v>1032</v>
      </c>
      <c r="G39" s="7" t="s">
        <v>1031</v>
      </c>
      <c r="H39" s="7" t="s">
        <v>1027</v>
      </c>
      <c r="I39" s="7" t="s">
        <v>1026</v>
      </c>
      <c r="J39" s="71">
        <v>0</v>
      </c>
      <c r="K39" s="5" t="s">
        <v>1025</v>
      </c>
      <c r="L39" s="71">
        <v>0</v>
      </c>
      <c r="M39" s="66"/>
      <c r="N39" s="71">
        <v>0</v>
      </c>
      <c r="O39" s="66"/>
      <c r="P39" s="71">
        <v>0</v>
      </c>
      <c r="Q39" s="66"/>
      <c r="R39" s="71">
        <v>0</v>
      </c>
      <c r="S39" s="66"/>
      <c r="T39" s="71">
        <v>0</v>
      </c>
      <c r="U39" s="66"/>
      <c r="V39" s="71">
        <v>0</v>
      </c>
      <c r="W39" s="24"/>
      <c r="X39" s="71">
        <v>0</v>
      </c>
      <c r="Y39" s="24"/>
    </row>
    <row r="40" spans="1:25" ht="90" x14ac:dyDescent="0.25">
      <c r="A40" s="4">
        <v>27</v>
      </c>
      <c r="B40" s="4"/>
      <c r="C40" s="4"/>
      <c r="D40" s="8" t="s">
        <v>1030</v>
      </c>
      <c r="E40" s="8"/>
      <c r="F40" s="7" t="s">
        <v>1029</v>
      </c>
      <c r="G40" s="7" t="s">
        <v>1028</v>
      </c>
      <c r="H40" s="7" t="s">
        <v>1027</v>
      </c>
      <c r="I40" s="7" t="s">
        <v>1026</v>
      </c>
      <c r="J40" s="71">
        <v>0</v>
      </c>
      <c r="K40" s="5" t="s">
        <v>1025</v>
      </c>
      <c r="L40" s="71">
        <v>0</v>
      </c>
      <c r="M40" s="66"/>
      <c r="N40" s="71">
        <v>0</v>
      </c>
      <c r="O40" s="66"/>
      <c r="P40" s="71">
        <v>0</v>
      </c>
      <c r="Q40" s="66"/>
      <c r="R40" s="71">
        <v>0</v>
      </c>
      <c r="S40" s="66"/>
      <c r="T40" s="71">
        <v>0</v>
      </c>
      <c r="U40" s="66"/>
      <c r="V40" s="71">
        <v>0</v>
      </c>
      <c r="W40" s="24"/>
      <c r="X40" s="71">
        <v>0</v>
      </c>
      <c r="Y40" s="24"/>
    </row>
    <row r="41" spans="1:25" s="56" customFormat="1" ht="148.5" customHeight="1" x14ac:dyDescent="0.25">
      <c r="A41" s="19"/>
      <c r="B41" s="19"/>
      <c r="C41" s="20" t="s">
        <v>1024</v>
      </c>
      <c r="D41" s="19"/>
      <c r="E41" s="19"/>
      <c r="F41" s="19" t="s">
        <v>1023</v>
      </c>
      <c r="G41" s="19"/>
      <c r="H41" s="19"/>
      <c r="I41" s="19"/>
      <c r="J41" s="58">
        <f>AVERAGE(J42,J49,J57:J59)</f>
        <v>50</v>
      </c>
      <c r="K41" s="17"/>
      <c r="L41" s="58">
        <f>AVERAGE(L42,L49,L57:L59)</f>
        <v>50</v>
      </c>
      <c r="M41" s="57"/>
      <c r="N41" s="58">
        <f>AVERAGE(N42,N49,N57:N59)</f>
        <v>50</v>
      </c>
      <c r="O41" s="57"/>
      <c r="P41" s="58">
        <f>AVERAGE(P42,P49,P57:P59)</f>
        <v>50</v>
      </c>
      <c r="Q41" s="57"/>
      <c r="R41" s="58">
        <f>AVERAGE(R42,R49,R57:R59)</f>
        <v>50</v>
      </c>
      <c r="S41" s="57"/>
      <c r="T41" s="58">
        <f>AVERAGE(T42,T49,T57:T59)</f>
        <v>50</v>
      </c>
      <c r="U41" s="57"/>
      <c r="V41" s="58">
        <f>AVERAGE(V42,V49,V57:V59)</f>
        <v>60</v>
      </c>
      <c r="W41" s="17"/>
      <c r="X41" s="58">
        <f>AVERAGE(X42,X49,X57:X59)</f>
        <v>62.857142857142854</v>
      </c>
      <c r="Y41" s="57"/>
    </row>
    <row r="42" spans="1:25" s="75" customFormat="1" ht="148.5" customHeight="1" x14ac:dyDescent="0.3">
      <c r="A42" s="15">
        <v>28</v>
      </c>
      <c r="B42" s="15"/>
      <c r="C42" s="14"/>
      <c r="D42" s="122" t="s">
        <v>1022</v>
      </c>
      <c r="E42" s="122"/>
      <c r="F42" s="15" t="s">
        <v>1022</v>
      </c>
      <c r="G42" s="15"/>
      <c r="H42" s="15"/>
      <c r="I42" s="15"/>
      <c r="J42" s="77">
        <f>AVERAGE(J43:J48)</f>
        <v>50</v>
      </c>
      <c r="K42" s="10"/>
      <c r="L42" s="77">
        <f>AVERAGE(L43:L48)</f>
        <v>50</v>
      </c>
      <c r="M42" s="76"/>
      <c r="N42" s="77">
        <f>AVERAGE(N43:N48)</f>
        <v>50</v>
      </c>
      <c r="O42" s="76"/>
      <c r="P42" s="77">
        <f>AVERAGE(P43:P48)</f>
        <v>50</v>
      </c>
      <c r="Q42" s="76"/>
      <c r="R42" s="77">
        <f>AVERAGE(R43:R48)</f>
        <v>50</v>
      </c>
      <c r="S42" s="76"/>
      <c r="T42" s="77">
        <f>AVERAGE(T43:T48)</f>
        <v>50</v>
      </c>
      <c r="U42" s="76"/>
      <c r="V42" s="77">
        <f>AVERAGE(V43:V48)</f>
        <v>100</v>
      </c>
      <c r="W42" s="10"/>
      <c r="X42" s="77">
        <f>AVERAGE(X43:X48)</f>
        <v>100</v>
      </c>
      <c r="Y42" s="76"/>
    </row>
    <row r="43" spans="1:25" ht="60" x14ac:dyDescent="0.25">
      <c r="A43" s="4" t="s">
        <v>1021</v>
      </c>
      <c r="B43" s="4"/>
      <c r="C43" s="4"/>
      <c r="D43" s="4"/>
      <c r="E43" s="8" t="s">
        <v>1020</v>
      </c>
      <c r="F43" s="7" t="s">
        <v>1019</v>
      </c>
      <c r="G43" s="7" t="s">
        <v>595</v>
      </c>
      <c r="H43" s="7" t="s">
        <v>606</v>
      </c>
      <c r="I43" s="7" t="s">
        <v>605</v>
      </c>
      <c r="J43" s="71">
        <v>0</v>
      </c>
      <c r="K43" s="5"/>
      <c r="L43" s="71">
        <v>0</v>
      </c>
      <c r="M43" s="66"/>
      <c r="N43" s="71">
        <v>0</v>
      </c>
      <c r="O43" s="66"/>
      <c r="P43" s="71">
        <v>0</v>
      </c>
      <c r="Q43" s="66"/>
      <c r="R43" s="71">
        <v>0</v>
      </c>
      <c r="S43" s="66"/>
      <c r="T43" s="71">
        <v>0</v>
      </c>
      <c r="U43" s="66" t="s">
        <v>1018</v>
      </c>
      <c r="V43" s="66">
        <v>100</v>
      </c>
      <c r="W43" s="24"/>
      <c r="X43" s="66">
        <v>100</v>
      </c>
      <c r="Y43" s="66"/>
    </row>
    <row r="44" spans="1:25" ht="75" x14ac:dyDescent="0.25">
      <c r="A44" s="4" t="s">
        <v>1017</v>
      </c>
      <c r="B44" s="4"/>
      <c r="C44" s="4"/>
      <c r="D44" s="4"/>
      <c r="E44" s="8" t="s">
        <v>1016</v>
      </c>
      <c r="F44" s="7" t="s">
        <v>1015</v>
      </c>
      <c r="G44" s="7" t="s">
        <v>1014</v>
      </c>
      <c r="H44" s="7" t="s">
        <v>594</v>
      </c>
      <c r="I44" s="7" t="s">
        <v>447</v>
      </c>
      <c r="J44" s="71">
        <v>100</v>
      </c>
      <c r="K44" s="5"/>
      <c r="L44" s="71">
        <v>100</v>
      </c>
      <c r="M44" s="66"/>
      <c r="N44" s="71">
        <v>100</v>
      </c>
      <c r="O44" s="66"/>
      <c r="P44" s="71">
        <v>100</v>
      </c>
      <c r="Q44" s="66"/>
      <c r="R44" s="71">
        <v>100</v>
      </c>
      <c r="S44" s="66"/>
      <c r="T44" s="71">
        <v>100</v>
      </c>
      <c r="U44" s="66"/>
      <c r="V44" s="66"/>
      <c r="W44" s="24"/>
      <c r="X44" s="66"/>
      <c r="Y44" s="66"/>
    </row>
    <row r="45" spans="1:25" ht="120" x14ac:dyDescent="0.25">
      <c r="A45" s="4" t="s">
        <v>1013</v>
      </c>
      <c r="B45" s="4"/>
      <c r="C45" s="4"/>
      <c r="D45" s="4"/>
      <c r="E45" s="8" t="s">
        <v>1012</v>
      </c>
      <c r="F45" s="7" t="s">
        <v>1011</v>
      </c>
      <c r="G45" s="7" t="s">
        <v>442</v>
      </c>
      <c r="H45" s="7" t="s">
        <v>441</v>
      </c>
      <c r="I45" s="7" t="s">
        <v>218</v>
      </c>
      <c r="J45" s="71">
        <v>100</v>
      </c>
      <c r="K45" s="24" t="s">
        <v>1010</v>
      </c>
      <c r="L45" s="71">
        <v>100</v>
      </c>
      <c r="M45" s="66"/>
      <c r="N45" s="71">
        <v>100</v>
      </c>
      <c r="O45" s="66"/>
      <c r="P45" s="71">
        <v>100</v>
      </c>
      <c r="Q45" s="66"/>
      <c r="R45" s="71">
        <v>100</v>
      </c>
      <c r="S45" s="66"/>
      <c r="T45" s="71">
        <v>100</v>
      </c>
      <c r="U45" s="66"/>
      <c r="V45" s="66"/>
      <c r="W45" s="24"/>
      <c r="X45" s="66"/>
      <c r="Y45" s="66"/>
    </row>
    <row r="46" spans="1:25" ht="75" x14ac:dyDescent="0.25">
      <c r="A46" s="4" t="s">
        <v>1009</v>
      </c>
      <c r="B46" s="4"/>
      <c r="C46" s="4"/>
      <c r="D46" s="4"/>
      <c r="E46" s="8" t="s">
        <v>1008</v>
      </c>
      <c r="F46" s="7" t="s">
        <v>438</v>
      </c>
      <c r="G46" s="7" t="s">
        <v>437</v>
      </c>
      <c r="H46" s="7" t="s">
        <v>436</v>
      </c>
      <c r="I46" s="7" t="s">
        <v>435</v>
      </c>
      <c r="J46" s="83">
        <v>0</v>
      </c>
      <c r="K46" s="24" t="s">
        <v>1007</v>
      </c>
      <c r="L46" s="71">
        <v>0</v>
      </c>
      <c r="M46" s="66"/>
      <c r="N46" s="71">
        <v>0</v>
      </c>
      <c r="O46" s="66"/>
      <c r="P46" s="71">
        <v>0</v>
      </c>
      <c r="Q46" s="66"/>
      <c r="R46" s="71">
        <v>0</v>
      </c>
      <c r="S46" s="66"/>
      <c r="T46" s="71">
        <v>0</v>
      </c>
      <c r="U46" s="66"/>
      <c r="V46" s="66"/>
      <c r="W46" s="5"/>
      <c r="X46" s="66"/>
      <c r="Y46" s="66"/>
    </row>
    <row r="47" spans="1:25" ht="90" x14ac:dyDescent="0.25">
      <c r="A47" s="4" t="s">
        <v>1006</v>
      </c>
      <c r="B47" s="4"/>
      <c r="C47" s="4"/>
      <c r="D47" s="4"/>
      <c r="E47" s="8" t="s">
        <v>1005</v>
      </c>
      <c r="F47" s="7" t="s">
        <v>1004</v>
      </c>
      <c r="G47" s="7" t="s">
        <v>229</v>
      </c>
      <c r="H47" s="7" t="s">
        <v>264</v>
      </c>
      <c r="I47" s="7" t="s">
        <v>430</v>
      </c>
      <c r="J47" s="71">
        <v>100</v>
      </c>
      <c r="K47" s="24"/>
      <c r="L47" s="71">
        <v>100</v>
      </c>
      <c r="M47" s="66"/>
      <c r="N47" s="71">
        <v>100</v>
      </c>
      <c r="O47" s="66"/>
      <c r="P47" s="71">
        <v>100</v>
      </c>
      <c r="Q47" s="66"/>
      <c r="R47" s="71">
        <v>100</v>
      </c>
      <c r="S47" s="66"/>
      <c r="T47" s="71">
        <v>100</v>
      </c>
      <c r="U47" s="66"/>
      <c r="V47" s="66"/>
      <c r="W47" s="24"/>
      <c r="X47" s="66"/>
      <c r="Y47" s="66"/>
    </row>
    <row r="48" spans="1:25" ht="45" x14ac:dyDescent="0.25">
      <c r="A48" s="4" t="s">
        <v>1003</v>
      </c>
      <c r="B48" s="4"/>
      <c r="C48" s="4"/>
      <c r="D48" s="4"/>
      <c r="E48" s="8" t="s">
        <v>1002</v>
      </c>
      <c r="F48" s="7" t="s">
        <v>426</v>
      </c>
      <c r="G48" s="7" t="s">
        <v>425</v>
      </c>
      <c r="H48" s="7" t="s">
        <v>424</v>
      </c>
      <c r="I48" s="7" t="s">
        <v>423</v>
      </c>
      <c r="J48" s="71">
        <v>0</v>
      </c>
      <c r="K48" s="24"/>
      <c r="L48" s="71">
        <v>0</v>
      </c>
      <c r="M48" s="66"/>
      <c r="N48" s="71">
        <v>0</v>
      </c>
      <c r="O48" s="66"/>
      <c r="P48" s="71">
        <v>0</v>
      </c>
      <c r="Q48" s="66"/>
      <c r="R48" s="71">
        <v>0</v>
      </c>
      <c r="S48" s="66"/>
      <c r="T48" s="71">
        <v>0</v>
      </c>
      <c r="U48" s="66"/>
      <c r="V48" s="66"/>
      <c r="W48" s="24"/>
      <c r="X48" s="66"/>
      <c r="Y48" s="66"/>
    </row>
    <row r="49" spans="1:25" s="75" customFormat="1" ht="69" x14ac:dyDescent="0.25">
      <c r="A49" s="15"/>
      <c r="B49" s="15"/>
      <c r="C49" s="15"/>
      <c r="D49" s="86" t="s">
        <v>1001</v>
      </c>
      <c r="E49" s="86"/>
      <c r="F49" s="12" t="s">
        <v>1001</v>
      </c>
      <c r="G49" s="12"/>
      <c r="H49" s="12"/>
      <c r="I49" s="12"/>
      <c r="J49" s="77">
        <f>AVERAGE(J50:J56)</f>
        <v>50</v>
      </c>
      <c r="K49" s="10"/>
      <c r="L49" s="77">
        <f>AVERAGE(L50:L56)</f>
        <v>50</v>
      </c>
      <c r="M49" s="76"/>
      <c r="N49" s="77">
        <f>AVERAGE(N50:N56)</f>
        <v>50</v>
      </c>
      <c r="O49" s="76"/>
      <c r="P49" s="77">
        <f>AVERAGE(P50:P56)</f>
        <v>50</v>
      </c>
      <c r="Q49" s="76"/>
      <c r="R49" s="77">
        <f>AVERAGE(R50:R56)</f>
        <v>50</v>
      </c>
      <c r="S49" s="76"/>
      <c r="T49" s="77">
        <f>AVERAGE(T50:T56)</f>
        <v>50</v>
      </c>
      <c r="U49" s="76"/>
      <c r="V49" s="77">
        <f>AVERAGE(V50:V56)</f>
        <v>50</v>
      </c>
      <c r="W49" s="10"/>
      <c r="X49" s="77">
        <f>AVERAGE(X50:X56)</f>
        <v>64.285714285714292</v>
      </c>
      <c r="Y49" s="76"/>
    </row>
    <row r="50" spans="1:25" ht="195" x14ac:dyDescent="0.25">
      <c r="A50" s="4" t="s">
        <v>1000</v>
      </c>
      <c r="B50" s="4"/>
      <c r="C50" s="4"/>
      <c r="D50" s="4"/>
      <c r="E50" s="8" t="s">
        <v>999</v>
      </c>
      <c r="F50" s="7" t="s">
        <v>998</v>
      </c>
      <c r="G50" s="7" t="s">
        <v>595</v>
      </c>
      <c r="H50" s="7" t="s">
        <v>606</v>
      </c>
      <c r="I50" s="7" t="s">
        <v>605</v>
      </c>
      <c r="J50" s="71">
        <v>0</v>
      </c>
      <c r="K50" s="55" t="s">
        <v>997</v>
      </c>
      <c r="L50" s="83">
        <v>0</v>
      </c>
      <c r="M50" s="33"/>
      <c r="N50" s="83">
        <v>0</v>
      </c>
      <c r="O50" s="33"/>
      <c r="P50" s="83">
        <v>0</v>
      </c>
      <c r="Q50" s="33"/>
      <c r="R50" s="83">
        <v>0</v>
      </c>
      <c r="S50" s="33"/>
      <c r="T50" s="83">
        <v>0</v>
      </c>
      <c r="U50" s="33"/>
      <c r="V50" s="33">
        <v>0</v>
      </c>
      <c r="W50" s="55" t="s">
        <v>592</v>
      </c>
      <c r="X50" s="33">
        <v>50</v>
      </c>
      <c r="Y50" s="66" t="s">
        <v>990</v>
      </c>
    </row>
    <row r="51" spans="1:25" ht="90" x14ac:dyDescent="0.25">
      <c r="A51" s="4" t="s">
        <v>996</v>
      </c>
      <c r="B51" s="4"/>
      <c r="C51" s="4"/>
      <c r="D51" s="4"/>
      <c r="E51" s="8" t="s">
        <v>995</v>
      </c>
      <c r="F51" s="7" t="s">
        <v>602</v>
      </c>
      <c r="G51" s="7" t="s">
        <v>601</v>
      </c>
      <c r="H51" s="7" t="s">
        <v>467</v>
      </c>
      <c r="I51" s="7" t="s">
        <v>600</v>
      </c>
      <c r="J51" s="71">
        <v>0</v>
      </c>
      <c r="K51" s="33" t="s">
        <v>994</v>
      </c>
      <c r="L51" s="83">
        <v>0</v>
      </c>
      <c r="M51" s="33"/>
      <c r="N51" s="83">
        <v>0</v>
      </c>
      <c r="O51" s="33"/>
      <c r="P51" s="83">
        <v>0</v>
      </c>
      <c r="Q51" s="33"/>
      <c r="R51" s="83">
        <v>0</v>
      </c>
      <c r="S51" s="33"/>
      <c r="T51" s="83">
        <v>0</v>
      </c>
      <c r="U51" s="33"/>
      <c r="V51" s="83">
        <v>0</v>
      </c>
      <c r="W51" s="55"/>
      <c r="X51" s="83">
        <v>0</v>
      </c>
      <c r="Y51" s="33"/>
    </row>
    <row r="52" spans="1:25" ht="75" x14ac:dyDescent="0.25">
      <c r="A52" s="4" t="s">
        <v>993</v>
      </c>
      <c r="B52" s="4"/>
      <c r="C52" s="4"/>
      <c r="D52" s="4"/>
      <c r="E52" s="8" t="s">
        <v>992</v>
      </c>
      <c r="F52" s="7" t="s">
        <v>991</v>
      </c>
      <c r="G52" s="7" t="s">
        <v>595</v>
      </c>
      <c r="H52" s="7" t="s">
        <v>594</v>
      </c>
      <c r="I52" s="7" t="s">
        <v>593</v>
      </c>
      <c r="J52" s="71">
        <v>0</v>
      </c>
      <c r="K52" s="55"/>
      <c r="L52" s="33">
        <v>0</v>
      </c>
      <c r="M52" s="33"/>
      <c r="N52" s="33">
        <v>0</v>
      </c>
      <c r="O52" s="33"/>
      <c r="P52" s="33">
        <v>0</v>
      </c>
      <c r="Q52" s="33"/>
      <c r="R52" s="33">
        <v>0</v>
      </c>
      <c r="S52" s="33"/>
      <c r="T52" s="33">
        <v>0</v>
      </c>
      <c r="U52" s="33"/>
      <c r="V52" s="33">
        <v>0</v>
      </c>
      <c r="W52" s="55" t="s">
        <v>592</v>
      </c>
      <c r="X52" s="33">
        <v>50</v>
      </c>
      <c r="Y52" s="33" t="s">
        <v>990</v>
      </c>
    </row>
    <row r="53" spans="1:25" ht="135" x14ac:dyDescent="0.25">
      <c r="A53" s="4" t="s">
        <v>989</v>
      </c>
      <c r="B53" s="4"/>
      <c r="C53" s="4"/>
      <c r="D53" s="4"/>
      <c r="E53" s="8" t="s">
        <v>988</v>
      </c>
      <c r="F53" s="7" t="s">
        <v>589</v>
      </c>
      <c r="G53" s="7" t="s">
        <v>442</v>
      </c>
      <c r="H53" s="7" t="s">
        <v>441</v>
      </c>
      <c r="I53" s="7" t="s">
        <v>218</v>
      </c>
      <c r="J53" s="71">
        <v>100</v>
      </c>
      <c r="K53" s="55" t="s">
        <v>987</v>
      </c>
      <c r="L53" s="83">
        <v>100</v>
      </c>
      <c r="M53" s="33"/>
      <c r="N53" s="83">
        <v>100</v>
      </c>
      <c r="O53" s="33"/>
      <c r="P53" s="83">
        <v>100</v>
      </c>
      <c r="Q53" s="33"/>
      <c r="R53" s="83">
        <v>100</v>
      </c>
      <c r="S53" s="88"/>
      <c r="T53" s="83">
        <v>100</v>
      </c>
      <c r="U53" s="33"/>
      <c r="V53" s="83">
        <v>100</v>
      </c>
      <c r="W53" s="55" t="s">
        <v>986</v>
      </c>
      <c r="X53" s="83">
        <v>100</v>
      </c>
      <c r="Y53" s="33"/>
    </row>
    <row r="54" spans="1:25" ht="75" x14ac:dyDescent="0.25">
      <c r="A54" s="4" t="s">
        <v>985</v>
      </c>
      <c r="B54" s="4"/>
      <c r="C54" s="4"/>
      <c r="D54" s="4"/>
      <c r="E54" s="8" t="s">
        <v>984</v>
      </c>
      <c r="F54" s="7" t="s">
        <v>438</v>
      </c>
      <c r="G54" s="7" t="s">
        <v>437</v>
      </c>
      <c r="H54" s="7" t="s">
        <v>436</v>
      </c>
      <c r="I54" s="7" t="s">
        <v>435</v>
      </c>
      <c r="J54" s="66">
        <v>50</v>
      </c>
      <c r="K54" s="24" t="s">
        <v>983</v>
      </c>
      <c r="L54" s="66">
        <v>50</v>
      </c>
      <c r="M54" s="66"/>
      <c r="N54" s="66">
        <v>50</v>
      </c>
      <c r="O54" s="66"/>
      <c r="P54" s="66">
        <v>50</v>
      </c>
      <c r="Q54" s="66"/>
      <c r="R54" s="66">
        <v>50</v>
      </c>
      <c r="S54" s="66"/>
      <c r="T54" s="66">
        <v>50</v>
      </c>
      <c r="U54" s="66"/>
      <c r="V54" s="66">
        <v>50</v>
      </c>
      <c r="W54" s="5"/>
      <c r="X54" s="66">
        <v>50</v>
      </c>
      <c r="Y54" s="66"/>
    </row>
    <row r="55" spans="1:25" ht="90" x14ac:dyDescent="0.25">
      <c r="A55" s="4" t="s">
        <v>982</v>
      </c>
      <c r="B55" s="4"/>
      <c r="C55" s="4"/>
      <c r="D55" s="4"/>
      <c r="E55" s="8" t="s">
        <v>981</v>
      </c>
      <c r="F55" s="7" t="s">
        <v>582</v>
      </c>
      <c r="G55" s="7" t="s">
        <v>229</v>
      </c>
      <c r="H55" s="7" t="s">
        <v>264</v>
      </c>
      <c r="I55" s="7" t="s">
        <v>430</v>
      </c>
      <c r="J55" s="71">
        <v>100</v>
      </c>
      <c r="K55" s="24" t="s">
        <v>980</v>
      </c>
      <c r="L55" s="71">
        <v>100</v>
      </c>
      <c r="M55" s="24"/>
      <c r="N55" s="71">
        <v>100</v>
      </c>
      <c r="O55" s="66"/>
      <c r="P55" s="71">
        <v>100</v>
      </c>
      <c r="Q55" s="66"/>
      <c r="R55" s="71">
        <v>100</v>
      </c>
      <c r="S55" s="66"/>
      <c r="T55" s="71">
        <v>100</v>
      </c>
      <c r="U55" s="66"/>
      <c r="V55" s="71">
        <v>100</v>
      </c>
      <c r="W55" s="24"/>
      <c r="X55" s="71">
        <v>100</v>
      </c>
      <c r="Y55" s="66"/>
    </row>
    <row r="56" spans="1:25" ht="60" x14ac:dyDescent="0.25">
      <c r="A56" s="4" t="s">
        <v>979</v>
      </c>
      <c r="B56" s="4"/>
      <c r="C56" s="4"/>
      <c r="D56" s="4"/>
      <c r="E56" s="8" t="s">
        <v>978</v>
      </c>
      <c r="F56" s="7" t="s">
        <v>426</v>
      </c>
      <c r="G56" s="7" t="s">
        <v>425</v>
      </c>
      <c r="H56" s="7" t="s">
        <v>424</v>
      </c>
      <c r="I56" s="7" t="s">
        <v>423</v>
      </c>
      <c r="J56" s="71">
        <v>100</v>
      </c>
      <c r="K56" s="24" t="s">
        <v>977</v>
      </c>
      <c r="L56" s="71">
        <v>100</v>
      </c>
      <c r="M56" s="66"/>
      <c r="N56" s="71">
        <v>100</v>
      </c>
      <c r="O56" s="66"/>
      <c r="P56" s="71">
        <v>100</v>
      </c>
      <c r="Q56" s="66"/>
      <c r="R56" s="71">
        <v>100</v>
      </c>
      <c r="S56" s="66"/>
      <c r="T56" s="71">
        <v>100</v>
      </c>
      <c r="U56" s="66"/>
      <c r="V56" s="71">
        <v>100</v>
      </c>
      <c r="W56" s="24"/>
      <c r="X56" s="71">
        <v>100</v>
      </c>
      <c r="Y56" s="66"/>
    </row>
    <row r="57" spans="1:25" ht="75" x14ac:dyDescent="0.25">
      <c r="A57" s="4">
        <v>30</v>
      </c>
      <c r="B57" s="4"/>
      <c r="C57" s="4"/>
      <c r="D57" s="8" t="s">
        <v>976</v>
      </c>
      <c r="E57" s="8"/>
      <c r="F57" s="7" t="s">
        <v>975</v>
      </c>
      <c r="G57" s="7" t="s">
        <v>6</v>
      </c>
      <c r="H57" s="7" t="s">
        <v>974</v>
      </c>
      <c r="I57" s="7" t="s">
        <v>973</v>
      </c>
      <c r="J57" s="71">
        <v>50</v>
      </c>
      <c r="K57" s="24"/>
      <c r="L57" s="71">
        <v>50</v>
      </c>
      <c r="M57" s="66"/>
      <c r="N57" s="71">
        <v>50</v>
      </c>
      <c r="O57" s="66"/>
      <c r="P57" s="71">
        <v>50</v>
      </c>
      <c r="Q57" s="66"/>
      <c r="R57" s="71">
        <v>50</v>
      </c>
      <c r="S57" s="66"/>
      <c r="T57" s="71">
        <v>50</v>
      </c>
      <c r="U57" s="66"/>
      <c r="V57" s="71">
        <v>50</v>
      </c>
      <c r="W57" s="24"/>
      <c r="X57" s="71">
        <v>50</v>
      </c>
      <c r="Y57" s="66"/>
    </row>
    <row r="58" spans="1:25" ht="90" x14ac:dyDescent="0.25">
      <c r="A58" s="4">
        <v>31</v>
      </c>
      <c r="B58" s="4"/>
      <c r="C58" s="4"/>
      <c r="D58" s="8" t="s">
        <v>421</v>
      </c>
      <c r="E58" s="8"/>
      <c r="F58" s="7" t="s">
        <v>578</v>
      </c>
      <c r="G58" s="7" t="s">
        <v>577</v>
      </c>
      <c r="H58" s="7" t="s">
        <v>576</v>
      </c>
      <c r="I58" s="7" t="s">
        <v>575</v>
      </c>
      <c r="J58" s="71">
        <v>50</v>
      </c>
      <c r="K58" s="24" t="s">
        <v>972</v>
      </c>
      <c r="L58" s="71">
        <v>50</v>
      </c>
      <c r="M58" s="66"/>
      <c r="N58" s="71">
        <v>50</v>
      </c>
      <c r="O58" s="66"/>
      <c r="P58" s="71">
        <v>50</v>
      </c>
      <c r="Q58" s="24"/>
      <c r="R58" s="71">
        <v>50</v>
      </c>
      <c r="S58" s="66"/>
      <c r="T58" s="71">
        <v>50</v>
      </c>
      <c r="U58" s="66"/>
      <c r="V58" s="71">
        <v>50</v>
      </c>
      <c r="W58" s="24"/>
      <c r="X58" s="71">
        <v>50</v>
      </c>
      <c r="Y58" s="66"/>
    </row>
    <row r="59" spans="1:25" ht="105" x14ac:dyDescent="0.25">
      <c r="A59" s="4">
        <v>32</v>
      </c>
      <c r="B59" s="4"/>
      <c r="C59" s="4"/>
      <c r="D59" s="8" t="s">
        <v>971</v>
      </c>
      <c r="E59" s="8"/>
      <c r="F59" s="7" t="s">
        <v>574</v>
      </c>
      <c r="G59" s="7" t="s">
        <v>6</v>
      </c>
      <c r="H59" s="7" t="s">
        <v>970</v>
      </c>
      <c r="I59" s="7" t="s">
        <v>572</v>
      </c>
      <c r="J59" s="71">
        <v>50</v>
      </c>
      <c r="K59" s="5" t="s">
        <v>969</v>
      </c>
      <c r="L59" s="71">
        <v>50</v>
      </c>
      <c r="M59" s="66"/>
      <c r="N59" s="71">
        <v>50</v>
      </c>
      <c r="O59" s="66"/>
      <c r="P59" s="71">
        <v>50</v>
      </c>
      <c r="Q59" s="5"/>
      <c r="R59" s="71">
        <v>50</v>
      </c>
      <c r="S59" s="24" t="s">
        <v>968</v>
      </c>
      <c r="T59" s="71">
        <v>50</v>
      </c>
      <c r="U59" s="24"/>
      <c r="V59" s="71">
        <v>50</v>
      </c>
      <c r="W59" s="24"/>
      <c r="X59" s="71">
        <v>50</v>
      </c>
      <c r="Y59" s="66"/>
    </row>
    <row r="60" spans="1:25" s="56" customFormat="1" ht="96" customHeight="1" x14ac:dyDescent="0.25">
      <c r="A60" s="19"/>
      <c r="B60" s="19"/>
      <c r="C60" s="20" t="s">
        <v>570</v>
      </c>
      <c r="D60" s="19"/>
      <c r="E60" s="19"/>
      <c r="F60" s="59" t="s">
        <v>569</v>
      </c>
      <c r="G60" s="59"/>
      <c r="H60" s="59"/>
      <c r="I60" s="59"/>
      <c r="J60" s="58">
        <f>AVERAGE(J61:J65)</f>
        <v>70</v>
      </c>
      <c r="K60" s="57"/>
      <c r="L60" s="58">
        <f>AVERAGE(L61:L65)</f>
        <v>70</v>
      </c>
      <c r="M60" s="57"/>
      <c r="N60" s="58">
        <f>AVERAGE(N61:N65)</f>
        <v>70</v>
      </c>
      <c r="O60" s="57"/>
      <c r="P60" s="58">
        <f>AVERAGE(P61:P65)</f>
        <v>70</v>
      </c>
      <c r="Q60" s="57"/>
      <c r="R60" s="58">
        <f>AVERAGE(R61:R65)</f>
        <v>70</v>
      </c>
      <c r="S60" s="57"/>
      <c r="T60" s="58">
        <f>AVERAGE(T61:T65)</f>
        <v>70</v>
      </c>
      <c r="U60" s="57"/>
      <c r="V60" s="58">
        <f>AVERAGE(V61:V65)</f>
        <v>70</v>
      </c>
      <c r="W60" s="17"/>
      <c r="X60" s="58">
        <f>AVERAGE(X61:X65)</f>
        <v>70</v>
      </c>
      <c r="Y60" s="57"/>
    </row>
    <row r="61" spans="1:25" ht="60" x14ac:dyDescent="0.25">
      <c r="A61" s="4">
        <v>33</v>
      </c>
      <c r="B61" s="4"/>
      <c r="C61" s="4"/>
      <c r="D61" s="8" t="s">
        <v>568</v>
      </c>
      <c r="E61" s="8"/>
      <c r="F61" s="7" t="s">
        <v>395</v>
      </c>
      <c r="G61" s="7" t="s">
        <v>567</v>
      </c>
      <c r="H61" s="7" t="s">
        <v>393</v>
      </c>
      <c r="I61" s="7" t="s">
        <v>392</v>
      </c>
      <c r="J61" s="71">
        <v>100</v>
      </c>
      <c r="K61" s="66"/>
      <c r="L61" s="71">
        <v>100</v>
      </c>
      <c r="M61" s="66"/>
      <c r="N61" s="71">
        <v>100</v>
      </c>
      <c r="O61" s="66"/>
      <c r="P61" s="71">
        <v>100</v>
      </c>
      <c r="Q61" s="66"/>
      <c r="R61" s="71">
        <v>100</v>
      </c>
      <c r="S61" s="24"/>
      <c r="T61" s="71">
        <v>100</v>
      </c>
      <c r="U61" s="24"/>
      <c r="V61" s="71">
        <v>100</v>
      </c>
      <c r="W61" s="24"/>
      <c r="X61" s="71">
        <v>100</v>
      </c>
      <c r="Y61" s="66"/>
    </row>
    <row r="62" spans="1:25" ht="60" x14ac:dyDescent="0.25">
      <c r="A62" s="4">
        <v>34</v>
      </c>
      <c r="B62" s="4"/>
      <c r="C62" s="4"/>
      <c r="D62" s="8" t="s">
        <v>565</v>
      </c>
      <c r="E62" s="8"/>
      <c r="F62" s="7" t="s">
        <v>565</v>
      </c>
      <c r="G62" s="7" t="s">
        <v>967</v>
      </c>
      <c r="H62" s="7" t="s">
        <v>966</v>
      </c>
      <c r="I62" s="7" t="s">
        <v>965</v>
      </c>
      <c r="J62" s="30">
        <v>50</v>
      </c>
      <c r="K62" s="5" t="s">
        <v>964</v>
      </c>
      <c r="L62" s="30">
        <v>50</v>
      </c>
      <c r="M62" s="30"/>
      <c r="N62" s="30">
        <v>50</v>
      </c>
      <c r="O62" s="30"/>
      <c r="P62" s="30">
        <v>50</v>
      </c>
      <c r="Q62" s="30"/>
      <c r="R62" s="30">
        <v>50</v>
      </c>
      <c r="S62" s="30"/>
      <c r="T62" s="30">
        <v>50</v>
      </c>
      <c r="U62" s="30"/>
      <c r="V62" s="30">
        <v>50</v>
      </c>
      <c r="W62" s="5"/>
      <c r="X62" s="30">
        <v>50</v>
      </c>
      <c r="Y62" s="30"/>
    </row>
    <row r="63" spans="1:25" ht="180" x14ac:dyDescent="0.25">
      <c r="A63" s="4">
        <v>35</v>
      </c>
      <c r="B63" s="4"/>
      <c r="C63" s="4"/>
      <c r="D63" s="8" t="s">
        <v>550</v>
      </c>
      <c r="E63" s="8"/>
      <c r="F63" s="7" t="s">
        <v>963</v>
      </c>
      <c r="G63" s="7" t="s">
        <v>962</v>
      </c>
      <c r="H63" s="7" t="s">
        <v>961</v>
      </c>
      <c r="I63" s="7" t="s">
        <v>960</v>
      </c>
      <c r="J63" s="62">
        <v>0</v>
      </c>
      <c r="K63" s="30"/>
      <c r="L63" s="62">
        <v>0</v>
      </c>
      <c r="M63" s="30"/>
      <c r="N63" s="62">
        <v>0</v>
      </c>
      <c r="O63" s="30"/>
      <c r="P63" s="62">
        <v>0</v>
      </c>
      <c r="Q63" s="30"/>
      <c r="R63" s="62">
        <v>0</v>
      </c>
      <c r="S63" s="5"/>
      <c r="T63" s="62">
        <v>0</v>
      </c>
      <c r="U63" s="5"/>
      <c r="V63" s="62">
        <v>0</v>
      </c>
      <c r="W63" s="5"/>
      <c r="X63" s="62">
        <v>0</v>
      </c>
      <c r="Y63" s="30"/>
    </row>
    <row r="64" spans="1:25" ht="135" x14ac:dyDescent="0.25">
      <c r="A64" s="4">
        <v>36</v>
      </c>
      <c r="B64" s="4"/>
      <c r="C64" s="4"/>
      <c r="D64" s="8" t="s">
        <v>959</v>
      </c>
      <c r="E64" s="8"/>
      <c r="F64" s="7" t="s">
        <v>958</v>
      </c>
      <c r="G64" s="7" t="s">
        <v>957</v>
      </c>
      <c r="H64" s="7" t="s">
        <v>956</v>
      </c>
      <c r="I64" s="7" t="s">
        <v>955</v>
      </c>
      <c r="J64" s="62">
        <v>100</v>
      </c>
      <c r="K64" s="5"/>
      <c r="L64" s="62">
        <v>100</v>
      </c>
      <c r="M64" s="30"/>
      <c r="N64" s="62">
        <v>100</v>
      </c>
      <c r="O64" s="30"/>
      <c r="P64" s="62">
        <v>100</v>
      </c>
      <c r="Q64" s="5"/>
      <c r="R64" s="62">
        <v>100</v>
      </c>
      <c r="S64" s="30"/>
      <c r="T64" s="62">
        <v>100</v>
      </c>
      <c r="U64" s="30"/>
      <c r="V64" s="62">
        <v>100</v>
      </c>
      <c r="W64" s="5"/>
      <c r="X64" s="62">
        <v>100</v>
      </c>
      <c r="Y64" s="30"/>
    </row>
    <row r="65" spans="1:25" ht="105" x14ac:dyDescent="0.25">
      <c r="A65" s="4">
        <v>37</v>
      </c>
      <c r="B65" s="4"/>
      <c r="C65" s="4"/>
      <c r="D65" s="8" t="s">
        <v>382</v>
      </c>
      <c r="E65" s="8"/>
      <c r="F65" s="7" t="s">
        <v>954</v>
      </c>
      <c r="G65" s="7" t="s">
        <v>532</v>
      </c>
      <c r="H65" s="7" t="s">
        <v>379</v>
      </c>
      <c r="I65" s="7" t="s">
        <v>378</v>
      </c>
      <c r="J65" s="62">
        <v>100</v>
      </c>
      <c r="K65" s="5"/>
      <c r="L65" s="62">
        <v>100</v>
      </c>
      <c r="M65" s="30"/>
      <c r="N65" s="62">
        <v>100</v>
      </c>
      <c r="O65" s="30"/>
      <c r="P65" s="62">
        <v>100</v>
      </c>
      <c r="Q65" s="30"/>
      <c r="R65" s="62">
        <v>100</v>
      </c>
      <c r="S65" s="5"/>
      <c r="T65" s="62">
        <v>100</v>
      </c>
      <c r="U65" s="5"/>
      <c r="V65" s="62">
        <v>100</v>
      </c>
      <c r="W65" s="5"/>
      <c r="X65" s="62">
        <v>100</v>
      </c>
      <c r="Y65" s="5"/>
    </row>
    <row r="66" spans="1:25" s="56" customFormat="1" ht="102" customHeight="1" x14ac:dyDescent="0.25">
      <c r="A66" s="19"/>
      <c r="B66" s="19"/>
      <c r="C66" s="20" t="s">
        <v>953</v>
      </c>
      <c r="D66" s="19"/>
      <c r="E66" s="19"/>
      <c r="F66" s="19" t="s">
        <v>952</v>
      </c>
      <c r="G66" s="19"/>
      <c r="H66" s="19"/>
      <c r="I66" s="19"/>
      <c r="J66" s="58">
        <f>AVERAGE(J67:J72)</f>
        <v>83.333333333333329</v>
      </c>
      <c r="K66" s="17"/>
      <c r="L66" s="58">
        <f>AVERAGE(L67:L72)</f>
        <v>83.333333333333329</v>
      </c>
      <c r="M66" s="57"/>
      <c r="N66" s="58">
        <f>AVERAGE(N67:N72)</f>
        <v>83.333333333333329</v>
      </c>
      <c r="O66" s="57"/>
      <c r="P66" s="58">
        <f>AVERAGE(P67:P72)</f>
        <v>83.333333333333329</v>
      </c>
      <c r="Q66" s="57"/>
      <c r="R66" s="58">
        <f>AVERAGE(R67:R72)</f>
        <v>83.333333333333329</v>
      </c>
      <c r="S66" s="57"/>
      <c r="T66" s="58">
        <f>AVERAGE(T67:T72)</f>
        <v>83.333333333333329</v>
      </c>
      <c r="U66" s="57"/>
      <c r="V66" s="58">
        <f>AVERAGE(V67:V72)</f>
        <v>83.333333333333329</v>
      </c>
      <c r="W66" s="17"/>
      <c r="X66" s="58">
        <f>AVERAGE(X67:X72)</f>
        <v>83.333333333333329</v>
      </c>
      <c r="Y66" s="57"/>
    </row>
    <row r="67" spans="1:25" ht="86.25" x14ac:dyDescent="0.25">
      <c r="A67" s="4">
        <v>38</v>
      </c>
      <c r="B67" s="4"/>
      <c r="C67" s="4"/>
      <c r="D67" s="8" t="s">
        <v>951</v>
      </c>
      <c r="E67" s="8"/>
      <c r="F67" s="7" t="s">
        <v>950</v>
      </c>
      <c r="G67" s="7" t="s">
        <v>949</v>
      </c>
      <c r="H67" s="7" t="s">
        <v>948</v>
      </c>
      <c r="I67" s="7" t="s">
        <v>947</v>
      </c>
      <c r="J67" s="30">
        <v>50</v>
      </c>
      <c r="K67" s="5" t="s">
        <v>946</v>
      </c>
      <c r="L67" s="30">
        <v>50</v>
      </c>
      <c r="M67" s="30"/>
      <c r="N67" s="30">
        <v>50</v>
      </c>
      <c r="O67" s="30"/>
      <c r="P67" s="30">
        <v>50</v>
      </c>
      <c r="Q67" s="30"/>
      <c r="R67" s="30">
        <v>50</v>
      </c>
      <c r="S67" s="5" t="s">
        <v>945</v>
      </c>
      <c r="T67" s="30">
        <v>50</v>
      </c>
      <c r="U67" s="30"/>
      <c r="V67" s="30">
        <v>50</v>
      </c>
      <c r="W67" s="5"/>
      <c r="X67" s="30">
        <v>50</v>
      </c>
      <c r="Y67" s="30"/>
    </row>
    <row r="68" spans="1:25" ht="138" x14ac:dyDescent="0.25">
      <c r="A68" s="4">
        <v>39</v>
      </c>
      <c r="B68" s="4"/>
      <c r="C68" s="4"/>
      <c r="D68" s="8" t="s">
        <v>944</v>
      </c>
      <c r="E68" s="8"/>
      <c r="F68" s="7" t="s">
        <v>943</v>
      </c>
      <c r="G68" s="7" t="s">
        <v>942</v>
      </c>
      <c r="H68" s="7" t="s">
        <v>941</v>
      </c>
      <c r="I68" s="7" t="s">
        <v>6</v>
      </c>
      <c r="J68" s="62">
        <v>50</v>
      </c>
      <c r="K68" s="5" t="s">
        <v>940</v>
      </c>
      <c r="L68" s="62">
        <v>50</v>
      </c>
      <c r="M68" s="30"/>
      <c r="N68" s="62">
        <v>50</v>
      </c>
      <c r="O68" s="30"/>
      <c r="P68" s="62">
        <v>50</v>
      </c>
      <c r="Q68" s="30"/>
      <c r="R68" s="62">
        <v>50</v>
      </c>
      <c r="S68" s="30"/>
      <c r="T68" s="62">
        <v>50</v>
      </c>
      <c r="U68" s="30"/>
      <c r="V68" s="62">
        <v>50</v>
      </c>
      <c r="W68" s="5"/>
      <c r="X68" s="62">
        <v>50</v>
      </c>
      <c r="Y68" s="30"/>
    </row>
    <row r="69" spans="1:25" ht="51.75" x14ac:dyDescent="0.25">
      <c r="A69" s="4">
        <v>40</v>
      </c>
      <c r="B69" s="4"/>
      <c r="C69" s="4"/>
      <c r="D69" s="8" t="s">
        <v>939</v>
      </c>
      <c r="E69" s="8"/>
      <c r="F69" s="7" t="s">
        <v>938</v>
      </c>
      <c r="G69" s="7" t="s">
        <v>934</v>
      </c>
      <c r="H69" s="7" t="s">
        <v>933</v>
      </c>
      <c r="I69" s="7" t="s">
        <v>6</v>
      </c>
      <c r="J69" s="30">
        <v>100</v>
      </c>
      <c r="K69" s="5"/>
      <c r="L69" s="30">
        <v>100</v>
      </c>
      <c r="M69" s="30"/>
      <c r="N69" s="30">
        <v>100</v>
      </c>
      <c r="O69" s="30"/>
      <c r="P69" s="30">
        <v>100</v>
      </c>
      <c r="Q69" s="30"/>
      <c r="R69" s="30">
        <v>100</v>
      </c>
      <c r="S69" s="5"/>
      <c r="T69" s="30">
        <v>100</v>
      </c>
      <c r="U69" s="5"/>
      <c r="V69" s="30">
        <v>100</v>
      </c>
      <c r="W69" s="5"/>
      <c r="X69" s="30">
        <v>100</v>
      </c>
      <c r="Y69" s="30"/>
    </row>
    <row r="70" spans="1:25" ht="51.75" x14ac:dyDescent="0.25">
      <c r="A70" s="4">
        <v>41</v>
      </c>
      <c r="B70" s="4"/>
      <c r="C70" s="4"/>
      <c r="D70" s="8" t="s">
        <v>937</v>
      </c>
      <c r="E70" s="8"/>
      <c r="F70" s="7" t="s">
        <v>937</v>
      </c>
      <c r="G70" s="7" t="s">
        <v>934</v>
      </c>
      <c r="H70" s="7" t="s">
        <v>933</v>
      </c>
      <c r="I70" s="7" t="s">
        <v>6</v>
      </c>
      <c r="J70" s="30">
        <v>100</v>
      </c>
      <c r="K70" s="5"/>
      <c r="L70" s="30">
        <v>100</v>
      </c>
      <c r="M70" s="30"/>
      <c r="N70" s="30">
        <v>100</v>
      </c>
      <c r="O70" s="30"/>
      <c r="P70" s="30">
        <v>100</v>
      </c>
      <c r="Q70" s="30"/>
      <c r="R70" s="30">
        <v>100</v>
      </c>
      <c r="S70" s="30"/>
      <c r="T70" s="30">
        <v>100</v>
      </c>
      <c r="U70" s="30"/>
      <c r="V70" s="30">
        <v>100</v>
      </c>
      <c r="W70" s="5"/>
      <c r="X70" s="30">
        <v>100</v>
      </c>
      <c r="Y70" s="30"/>
    </row>
    <row r="71" spans="1:25" ht="75" x14ac:dyDescent="0.25">
      <c r="A71" s="4">
        <v>42</v>
      </c>
      <c r="B71" s="4"/>
      <c r="C71" s="4"/>
      <c r="D71" s="8" t="s">
        <v>936</v>
      </c>
      <c r="E71" s="8"/>
      <c r="F71" s="7" t="s">
        <v>524</v>
      </c>
      <c r="G71" s="7" t="s">
        <v>934</v>
      </c>
      <c r="H71" s="7" t="s">
        <v>933</v>
      </c>
      <c r="I71" s="7" t="s">
        <v>6</v>
      </c>
      <c r="J71" s="30">
        <v>100</v>
      </c>
      <c r="K71" s="5"/>
      <c r="L71" s="30">
        <v>100</v>
      </c>
      <c r="M71" s="33"/>
      <c r="N71" s="30">
        <v>100</v>
      </c>
      <c r="O71" s="33"/>
      <c r="P71" s="30">
        <v>100</v>
      </c>
      <c r="Q71" s="33"/>
      <c r="R71" s="30">
        <v>100</v>
      </c>
      <c r="S71" s="33"/>
      <c r="T71" s="30">
        <v>100</v>
      </c>
      <c r="U71" s="33"/>
      <c r="V71" s="30">
        <v>100</v>
      </c>
      <c r="W71" s="55"/>
      <c r="X71" s="30">
        <v>100</v>
      </c>
      <c r="Y71" s="33"/>
    </row>
    <row r="72" spans="1:25" ht="45" x14ac:dyDescent="0.25">
      <c r="A72" s="4">
        <v>43</v>
      </c>
      <c r="B72" s="4"/>
      <c r="C72" s="4"/>
      <c r="D72" s="8" t="s">
        <v>935</v>
      </c>
      <c r="E72" s="8"/>
      <c r="F72" s="7" t="s">
        <v>522</v>
      </c>
      <c r="G72" s="7" t="s">
        <v>934</v>
      </c>
      <c r="H72" s="7" t="s">
        <v>933</v>
      </c>
      <c r="I72" s="7" t="s">
        <v>6</v>
      </c>
      <c r="J72" s="30">
        <v>100</v>
      </c>
      <c r="K72" s="24"/>
      <c r="L72" s="30">
        <v>100</v>
      </c>
      <c r="M72" s="66"/>
      <c r="N72" s="30">
        <v>100</v>
      </c>
      <c r="O72" s="66"/>
      <c r="P72" s="30">
        <v>100</v>
      </c>
      <c r="Q72" s="66"/>
      <c r="R72" s="30">
        <v>100</v>
      </c>
      <c r="S72" s="66"/>
      <c r="T72" s="30">
        <v>100</v>
      </c>
      <c r="U72" s="66"/>
      <c r="V72" s="30">
        <v>100</v>
      </c>
      <c r="W72" s="24"/>
      <c r="X72" s="30">
        <v>100</v>
      </c>
      <c r="Y72" s="66"/>
    </row>
    <row r="73" spans="1:25" s="56" customFormat="1" ht="60" x14ac:dyDescent="0.25">
      <c r="A73" s="121"/>
      <c r="B73" s="20" t="s">
        <v>932</v>
      </c>
      <c r="C73" s="19"/>
      <c r="D73" s="19"/>
      <c r="E73" s="19"/>
      <c r="F73" s="19" t="s">
        <v>931</v>
      </c>
      <c r="G73" s="19"/>
      <c r="H73" s="19"/>
      <c r="I73" s="19"/>
      <c r="J73" s="58">
        <f>AVERAGE(J74,J81,J90,J100)</f>
        <v>46.666666666666671</v>
      </c>
      <c r="K73" s="57"/>
      <c r="L73" s="58">
        <f>AVERAGE(L74,L81,L90,L100)</f>
        <v>46.666666666666671</v>
      </c>
      <c r="M73" s="57"/>
      <c r="N73" s="58">
        <f>AVERAGE(N74,N81,N90,N100)</f>
        <v>46.666666666666671</v>
      </c>
      <c r="O73" s="57"/>
      <c r="P73" s="58">
        <f>AVERAGE(P74,P81,P90,P100)</f>
        <v>46.666666666666671</v>
      </c>
      <c r="Q73" s="57"/>
      <c r="R73" s="58">
        <f>AVERAGE(R74,R81,R90,R100)</f>
        <v>46.666666666666671</v>
      </c>
      <c r="S73" s="57"/>
      <c r="T73" s="58"/>
      <c r="U73" s="57"/>
      <c r="V73" s="57"/>
      <c r="W73" s="17"/>
      <c r="X73" s="57"/>
      <c r="Y73" s="57"/>
    </row>
    <row r="74" spans="1:25" s="56" customFormat="1" ht="45" x14ac:dyDescent="0.25">
      <c r="A74" s="19"/>
      <c r="B74" s="19"/>
      <c r="C74" s="20" t="s">
        <v>930</v>
      </c>
      <c r="D74" s="19"/>
      <c r="E74" s="19"/>
      <c r="F74" s="19" t="s">
        <v>929</v>
      </c>
      <c r="G74" s="19"/>
      <c r="H74" s="19"/>
      <c r="I74" s="19"/>
      <c r="J74" s="58">
        <f>AVERAGE(J75:J80)</f>
        <v>50</v>
      </c>
      <c r="K74" s="57"/>
      <c r="L74" s="58">
        <f>AVERAGE(L75:L80)</f>
        <v>50</v>
      </c>
      <c r="M74" s="57"/>
      <c r="N74" s="58">
        <f>AVERAGE(N75:N80)</f>
        <v>50</v>
      </c>
      <c r="O74" s="57"/>
      <c r="P74" s="58">
        <f>AVERAGE(P75:P80)</f>
        <v>50</v>
      </c>
      <c r="Q74" s="57"/>
      <c r="R74" s="58">
        <f>AVERAGE(R75:R80)</f>
        <v>50</v>
      </c>
      <c r="S74" s="57"/>
      <c r="T74" s="58"/>
      <c r="U74" s="57"/>
      <c r="V74" s="58"/>
      <c r="W74" s="17"/>
      <c r="X74" s="58"/>
      <c r="Y74" s="57"/>
    </row>
    <row r="75" spans="1:25" ht="409.5" x14ac:dyDescent="0.25">
      <c r="A75" s="4">
        <v>44</v>
      </c>
      <c r="B75" s="4"/>
      <c r="C75" s="4"/>
      <c r="D75" s="8" t="s">
        <v>928</v>
      </c>
      <c r="E75" s="8"/>
      <c r="F75" s="7" t="s">
        <v>927</v>
      </c>
      <c r="G75" s="7" t="s">
        <v>902</v>
      </c>
      <c r="H75" s="7" t="s">
        <v>901</v>
      </c>
      <c r="I75" s="7" t="s">
        <v>900</v>
      </c>
      <c r="J75" s="71">
        <v>100</v>
      </c>
      <c r="K75" s="55" t="s">
        <v>926</v>
      </c>
      <c r="L75" s="71">
        <v>100</v>
      </c>
      <c r="M75" s="66"/>
      <c r="N75" s="71">
        <v>100</v>
      </c>
      <c r="O75" s="66"/>
      <c r="P75" s="71">
        <v>100</v>
      </c>
      <c r="Q75" s="66"/>
      <c r="R75" s="71">
        <v>100</v>
      </c>
      <c r="S75" s="24" t="s">
        <v>925</v>
      </c>
      <c r="T75" s="71"/>
      <c r="U75" s="66"/>
      <c r="V75" s="66"/>
      <c r="W75" s="24"/>
      <c r="X75" s="66"/>
      <c r="Y75" s="66"/>
    </row>
    <row r="76" spans="1:25" ht="409.5" x14ac:dyDescent="0.25">
      <c r="A76" s="4">
        <v>45</v>
      </c>
      <c r="B76" s="4"/>
      <c r="C76" s="4"/>
      <c r="D76" s="8" t="s">
        <v>924</v>
      </c>
      <c r="E76" s="8"/>
      <c r="F76" s="7" t="s">
        <v>923</v>
      </c>
      <c r="G76" s="7" t="s">
        <v>913</v>
      </c>
      <c r="H76" s="7" t="s">
        <v>922</v>
      </c>
      <c r="I76" s="7" t="s">
        <v>921</v>
      </c>
      <c r="J76" s="71">
        <v>50</v>
      </c>
      <c r="K76" s="24" t="s">
        <v>920</v>
      </c>
      <c r="L76" s="71">
        <v>50</v>
      </c>
      <c r="M76" s="66"/>
      <c r="N76" s="71">
        <v>50</v>
      </c>
      <c r="O76" s="66"/>
      <c r="P76" s="71">
        <v>50</v>
      </c>
      <c r="Q76" s="66"/>
      <c r="R76" s="71">
        <v>50</v>
      </c>
      <c r="S76" s="24" t="s">
        <v>920</v>
      </c>
      <c r="T76" s="71"/>
      <c r="U76" s="24"/>
      <c r="V76" s="66"/>
      <c r="W76" s="24"/>
      <c r="X76" s="66"/>
      <c r="Y76" s="66"/>
    </row>
    <row r="77" spans="1:25" ht="180" x14ac:dyDescent="0.25">
      <c r="A77" s="4">
        <v>46</v>
      </c>
      <c r="B77" s="4"/>
      <c r="C77" s="4"/>
      <c r="D77" s="8" t="s">
        <v>919</v>
      </c>
      <c r="E77" s="8"/>
      <c r="F77" s="7" t="s">
        <v>918</v>
      </c>
      <c r="G77" s="7" t="s">
        <v>805</v>
      </c>
      <c r="H77" s="7" t="s">
        <v>816</v>
      </c>
      <c r="I77" s="7" t="s">
        <v>917</v>
      </c>
      <c r="J77" s="71">
        <v>0</v>
      </c>
      <c r="K77" s="5" t="s">
        <v>916</v>
      </c>
      <c r="L77" s="71">
        <v>0</v>
      </c>
      <c r="M77" s="66"/>
      <c r="N77" s="71">
        <v>0</v>
      </c>
      <c r="O77" s="66"/>
      <c r="P77" s="71">
        <v>0</v>
      </c>
      <c r="Q77" s="66"/>
      <c r="R77" s="71">
        <v>0</v>
      </c>
      <c r="S77" s="24"/>
      <c r="T77" s="71"/>
      <c r="U77" s="24"/>
      <c r="V77" s="66"/>
      <c r="W77" s="24"/>
      <c r="X77" s="66"/>
      <c r="Y77" s="66"/>
    </row>
    <row r="78" spans="1:25" ht="409.5" x14ac:dyDescent="0.25">
      <c r="A78" s="4">
        <v>47</v>
      </c>
      <c r="B78" s="4"/>
      <c r="C78" s="4"/>
      <c r="D78" s="8" t="s">
        <v>915</v>
      </c>
      <c r="E78" s="8"/>
      <c r="F78" s="7" t="s">
        <v>914</v>
      </c>
      <c r="G78" s="7" t="s">
        <v>913</v>
      </c>
      <c r="H78" s="7" t="s">
        <v>912</v>
      </c>
      <c r="I78" s="7" t="s">
        <v>911</v>
      </c>
      <c r="J78" s="71">
        <v>0</v>
      </c>
      <c r="K78" s="5" t="s">
        <v>910</v>
      </c>
      <c r="L78" s="71">
        <v>0</v>
      </c>
      <c r="M78" s="66"/>
      <c r="N78" s="71">
        <v>0</v>
      </c>
      <c r="O78" s="66"/>
      <c r="P78" s="71">
        <v>0</v>
      </c>
      <c r="Q78" s="66"/>
      <c r="R78" s="71">
        <v>0</v>
      </c>
      <c r="S78" s="24" t="s">
        <v>909</v>
      </c>
      <c r="T78" s="71"/>
      <c r="U78" s="24"/>
      <c r="V78" s="66"/>
      <c r="W78" s="24"/>
      <c r="X78" s="66"/>
      <c r="Y78" s="66"/>
    </row>
    <row r="79" spans="1:25" ht="409.5" x14ac:dyDescent="0.25">
      <c r="A79" s="4">
        <v>48</v>
      </c>
      <c r="B79" s="4"/>
      <c r="C79" s="4"/>
      <c r="D79" s="8" t="s">
        <v>908</v>
      </c>
      <c r="E79" s="8"/>
      <c r="F79" s="7" t="s">
        <v>907</v>
      </c>
      <c r="G79" s="7" t="s">
        <v>229</v>
      </c>
      <c r="H79" s="7" t="s">
        <v>816</v>
      </c>
      <c r="I79" s="7" t="s">
        <v>906</v>
      </c>
      <c r="J79" s="71">
        <v>100</v>
      </c>
      <c r="K79" s="24" t="s">
        <v>905</v>
      </c>
      <c r="L79" s="66">
        <v>100</v>
      </c>
      <c r="M79" s="66"/>
      <c r="N79" s="66">
        <v>100</v>
      </c>
      <c r="O79" s="66"/>
      <c r="P79" s="66">
        <v>100</v>
      </c>
      <c r="Q79" s="66"/>
      <c r="R79" s="66">
        <v>100</v>
      </c>
      <c r="S79" s="24" t="s">
        <v>905</v>
      </c>
      <c r="T79" s="66"/>
      <c r="U79" s="66"/>
      <c r="V79" s="66"/>
      <c r="W79" s="24"/>
      <c r="X79" s="66"/>
      <c r="Y79" s="66"/>
    </row>
    <row r="80" spans="1:25" ht="315" x14ac:dyDescent="0.25">
      <c r="A80" s="4">
        <v>49</v>
      </c>
      <c r="B80" s="4"/>
      <c r="C80" s="4"/>
      <c r="D80" s="8" t="s">
        <v>904</v>
      </c>
      <c r="E80" s="8"/>
      <c r="F80" s="7" t="s">
        <v>903</v>
      </c>
      <c r="G80" s="7" t="s">
        <v>902</v>
      </c>
      <c r="H80" s="7" t="s">
        <v>901</v>
      </c>
      <c r="I80" s="7" t="s">
        <v>900</v>
      </c>
      <c r="J80" s="71">
        <v>50</v>
      </c>
      <c r="K80" s="5" t="s">
        <v>899</v>
      </c>
      <c r="L80" s="71">
        <v>50</v>
      </c>
      <c r="M80" s="66"/>
      <c r="N80" s="71">
        <v>50</v>
      </c>
      <c r="O80" s="66"/>
      <c r="P80" s="71">
        <v>50</v>
      </c>
      <c r="Q80" s="66"/>
      <c r="R80" s="71">
        <v>50</v>
      </c>
      <c r="S80" s="24"/>
      <c r="T80" s="66"/>
      <c r="U80" s="24"/>
      <c r="V80" s="66"/>
      <c r="W80" s="24"/>
      <c r="X80" s="66"/>
      <c r="Y80" s="66"/>
    </row>
    <row r="81" spans="1:25" s="56" customFormat="1" ht="123" customHeight="1" x14ac:dyDescent="0.25">
      <c r="A81" s="19"/>
      <c r="B81" s="19"/>
      <c r="C81" s="20" t="s">
        <v>898</v>
      </c>
      <c r="D81" s="59"/>
      <c r="E81" s="59"/>
      <c r="F81" s="59" t="s">
        <v>897</v>
      </c>
      <c r="G81" s="59"/>
      <c r="H81" s="19"/>
      <c r="I81" s="19"/>
      <c r="J81" s="58">
        <f>AVERAGE(J82,J83,J87:J89)</f>
        <v>46.666666666666671</v>
      </c>
      <c r="K81" s="17"/>
      <c r="L81" s="58">
        <f>AVERAGE(L82,L83,L87:L89)</f>
        <v>46.666666666666671</v>
      </c>
      <c r="M81" s="57"/>
      <c r="N81" s="58">
        <f>AVERAGE(N82,N83,N87:N89)</f>
        <v>46.666666666666671</v>
      </c>
      <c r="O81" s="57"/>
      <c r="P81" s="58">
        <f>AVERAGE(P82,P83,P87:P89)</f>
        <v>46.666666666666671</v>
      </c>
      <c r="Q81" s="57"/>
      <c r="R81" s="58">
        <f>AVERAGE(R82,R83,R87:R89)</f>
        <v>46.666666666666671</v>
      </c>
      <c r="S81" s="57"/>
      <c r="T81" s="58" t="e">
        <f>AVERAGE(T82,T83,T87:T89)</f>
        <v>#DIV/0!</v>
      </c>
      <c r="U81" s="57"/>
      <c r="V81" s="57"/>
      <c r="W81" s="17"/>
      <c r="X81" s="57"/>
      <c r="Y81" s="57"/>
    </row>
    <row r="82" spans="1:25" ht="210" x14ac:dyDescent="0.25">
      <c r="A82" s="4">
        <v>50</v>
      </c>
      <c r="B82" s="4"/>
      <c r="C82" s="4"/>
      <c r="D82" s="8" t="s">
        <v>896</v>
      </c>
      <c r="E82" s="8"/>
      <c r="F82" s="7" t="s">
        <v>895</v>
      </c>
      <c r="G82" s="7" t="s">
        <v>45</v>
      </c>
      <c r="H82" s="7" t="s">
        <v>894</v>
      </c>
      <c r="I82" s="7" t="s">
        <v>893</v>
      </c>
      <c r="J82" s="71">
        <v>50</v>
      </c>
      <c r="K82" s="24" t="s">
        <v>892</v>
      </c>
      <c r="L82" s="71">
        <v>50</v>
      </c>
      <c r="M82" s="66"/>
      <c r="N82" s="71">
        <v>50</v>
      </c>
      <c r="O82" s="66"/>
      <c r="P82" s="71">
        <v>50</v>
      </c>
      <c r="Q82" s="66"/>
      <c r="R82" s="71">
        <v>50</v>
      </c>
      <c r="S82" s="66"/>
      <c r="T82" s="71"/>
      <c r="U82" s="66"/>
      <c r="V82" s="66"/>
      <c r="W82" s="24"/>
      <c r="X82" s="66"/>
      <c r="Y82" s="66"/>
    </row>
    <row r="83" spans="1:25" s="75" customFormat="1" ht="86.25" x14ac:dyDescent="0.25">
      <c r="A83" s="15">
        <v>51</v>
      </c>
      <c r="B83" s="15"/>
      <c r="C83" s="15"/>
      <c r="D83" s="86" t="s">
        <v>891</v>
      </c>
      <c r="E83" s="86"/>
      <c r="F83" s="12" t="s">
        <v>891</v>
      </c>
      <c r="G83" s="12"/>
      <c r="H83" s="12"/>
      <c r="I83" s="12"/>
      <c r="J83" s="77">
        <f>AVERAGE(J84:J86)</f>
        <v>33.333333333333336</v>
      </c>
      <c r="K83" s="10"/>
      <c r="L83" s="77">
        <f>AVERAGE(L84:L86)</f>
        <v>33.333333333333336</v>
      </c>
      <c r="M83" s="76"/>
      <c r="N83" s="77">
        <f>AVERAGE(N84:N86)</f>
        <v>33.333333333333336</v>
      </c>
      <c r="O83" s="76"/>
      <c r="P83" s="77">
        <f>AVERAGE(P84:P86)</f>
        <v>33.333333333333336</v>
      </c>
      <c r="Q83" s="76"/>
      <c r="R83" s="77">
        <f>AVERAGE(R84:R86)</f>
        <v>33.333333333333336</v>
      </c>
      <c r="S83" s="76"/>
      <c r="T83" s="77" t="e">
        <f>AVERAGE(T84:T86)</f>
        <v>#DIV/0!</v>
      </c>
      <c r="U83" s="76"/>
      <c r="V83" s="76"/>
      <c r="W83" s="10"/>
      <c r="X83" s="76"/>
      <c r="Y83" s="76"/>
    </row>
    <row r="84" spans="1:25" ht="315" x14ac:dyDescent="0.25">
      <c r="A84" s="4" t="s">
        <v>890</v>
      </c>
      <c r="B84" s="4"/>
      <c r="C84" s="4"/>
      <c r="D84" s="4"/>
      <c r="E84" s="8" t="s">
        <v>889</v>
      </c>
      <c r="F84" s="7" t="s">
        <v>888</v>
      </c>
      <c r="G84" s="7" t="s">
        <v>805</v>
      </c>
      <c r="H84" s="7" t="s">
        <v>816</v>
      </c>
      <c r="I84" s="7" t="s">
        <v>887</v>
      </c>
      <c r="J84" s="71">
        <v>50</v>
      </c>
      <c r="K84" s="5" t="s">
        <v>886</v>
      </c>
      <c r="L84" s="71">
        <v>50</v>
      </c>
      <c r="M84" s="66"/>
      <c r="N84" s="71">
        <v>50</v>
      </c>
      <c r="O84" s="66"/>
      <c r="P84" s="71">
        <v>50</v>
      </c>
      <c r="Q84" s="71"/>
      <c r="R84" s="71">
        <v>50</v>
      </c>
      <c r="S84" s="24" t="s">
        <v>885</v>
      </c>
      <c r="T84" s="71"/>
      <c r="U84" s="24"/>
      <c r="V84" s="66"/>
      <c r="W84" s="24"/>
      <c r="X84" s="66"/>
      <c r="Y84" s="66"/>
    </row>
    <row r="85" spans="1:25" ht="120" x14ac:dyDescent="0.25">
      <c r="A85" s="4" t="s">
        <v>884</v>
      </c>
      <c r="B85" s="4"/>
      <c r="C85" s="4"/>
      <c r="D85" s="4"/>
      <c r="E85" s="8" t="s">
        <v>883</v>
      </c>
      <c r="F85" s="7" t="s">
        <v>882</v>
      </c>
      <c r="G85" s="7" t="s">
        <v>805</v>
      </c>
      <c r="H85" s="7" t="s">
        <v>881</v>
      </c>
      <c r="I85" s="7" t="s">
        <v>880</v>
      </c>
      <c r="J85" s="83">
        <v>50</v>
      </c>
      <c r="K85" s="24" t="s">
        <v>879</v>
      </c>
      <c r="L85" s="83">
        <v>50</v>
      </c>
      <c r="M85" s="66"/>
      <c r="N85" s="83">
        <v>50</v>
      </c>
      <c r="O85" s="66"/>
      <c r="P85" s="83">
        <v>50</v>
      </c>
      <c r="Q85" s="66"/>
      <c r="R85" s="83">
        <v>50</v>
      </c>
      <c r="S85" s="66"/>
      <c r="T85" s="71"/>
      <c r="U85" s="66"/>
      <c r="V85" s="66"/>
      <c r="W85" s="24"/>
      <c r="X85" s="66"/>
      <c r="Y85" s="66"/>
    </row>
    <row r="86" spans="1:25" ht="135" x14ac:dyDescent="0.25">
      <c r="A86" s="4" t="s">
        <v>878</v>
      </c>
      <c r="B86" s="4"/>
      <c r="C86" s="4"/>
      <c r="D86" s="4"/>
      <c r="E86" s="8" t="s">
        <v>877</v>
      </c>
      <c r="F86" s="7" t="s">
        <v>876</v>
      </c>
      <c r="G86" s="7" t="s">
        <v>828</v>
      </c>
      <c r="H86" s="7" t="s">
        <v>875</v>
      </c>
      <c r="I86" s="7" t="s">
        <v>874</v>
      </c>
      <c r="J86" s="71">
        <v>0</v>
      </c>
      <c r="K86" s="24"/>
      <c r="L86" s="71">
        <v>0</v>
      </c>
      <c r="M86" s="66"/>
      <c r="N86" s="71">
        <v>0</v>
      </c>
      <c r="O86" s="66"/>
      <c r="P86" s="71">
        <v>0</v>
      </c>
      <c r="Q86" s="66"/>
      <c r="R86" s="71">
        <v>0</v>
      </c>
      <c r="S86" s="66"/>
      <c r="T86" s="71"/>
      <c r="U86" s="66"/>
      <c r="V86" s="66"/>
      <c r="W86" s="24"/>
      <c r="X86" s="66"/>
      <c r="Y86" s="66"/>
    </row>
    <row r="87" spans="1:25" ht="270" x14ac:dyDescent="0.25">
      <c r="A87" s="4">
        <v>52</v>
      </c>
      <c r="B87" s="4"/>
      <c r="C87" s="4"/>
      <c r="D87" s="8" t="s">
        <v>873</v>
      </c>
      <c r="E87" s="8"/>
      <c r="F87" s="7" t="s">
        <v>872</v>
      </c>
      <c r="G87" s="7" t="s">
        <v>871</v>
      </c>
      <c r="H87" s="7" t="s">
        <v>870</v>
      </c>
      <c r="I87" s="7" t="s">
        <v>869</v>
      </c>
      <c r="J87" s="71">
        <v>100</v>
      </c>
      <c r="K87" s="24" t="s">
        <v>868</v>
      </c>
      <c r="L87" s="71">
        <v>100</v>
      </c>
      <c r="M87" s="66"/>
      <c r="N87" s="71">
        <v>100</v>
      </c>
      <c r="O87" s="66"/>
      <c r="P87" s="71">
        <v>100</v>
      </c>
      <c r="Q87" s="66"/>
      <c r="R87" s="71">
        <v>100</v>
      </c>
      <c r="S87" s="24" t="s">
        <v>867</v>
      </c>
      <c r="T87" s="66"/>
      <c r="U87" s="24"/>
      <c r="V87" s="66"/>
      <c r="W87" s="24"/>
      <c r="X87" s="66"/>
      <c r="Y87" s="66"/>
    </row>
    <row r="88" spans="1:25" ht="135" x14ac:dyDescent="0.25">
      <c r="A88" s="4">
        <v>53</v>
      </c>
      <c r="B88" s="4"/>
      <c r="C88" s="4"/>
      <c r="D88" s="8" t="s">
        <v>866</v>
      </c>
      <c r="E88" s="8"/>
      <c r="F88" s="7" t="s">
        <v>865</v>
      </c>
      <c r="G88" s="7" t="s">
        <v>805</v>
      </c>
      <c r="H88" s="7" t="s">
        <v>816</v>
      </c>
      <c r="I88" s="7" t="s">
        <v>864</v>
      </c>
      <c r="J88" s="71">
        <v>0</v>
      </c>
      <c r="K88" s="5" t="s">
        <v>863</v>
      </c>
      <c r="L88" s="71">
        <v>0</v>
      </c>
      <c r="M88" s="66"/>
      <c r="N88" s="71">
        <v>0</v>
      </c>
      <c r="O88" s="66"/>
      <c r="P88" s="71">
        <v>0</v>
      </c>
      <c r="Q88" s="66"/>
      <c r="R88" s="71">
        <v>0</v>
      </c>
      <c r="S88" s="24" t="s">
        <v>862</v>
      </c>
      <c r="T88" s="71"/>
      <c r="U88" s="24"/>
      <c r="V88" s="66"/>
      <c r="W88" s="24"/>
      <c r="X88" s="66"/>
      <c r="Y88" s="66"/>
    </row>
    <row r="89" spans="1:25" ht="270" x14ac:dyDescent="0.25">
      <c r="A89" s="4">
        <v>54</v>
      </c>
      <c r="B89" s="4"/>
      <c r="C89" s="4"/>
      <c r="D89" s="8" t="s">
        <v>861</v>
      </c>
      <c r="E89" s="8"/>
      <c r="F89" s="7" t="s">
        <v>860</v>
      </c>
      <c r="G89" s="7" t="s">
        <v>793</v>
      </c>
      <c r="H89" s="7" t="s">
        <v>792</v>
      </c>
      <c r="I89" s="7" t="s">
        <v>791</v>
      </c>
      <c r="J89" s="71">
        <v>50</v>
      </c>
      <c r="K89" s="5" t="s">
        <v>859</v>
      </c>
      <c r="L89" s="71">
        <v>50</v>
      </c>
      <c r="M89" s="66"/>
      <c r="N89" s="71">
        <v>50</v>
      </c>
      <c r="O89" s="66"/>
      <c r="P89" s="71">
        <v>50</v>
      </c>
      <c r="Q89" s="66"/>
      <c r="R89" s="71">
        <v>50</v>
      </c>
      <c r="S89" s="24" t="s">
        <v>858</v>
      </c>
      <c r="T89" s="71"/>
      <c r="U89" s="24"/>
      <c r="V89" s="66"/>
      <c r="W89" s="24"/>
      <c r="X89" s="66"/>
      <c r="Y89" s="66"/>
    </row>
    <row r="90" spans="1:25" s="56" customFormat="1" ht="199.5" customHeight="1" x14ac:dyDescent="0.25">
      <c r="A90" s="19"/>
      <c r="B90" s="19"/>
      <c r="C90" s="20" t="s">
        <v>857</v>
      </c>
      <c r="D90" s="19"/>
      <c r="E90" s="61"/>
      <c r="F90" s="60" t="s">
        <v>856</v>
      </c>
      <c r="G90" s="59"/>
      <c r="H90" s="59"/>
      <c r="I90" s="59"/>
      <c r="J90" s="58">
        <f>AVERAGE(J91,J94,J97,J98,J99)</f>
        <v>50</v>
      </c>
      <c r="K90" s="57"/>
      <c r="L90" s="58">
        <f>AVERAGE(L91,L94,L97,L98,L99)</f>
        <v>50</v>
      </c>
      <c r="M90" s="57"/>
      <c r="N90" s="58">
        <f>AVERAGE(N91,N94,N97,N98,N99)</f>
        <v>50</v>
      </c>
      <c r="O90" s="57"/>
      <c r="P90" s="58">
        <f>AVERAGE(P91,P94,P97,P98,P99)</f>
        <v>50</v>
      </c>
      <c r="Q90" s="57"/>
      <c r="R90" s="58">
        <f>AVERAGE(R91,R94,R97,R98,R99)</f>
        <v>50</v>
      </c>
      <c r="S90" s="57"/>
      <c r="T90" s="58" t="e">
        <f>AVERAGE(T91,T94,T97,T98,T99)</f>
        <v>#DIV/0!</v>
      </c>
      <c r="U90" s="57"/>
      <c r="V90" s="57"/>
      <c r="W90" s="17"/>
      <c r="X90" s="57"/>
      <c r="Y90" s="57"/>
    </row>
    <row r="91" spans="1:25" s="75" customFormat="1" ht="199.5" customHeight="1" x14ac:dyDescent="0.25">
      <c r="A91" s="15">
        <v>55</v>
      </c>
      <c r="B91" s="15"/>
      <c r="C91" s="14"/>
      <c r="D91" s="78" t="s">
        <v>855</v>
      </c>
      <c r="E91" s="78"/>
      <c r="F91" s="21" t="s">
        <v>855</v>
      </c>
      <c r="G91" s="12"/>
      <c r="H91" s="12"/>
      <c r="I91" s="12"/>
      <c r="J91" s="77">
        <f>AVERAGE(J92,J93)</f>
        <v>100</v>
      </c>
      <c r="K91" s="76"/>
      <c r="L91" s="77">
        <f>AVERAGE(L92,L93)</f>
        <v>100</v>
      </c>
      <c r="M91" s="76"/>
      <c r="N91" s="77">
        <f>AVERAGE(N92,N93)</f>
        <v>100</v>
      </c>
      <c r="O91" s="76"/>
      <c r="P91" s="77">
        <f>AVERAGE(P92,P93)</f>
        <v>100</v>
      </c>
      <c r="Q91" s="76"/>
      <c r="R91" s="77">
        <f>AVERAGE(R92,R93)</f>
        <v>100</v>
      </c>
      <c r="S91" s="76"/>
      <c r="T91" s="77" t="e">
        <f>AVERAGE(T92,T93)</f>
        <v>#DIV/0!</v>
      </c>
      <c r="U91" s="76"/>
      <c r="V91" s="76"/>
      <c r="W91" s="10"/>
      <c r="X91" s="76"/>
      <c r="Y91" s="76"/>
    </row>
    <row r="92" spans="1:25" ht="195" x14ac:dyDescent="0.25">
      <c r="A92" s="4" t="s">
        <v>854</v>
      </c>
      <c r="B92" s="4"/>
      <c r="C92" s="4"/>
      <c r="D92" s="4"/>
      <c r="E92" s="8" t="s">
        <v>853</v>
      </c>
      <c r="F92" s="7" t="s">
        <v>852</v>
      </c>
      <c r="G92" s="7" t="s">
        <v>840</v>
      </c>
      <c r="H92" s="7" t="s">
        <v>851</v>
      </c>
      <c r="I92" s="7" t="s">
        <v>850</v>
      </c>
      <c r="J92" s="83">
        <v>100</v>
      </c>
      <c r="K92" s="55" t="s">
        <v>849</v>
      </c>
      <c r="L92" s="83">
        <v>100</v>
      </c>
      <c r="M92" s="33"/>
      <c r="N92" s="83">
        <v>100</v>
      </c>
      <c r="O92" s="33"/>
      <c r="P92" s="83">
        <v>100</v>
      </c>
      <c r="Q92" s="33"/>
      <c r="R92" s="83">
        <v>100</v>
      </c>
      <c r="S92" s="55"/>
      <c r="T92" s="33"/>
      <c r="U92" s="55"/>
      <c r="V92" s="33"/>
      <c r="W92" s="55"/>
      <c r="X92" s="33"/>
      <c r="Y92" s="33"/>
    </row>
    <row r="93" spans="1:25" ht="150" x14ac:dyDescent="0.25">
      <c r="A93" s="4" t="s">
        <v>848</v>
      </c>
      <c r="B93" s="4"/>
      <c r="C93" s="4"/>
      <c r="D93" s="4"/>
      <c r="E93" s="8" t="s">
        <v>847</v>
      </c>
      <c r="F93" s="7" t="s">
        <v>846</v>
      </c>
      <c r="G93" s="7" t="s">
        <v>828</v>
      </c>
      <c r="H93" s="7" t="s">
        <v>816</v>
      </c>
      <c r="I93" s="7" t="s">
        <v>834</v>
      </c>
      <c r="J93" s="83">
        <v>100</v>
      </c>
      <c r="K93" s="5" t="s">
        <v>845</v>
      </c>
      <c r="L93" s="83">
        <v>100</v>
      </c>
      <c r="M93" s="30"/>
      <c r="N93" s="83">
        <v>100</v>
      </c>
      <c r="O93" s="30"/>
      <c r="P93" s="83">
        <v>100</v>
      </c>
      <c r="Q93" s="30"/>
      <c r="R93" s="83">
        <v>100</v>
      </c>
      <c r="S93" s="5"/>
      <c r="T93" s="30"/>
      <c r="U93" s="5"/>
      <c r="V93" s="30"/>
      <c r="W93" s="5"/>
      <c r="X93" s="30"/>
      <c r="Y93" s="30"/>
    </row>
    <row r="94" spans="1:25" s="75" customFormat="1" ht="51.75" x14ac:dyDescent="0.25">
      <c r="A94" s="15">
        <v>56</v>
      </c>
      <c r="B94" s="15"/>
      <c r="C94" s="15"/>
      <c r="D94" s="86" t="s">
        <v>844</v>
      </c>
      <c r="E94" s="86"/>
      <c r="F94" s="12" t="s">
        <v>844</v>
      </c>
      <c r="G94" s="12"/>
      <c r="H94" s="12"/>
      <c r="I94" s="12"/>
      <c r="J94" s="77">
        <f>AVERAGE(J95,J96)</f>
        <v>0</v>
      </c>
      <c r="K94" s="10"/>
      <c r="L94" s="77">
        <f>AVERAGE(L95,L96)</f>
        <v>0</v>
      </c>
      <c r="M94" s="76"/>
      <c r="N94" s="77">
        <f>AVERAGE(N95,N96)</f>
        <v>0</v>
      </c>
      <c r="O94" s="76"/>
      <c r="P94" s="77">
        <f>AVERAGE(P95,P96)</f>
        <v>0</v>
      </c>
      <c r="Q94" s="76"/>
      <c r="R94" s="77">
        <f>AVERAGE(R95,R96)</f>
        <v>0</v>
      </c>
      <c r="S94" s="10"/>
      <c r="T94" s="77" t="e">
        <f>AVERAGE(T95,T96)</f>
        <v>#DIV/0!</v>
      </c>
      <c r="U94" s="10"/>
      <c r="V94" s="76"/>
      <c r="W94" s="10"/>
      <c r="X94" s="76"/>
      <c r="Y94" s="76"/>
    </row>
    <row r="95" spans="1:25" ht="75" x14ac:dyDescent="0.25">
      <c r="A95" s="4" t="s">
        <v>843</v>
      </c>
      <c r="B95" s="4"/>
      <c r="C95" s="4"/>
      <c r="D95" s="4"/>
      <c r="E95" s="8" t="s">
        <v>842</v>
      </c>
      <c r="F95" s="7" t="s">
        <v>841</v>
      </c>
      <c r="G95" s="7" t="s">
        <v>840</v>
      </c>
      <c r="H95" s="7" t="s">
        <v>839</v>
      </c>
      <c r="I95" s="7" t="s">
        <v>838</v>
      </c>
      <c r="J95" s="62">
        <v>0</v>
      </c>
      <c r="K95" s="5"/>
      <c r="L95" s="62">
        <v>0</v>
      </c>
      <c r="M95" s="30"/>
      <c r="N95" s="62">
        <v>0</v>
      </c>
      <c r="O95" s="30"/>
      <c r="P95" s="62">
        <v>0</v>
      </c>
      <c r="Q95" s="30"/>
      <c r="R95" s="62">
        <v>0</v>
      </c>
      <c r="S95" s="30"/>
      <c r="T95" s="62"/>
      <c r="U95" s="30"/>
      <c r="V95" s="30"/>
      <c r="W95" s="5"/>
      <c r="X95" s="30"/>
      <c r="Y95" s="30"/>
    </row>
    <row r="96" spans="1:25" ht="135" x14ac:dyDescent="0.25">
      <c r="A96" s="4" t="s">
        <v>837</v>
      </c>
      <c r="B96" s="4"/>
      <c r="C96" s="4"/>
      <c r="D96" s="4"/>
      <c r="E96" s="8" t="s">
        <v>836</v>
      </c>
      <c r="F96" s="7" t="s">
        <v>835</v>
      </c>
      <c r="G96" s="7" t="s">
        <v>828</v>
      </c>
      <c r="H96" s="7" t="s">
        <v>816</v>
      </c>
      <c r="I96" s="7" t="s">
        <v>834</v>
      </c>
      <c r="J96" s="62">
        <v>0</v>
      </c>
      <c r="K96" s="5"/>
      <c r="L96" s="62">
        <v>0</v>
      </c>
      <c r="M96" s="30"/>
      <c r="N96" s="62">
        <v>0</v>
      </c>
      <c r="O96" s="30"/>
      <c r="P96" s="62">
        <v>0</v>
      </c>
      <c r="Q96" s="30"/>
      <c r="R96" s="62">
        <v>0</v>
      </c>
      <c r="S96" s="5"/>
      <c r="T96" s="62"/>
      <c r="U96" s="5"/>
      <c r="V96" s="30"/>
      <c r="W96" s="5"/>
      <c r="X96" s="30"/>
      <c r="Y96" s="30"/>
    </row>
    <row r="97" spans="1:25" ht="150" x14ac:dyDescent="0.25">
      <c r="A97" s="4">
        <v>57</v>
      </c>
      <c r="B97" s="4"/>
      <c r="C97" s="4"/>
      <c r="D97" s="8" t="s">
        <v>833</v>
      </c>
      <c r="E97" s="8"/>
      <c r="F97" s="7" t="s">
        <v>832</v>
      </c>
      <c r="G97" s="7" t="s">
        <v>805</v>
      </c>
      <c r="H97" s="7" t="s">
        <v>816</v>
      </c>
      <c r="I97" s="7" t="s">
        <v>831</v>
      </c>
      <c r="J97" s="62">
        <v>0</v>
      </c>
      <c r="K97" s="5"/>
      <c r="L97" s="62">
        <v>0</v>
      </c>
      <c r="M97" s="30"/>
      <c r="N97" s="62">
        <v>0</v>
      </c>
      <c r="O97" s="30"/>
      <c r="P97" s="62">
        <v>0</v>
      </c>
      <c r="Q97" s="30"/>
      <c r="R97" s="62">
        <v>0</v>
      </c>
      <c r="S97" s="30"/>
      <c r="T97" s="62"/>
      <c r="U97" s="5"/>
      <c r="V97" s="30"/>
      <c r="W97" s="5"/>
      <c r="X97" s="30"/>
      <c r="Y97" s="30"/>
    </row>
    <row r="98" spans="1:25" ht="300" x14ac:dyDescent="0.25">
      <c r="A98" s="4">
        <v>58</v>
      </c>
      <c r="B98" s="4"/>
      <c r="C98" s="4"/>
      <c r="D98" s="8" t="s">
        <v>830</v>
      </c>
      <c r="E98" s="8"/>
      <c r="F98" s="7" t="s">
        <v>829</v>
      </c>
      <c r="G98" s="7" t="s">
        <v>828</v>
      </c>
      <c r="H98" s="7" t="s">
        <v>816</v>
      </c>
      <c r="I98" s="7" t="s">
        <v>827</v>
      </c>
      <c r="J98" s="62">
        <v>50</v>
      </c>
      <c r="K98" s="5" t="s">
        <v>826</v>
      </c>
      <c r="L98" s="62">
        <v>50</v>
      </c>
      <c r="M98" s="30"/>
      <c r="N98" s="62">
        <v>50</v>
      </c>
      <c r="O98" s="30"/>
      <c r="P98" s="62">
        <v>50</v>
      </c>
      <c r="Q98" s="30"/>
      <c r="R98" s="62">
        <v>50</v>
      </c>
      <c r="S98" s="5" t="s">
        <v>825</v>
      </c>
      <c r="T98" s="62"/>
      <c r="U98" s="30"/>
      <c r="V98" s="30"/>
      <c r="W98" s="5"/>
      <c r="X98" s="30"/>
      <c r="Y98" s="30"/>
    </row>
    <row r="99" spans="1:25" ht="165" x14ac:dyDescent="0.25">
      <c r="A99" s="4">
        <v>59</v>
      </c>
      <c r="B99" s="4"/>
      <c r="C99" s="4"/>
      <c r="D99" s="8" t="s">
        <v>824</v>
      </c>
      <c r="E99" s="8"/>
      <c r="F99" s="7" t="s">
        <v>823</v>
      </c>
      <c r="G99" s="7" t="s">
        <v>805</v>
      </c>
      <c r="H99" s="7" t="s">
        <v>816</v>
      </c>
      <c r="I99" s="7" t="s">
        <v>803</v>
      </c>
      <c r="J99" s="71">
        <v>100</v>
      </c>
      <c r="K99" s="24" t="s">
        <v>822</v>
      </c>
      <c r="L99" s="71">
        <v>100</v>
      </c>
      <c r="M99" s="66"/>
      <c r="N99" s="71">
        <v>100</v>
      </c>
      <c r="O99" s="66"/>
      <c r="P99" s="71">
        <v>100</v>
      </c>
      <c r="Q99" s="66"/>
      <c r="R99" s="71">
        <v>100</v>
      </c>
      <c r="S99" s="24" t="s">
        <v>821</v>
      </c>
      <c r="T99" s="66"/>
      <c r="U99" s="66"/>
      <c r="V99" s="66"/>
      <c r="W99" s="24"/>
      <c r="X99" s="66"/>
      <c r="Y99" s="66"/>
    </row>
    <row r="100" spans="1:25" s="56" customFormat="1" ht="88.5" customHeight="1" x14ac:dyDescent="0.25">
      <c r="A100" s="19"/>
      <c r="B100" s="19"/>
      <c r="C100" s="20" t="s">
        <v>820</v>
      </c>
      <c r="D100" s="19"/>
      <c r="E100" s="61"/>
      <c r="F100" s="60" t="s">
        <v>819</v>
      </c>
      <c r="G100" s="59"/>
      <c r="H100" s="59"/>
      <c r="I100" s="59"/>
      <c r="J100" s="58">
        <f>AVERAGE(J101:J105)</f>
        <v>40</v>
      </c>
      <c r="K100" s="17"/>
      <c r="L100" s="58">
        <f>AVERAGE(L101:L105)</f>
        <v>40</v>
      </c>
      <c r="M100" s="57"/>
      <c r="N100" s="58">
        <f>AVERAGE(N101:N105)</f>
        <v>40</v>
      </c>
      <c r="O100" s="57"/>
      <c r="P100" s="58">
        <f>AVERAGE(P101:P105)</f>
        <v>40</v>
      </c>
      <c r="Q100" s="57"/>
      <c r="R100" s="58">
        <f>AVERAGE(R101:R105)</f>
        <v>40</v>
      </c>
      <c r="S100" s="57"/>
      <c r="T100" s="58" t="e">
        <f>AVERAGE(T101:T105)</f>
        <v>#DIV/0!</v>
      </c>
      <c r="U100" s="57"/>
      <c r="V100" s="57"/>
      <c r="W100" s="17"/>
      <c r="X100" s="57"/>
      <c r="Y100" s="57"/>
    </row>
    <row r="101" spans="1:25" ht="255" x14ac:dyDescent="0.25">
      <c r="A101" s="4">
        <v>60</v>
      </c>
      <c r="B101" s="4"/>
      <c r="C101" s="4"/>
      <c r="D101" s="8" t="s">
        <v>818</v>
      </c>
      <c r="E101" s="8"/>
      <c r="F101" s="7" t="s">
        <v>817</v>
      </c>
      <c r="G101" s="7" t="s">
        <v>805</v>
      </c>
      <c r="H101" s="7" t="s">
        <v>816</v>
      </c>
      <c r="I101" s="7" t="s">
        <v>815</v>
      </c>
      <c r="J101" s="62">
        <v>50</v>
      </c>
      <c r="K101" s="5" t="s">
        <v>814</v>
      </c>
      <c r="L101" s="62">
        <v>50</v>
      </c>
      <c r="M101" s="30"/>
      <c r="N101" s="62">
        <v>50</v>
      </c>
      <c r="O101" s="30"/>
      <c r="P101" s="62">
        <v>50</v>
      </c>
      <c r="Q101" s="30"/>
      <c r="R101" s="62">
        <v>50</v>
      </c>
      <c r="S101" s="5"/>
      <c r="T101" s="62"/>
      <c r="U101" s="5"/>
      <c r="V101" s="30"/>
      <c r="W101" s="5"/>
      <c r="X101" s="30"/>
      <c r="Y101" s="30"/>
    </row>
    <row r="102" spans="1:25" ht="120" x14ac:dyDescent="0.25">
      <c r="A102" s="4">
        <v>61</v>
      </c>
      <c r="B102" s="4"/>
      <c r="C102" s="4"/>
      <c r="D102" s="8" t="s">
        <v>813</v>
      </c>
      <c r="E102" s="8"/>
      <c r="F102" s="7" t="s">
        <v>812</v>
      </c>
      <c r="G102" s="7" t="s">
        <v>811</v>
      </c>
      <c r="H102" s="7" t="s">
        <v>810</v>
      </c>
      <c r="I102" s="7" t="s">
        <v>809</v>
      </c>
      <c r="J102" s="62">
        <v>50</v>
      </c>
      <c r="K102" s="5" t="s">
        <v>808</v>
      </c>
      <c r="L102" s="62">
        <v>50</v>
      </c>
      <c r="M102" s="30"/>
      <c r="N102" s="62">
        <v>50</v>
      </c>
      <c r="O102" s="30"/>
      <c r="P102" s="62">
        <v>50</v>
      </c>
      <c r="Q102" s="62"/>
      <c r="R102" s="62">
        <v>50</v>
      </c>
      <c r="S102" s="5"/>
      <c r="T102" s="62"/>
      <c r="U102" s="5"/>
      <c r="V102" s="30"/>
      <c r="W102" s="5"/>
      <c r="X102" s="30"/>
      <c r="Y102" s="30"/>
    </row>
    <row r="103" spans="1:25" ht="345" x14ac:dyDescent="0.25">
      <c r="A103" s="4">
        <v>62</v>
      </c>
      <c r="B103" s="4"/>
      <c r="C103" s="4"/>
      <c r="D103" s="8" t="s">
        <v>807</v>
      </c>
      <c r="E103" s="8"/>
      <c r="F103" s="7" t="s">
        <v>806</v>
      </c>
      <c r="G103" s="7" t="s">
        <v>805</v>
      </c>
      <c r="H103" s="7" t="s">
        <v>804</v>
      </c>
      <c r="I103" s="7" t="s">
        <v>803</v>
      </c>
      <c r="J103" s="62">
        <v>0</v>
      </c>
      <c r="K103" s="5" t="s">
        <v>802</v>
      </c>
      <c r="L103" s="62">
        <v>0</v>
      </c>
      <c r="M103" s="30"/>
      <c r="N103" s="62">
        <v>0</v>
      </c>
      <c r="O103" s="30"/>
      <c r="P103" s="62">
        <v>0</v>
      </c>
      <c r="Q103" s="30"/>
      <c r="R103" s="62">
        <v>0</v>
      </c>
      <c r="S103" s="30"/>
      <c r="T103" s="62"/>
      <c r="U103" s="30"/>
      <c r="V103" s="30"/>
      <c r="W103" s="5"/>
      <c r="X103" s="30"/>
      <c r="Y103" s="30"/>
    </row>
    <row r="104" spans="1:25" ht="270" x14ac:dyDescent="0.25">
      <c r="A104" s="4">
        <v>63</v>
      </c>
      <c r="B104" s="4"/>
      <c r="C104" s="4"/>
      <c r="D104" s="8" t="s">
        <v>801</v>
      </c>
      <c r="E104" s="8"/>
      <c r="F104" s="7" t="s">
        <v>800</v>
      </c>
      <c r="G104" s="7" t="s">
        <v>799</v>
      </c>
      <c r="H104" s="7" t="s">
        <v>798</v>
      </c>
      <c r="I104" s="7" t="s">
        <v>797</v>
      </c>
      <c r="J104" s="30">
        <v>50</v>
      </c>
      <c r="K104" s="5" t="s">
        <v>796</v>
      </c>
      <c r="L104" s="30">
        <v>50</v>
      </c>
      <c r="M104" s="30"/>
      <c r="N104" s="30">
        <v>50</v>
      </c>
      <c r="O104" s="30"/>
      <c r="P104" s="30">
        <v>50</v>
      </c>
      <c r="Q104" s="62"/>
      <c r="R104" s="30">
        <v>50</v>
      </c>
      <c r="S104" s="30"/>
      <c r="T104" s="62"/>
      <c r="U104" s="30"/>
      <c r="V104" s="30"/>
      <c r="W104" s="5"/>
      <c r="X104" s="30"/>
      <c r="Y104" s="30"/>
    </row>
    <row r="105" spans="1:25" ht="165" x14ac:dyDescent="0.25">
      <c r="A105" s="4">
        <v>64</v>
      </c>
      <c r="B105" s="4"/>
      <c r="C105" s="4"/>
      <c r="D105" s="8" t="s">
        <v>795</v>
      </c>
      <c r="E105" s="8"/>
      <c r="F105" s="7" t="s">
        <v>794</v>
      </c>
      <c r="G105" s="7" t="s">
        <v>793</v>
      </c>
      <c r="H105" s="7" t="s">
        <v>792</v>
      </c>
      <c r="I105" s="7" t="s">
        <v>791</v>
      </c>
      <c r="J105" s="30">
        <v>50</v>
      </c>
      <c r="K105" s="5" t="s">
        <v>790</v>
      </c>
      <c r="L105" s="30">
        <v>50</v>
      </c>
      <c r="M105" s="30"/>
      <c r="N105" s="30">
        <v>50</v>
      </c>
      <c r="O105" s="30"/>
      <c r="P105" s="30">
        <v>50</v>
      </c>
      <c r="Q105" s="30"/>
      <c r="R105" s="30">
        <v>50</v>
      </c>
      <c r="S105" s="5"/>
      <c r="T105" s="62"/>
      <c r="U105" s="5"/>
      <c r="V105" s="30"/>
      <c r="W105" s="5"/>
      <c r="X105" s="30"/>
      <c r="Y105" s="30"/>
    </row>
    <row r="106" spans="1:25" s="56" customFormat="1" ht="130.5" customHeight="1" x14ac:dyDescent="0.25">
      <c r="A106" s="19"/>
      <c r="B106" s="20" t="s">
        <v>789</v>
      </c>
      <c r="C106" s="19"/>
      <c r="D106" s="19"/>
      <c r="E106" s="19"/>
      <c r="F106" s="59" t="s">
        <v>788</v>
      </c>
      <c r="G106" s="108"/>
      <c r="H106" s="108"/>
      <c r="I106" s="19"/>
      <c r="J106" s="58">
        <f>AVERAGE(J107,J112,J115,J140)</f>
        <v>62.5</v>
      </c>
      <c r="K106" s="57"/>
      <c r="L106" s="58">
        <f>AVERAGE(L107,L112,L115,L140)</f>
        <v>62.5</v>
      </c>
      <c r="M106" s="57"/>
      <c r="N106" s="58">
        <f>AVERAGE(N107,N112,N115,N140)</f>
        <v>62.5</v>
      </c>
      <c r="O106" s="57"/>
      <c r="P106" s="58">
        <f>AVERAGE(P107,P112,P115,P140)</f>
        <v>62.5</v>
      </c>
      <c r="Q106" s="57"/>
      <c r="R106" s="58">
        <f>AVERAGE(R107,R112,R115,R140)</f>
        <v>61.25</v>
      </c>
      <c r="S106" s="57"/>
      <c r="T106" s="58">
        <f>AVERAGE(T107,T112,T115,T140)</f>
        <v>61.25</v>
      </c>
      <c r="U106" s="57"/>
      <c r="V106" s="58">
        <f>AVERAGE(V107,V112,V115,V140)</f>
        <v>61.25</v>
      </c>
      <c r="W106" s="17"/>
      <c r="X106" s="58">
        <f>AVERAGE(X107,X112,X115,X140)</f>
        <v>61.25</v>
      </c>
      <c r="Y106" s="57"/>
    </row>
    <row r="107" spans="1:25" s="56" customFormat="1" ht="144.75" customHeight="1" x14ac:dyDescent="0.25">
      <c r="A107" s="19"/>
      <c r="B107" s="19"/>
      <c r="C107" s="20" t="s">
        <v>787</v>
      </c>
      <c r="D107" s="19"/>
      <c r="E107" s="19"/>
      <c r="F107" s="19" t="s">
        <v>786</v>
      </c>
      <c r="G107" s="19"/>
      <c r="H107" s="19"/>
      <c r="I107" s="19"/>
      <c r="J107" s="58">
        <f>AVERAGE(J108:J111)</f>
        <v>0</v>
      </c>
      <c r="K107" s="57"/>
      <c r="L107" s="58">
        <f>AVERAGE(L108:L111)</f>
        <v>0</v>
      </c>
      <c r="M107" s="57"/>
      <c r="N107" s="58">
        <f>AVERAGE(N108:N111)</f>
        <v>0</v>
      </c>
      <c r="O107" s="57"/>
      <c r="P107" s="58">
        <f>AVERAGE(P108:P111)</f>
        <v>0</v>
      </c>
      <c r="Q107" s="57"/>
      <c r="R107" s="58">
        <f>AVERAGE(R108:R111)</f>
        <v>0</v>
      </c>
      <c r="S107" s="57"/>
      <c r="T107" s="58">
        <f>AVERAGE(T108:T111)</f>
        <v>0</v>
      </c>
      <c r="U107" s="57"/>
      <c r="V107" s="58">
        <f>AVERAGE(V108:V111)</f>
        <v>0</v>
      </c>
      <c r="W107" s="17"/>
      <c r="X107" s="58">
        <f>AVERAGE(X108:X111)</f>
        <v>0</v>
      </c>
      <c r="Y107" s="57"/>
    </row>
    <row r="108" spans="1:25" ht="45" x14ac:dyDescent="0.25">
      <c r="A108" s="4">
        <v>65</v>
      </c>
      <c r="B108" s="4"/>
      <c r="C108" s="4"/>
      <c r="D108" s="8" t="s">
        <v>785</v>
      </c>
      <c r="E108" s="8"/>
      <c r="F108" s="7" t="s">
        <v>785</v>
      </c>
      <c r="G108" s="7" t="s">
        <v>784</v>
      </c>
      <c r="H108" s="7" t="s">
        <v>783</v>
      </c>
      <c r="I108" s="7" t="s">
        <v>761</v>
      </c>
      <c r="J108" s="71">
        <v>0</v>
      </c>
      <c r="K108" s="24"/>
      <c r="L108" s="71">
        <v>0</v>
      </c>
      <c r="M108" s="66"/>
      <c r="N108" s="71">
        <v>0</v>
      </c>
      <c r="O108" s="66"/>
      <c r="P108" s="71">
        <v>0</v>
      </c>
      <c r="Q108" s="66"/>
      <c r="R108" s="71">
        <v>0</v>
      </c>
      <c r="S108" s="66"/>
      <c r="T108" s="71">
        <v>0</v>
      </c>
      <c r="U108" s="66"/>
      <c r="V108" s="71">
        <v>0</v>
      </c>
      <c r="W108" s="24"/>
      <c r="X108" s="71">
        <v>0</v>
      </c>
      <c r="Y108" s="66"/>
    </row>
    <row r="109" spans="1:25" ht="120" x14ac:dyDescent="0.25">
      <c r="A109" s="4">
        <v>66</v>
      </c>
      <c r="B109" s="4"/>
      <c r="C109" s="4"/>
      <c r="D109" s="8" t="s">
        <v>782</v>
      </c>
      <c r="E109" s="8"/>
      <c r="F109" s="7" t="s">
        <v>781</v>
      </c>
      <c r="G109" s="7" t="s">
        <v>775</v>
      </c>
      <c r="H109" s="7" t="s">
        <v>780</v>
      </c>
      <c r="I109" s="7" t="s">
        <v>761</v>
      </c>
      <c r="J109" s="71">
        <v>0</v>
      </c>
      <c r="K109" s="120" t="s">
        <v>779</v>
      </c>
      <c r="L109" s="71">
        <v>0</v>
      </c>
      <c r="M109" s="66"/>
      <c r="N109" s="71">
        <v>0</v>
      </c>
      <c r="O109" s="66"/>
      <c r="P109" s="71">
        <v>0</v>
      </c>
      <c r="Q109" s="66"/>
      <c r="R109" s="71">
        <v>0</v>
      </c>
      <c r="S109" s="120" t="s">
        <v>778</v>
      </c>
      <c r="T109" s="71">
        <v>0</v>
      </c>
      <c r="U109" s="66"/>
      <c r="V109" s="71">
        <v>0</v>
      </c>
      <c r="W109" s="24"/>
      <c r="X109" s="71">
        <v>0</v>
      </c>
      <c r="Y109" s="66"/>
    </row>
    <row r="110" spans="1:25" ht="120" x14ac:dyDescent="0.25">
      <c r="A110" s="4">
        <v>67</v>
      </c>
      <c r="B110" s="4"/>
      <c r="C110" s="4"/>
      <c r="D110" s="8" t="s">
        <v>777</v>
      </c>
      <c r="E110" s="8"/>
      <c r="F110" s="7" t="s">
        <v>776</v>
      </c>
      <c r="G110" s="7" t="s">
        <v>775</v>
      </c>
      <c r="H110" s="7" t="s">
        <v>774</v>
      </c>
      <c r="I110" s="7" t="s">
        <v>761</v>
      </c>
      <c r="J110" s="71">
        <v>0</v>
      </c>
      <c r="K110" s="120" t="s">
        <v>768</v>
      </c>
      <c r="L110" s="71">
        <v>0</v>
      </c>
      <c r="M110" s="66"/>
      <c r="N110" s="71">
        <v>0</v>
      </c>
      <c r="O110" s="66"/>
      <c r="P110" s="71">
        <v>0</v>
      </c>
      <c r="Q110" s="66"/>
      <c r="R110" s="71">
        <v>0</v>
      </c>
      <c r="S110" s="24"/>
      <c r="T110" s="71">
        <v>0</v>
      </c>
      <c r="U110" s="24"/>
      <c r="V110" s="71">
        <v>0</v>
      </c>
      <c r="W110" s="24"/>
      <c r="X110" s="71">
        <v>0</v>
      </c>
      <c r="Y110" s="66"/>
    </row>
    <row r="111" spans="1:25" ht="60" x14ac:dyDescent="0.25">
      <c r="A111" s="4">
        <v>68</v>
      </c>
      <c r="B111" s="4"/>
      <c r="C111" s="4"/>
      <c r="D111" s="8" t="s">
        <v>773</v>
      </c>
      <c r="E111" s="8"/>
      <c r="F111" s="7" t="s">
        <v>772</v>
      </c>
      <c r="G111" s="7" t="s">
        <v>771</v>
      </c>
      <c r="H111" s="7" t="s">
        <v>770</v>
      </c>
      <c r="I111" s="7" t="s">
        <v>769</v>
      </c>
      <c r="J111" s="71">
        <v>0</v>
      </c>
      <c r="K111" s="120" t="s">
        <v>768</v>
      </c>
      <c r="L111" s="71">
        <v>0</v>
      </c>
      <c r="M111" s="66"/>
      <c r="N111" s="71">
        <v>0</v>
      </c>
      <c r="O111" s="66"/>
      <c r="P111" s="71">
        <v>0</v>
      </c>
      <c r="Q111" s="66"/>
      <c r="R111" s="71">
        <v>0</v>
      </c>
      <c r="S111" s="66"/>
      <c r="T111" s="71">
        <v>0</v>
      </c>
      <c r="U111" s="66"/>
      <c r="V111" s="71">
        <v>0</v>
      </c>
      <c r="W111" s="24"/>
      <c r="X111" s="71">
        <v>0</v>
      </c>
      <c r="Y111" s="66"/>
    </row>
    <row r="112" spans="1:25" s="56" customFormat="1" ht="91.5" customHeight="1" x14ac:dyDescent="0.25">
      <c r="A112" s="19"/>
      <c r="B112" s="19"/>
      <c r="C112" s="20" t="s">
        <v>767</v>
      </c>
      <c r="D112" s="19"/>
      <c r="E112" s="119"/>
      <c r="F112" s="118" t="s">
        <v>766</v>
      </c>
      <c r="G112" s="59"/>
      <c r="H112" s="59"/>
      <c r="I112" s="59"/>
      <c r="J112" s="18">
        <f>AVERAGE(J113,J114)</f>
        <v>100</v>
      </c>
      <c r="K112" s="17"/>
      <c r="L112" s="18">
        <f>AVERAGE(L113,L114)</f>
        <v>100</v>
      </c>
      <c r="M112" s="57"/>
      <c r="N112" s="18">
        <f>AVERAGE(N113,N114)</f>
        <v>100</v>
      </c>
      <c r="O112" s="57"/>
      <c r="P112" s="18">
        <f>AVERAGE(P113,P114)</f>
        <v>100</v>
      </c>
      <c r="Q112" s="57"/>
      <c r="R112" s="18">
        <f>AVERAGE(R113,R114)</f>
        <v>100</v>
      </c>
      <c r="S112" s="57"/>
      <c r="T112" s="18">
        <f>AVERAGE(T113,T114)</f>
        <v>100</v>
      </c>
      <c r="U112" s="57"/>
      <c r="V112" s="18">
        <f>AVERAGE(V113,V114)</f>
        <v>100</v>
      </c>
      <c r="W112" s="17"/>
      <c r="X112" s="18">
        <f>AVERAGE(X113,X114)</f>
        <v>100</v>
      </c>
      <c r="Y112" s="57"/>
    </row>
    <row r="113" spans="1:25" ht="120" x14ac:dyDescent="0.25">
      <c r="A113" s="4">
        <v>69</v>
      </c>
      <c r="B113" s="4"/>
      <c r="C113" s="4"/>
      <c r="D113" s="8" t="s">
        <v>765</v>
      </c>
      <c r="E113" s="8"/>
      <c r="F113" s="7" t="s">
        <v>764</v>
      </c>
      <c r="G113" s="7" t="s">
        <v>763</v>
      </c>
      <c r="H113" s="7" t="s">
        <v>762</v>
      </c>
      <c r="I113" s="7" t="s">
        <v>761</v>
      </c>
      <c r="J113" s="71">
        <v>100</v>
      </c>
      <c r="K113" s="24"/>
      <c r="L113" s="71">
        <v>100</v>
      </c>
      <c r="M113" s="66"/>
      <c r="N113" s="71">
        <v>100</v>
      </c>
      <c r="O113" s="66"/>
      <c r="P113" s="71">
        <v>100</v>
      </c>
      <c r="Q113" s="66"/>
      <c r="R113" s="71">
        <v>100</v>
      </c>
      <c r="S113" s="66"/>
      <c r="T113" s="71">
        <v>100</v>
      </c>
      <c r="U113" s="66"/>
      <c r="V113" s="71">
        <v>100</v>
      </c>
      <c r="W113" s="24"/>
      <c r="X113" s="71">
        <v>100</v>
      </c>
      <c r="Y113" s="66"/>
    </row>
    <row r="114" spans="1:25" ht="255" x14ac:dyDescent="0.25">
      <c r="A114" s="4">
        <v>70</v>
      </c>
      <c r="B114" s="4"/>
      <c r="C114" s="4"/>
      <c r="D114" s="8" t="s">
        <v>760</v>
      </c>
      <c r="E114" s="8"/>
      <c r="F114" s="7" t="s">
        <v>759</v>
      </c>
      <c r="G114" s="7" t="s">
        <v>758</v>
      </c>
      <c r="H114" s="7" t="s">
        <v>757</v>
      </c>
      <c r="I114" s="7" t="s">
        <v>756</v>
      </c>
      <c r="J114" s="71">
        <v>100</v>
      </c>
      <c r="K114" s="24"/>
      <c r="L114" s="71">
        <v>100</v>
      </c>
      <c r="M114" s="66"/>
      <c r="N114" s="71">
        <v>100</v>
      </c>
      <c r="O114" s="24"/>
      <c r="P114" s="71">
        <v>100</v>
      </c>
      <c r="Q114" s="66"/>
      <c r="R114" s="71">
        <v>100</v>
      </c>
      <c r="S114" s="117" t="s">
        <v>755</v>
      </c>
      <c r="T114" s="71">
        <v>100</v>
      </c>
      <c r="U114" s="66"/>
      <c r="V114" s="71">
        <v>100</v>
      </c>
      <c r="W114" s="24"/>
      <c r="X114" s="71">
        <v>100</v>
      </c>
      <c r="Y114" s="116" t="s">
        <v>754</v>
      </c>
    </row>
    <row r="115" spans="1:25" s="56" customFormat="1" ht="72" customHeight="1" x14ac:dyDescent="0.25">
      <c r="A115" s="19"/>
      <c r="B115" s="19"/>
      <c r="C115" s="20" t="s">
        <v>753</v>
      </c>
      <c r="D115" s="19"/>
      <c r="E115" s="61"/>
      <c r="F115" s="60" t="s">
        <v>752</v>
      </c>
      <c r="G115" s="59"/>
      <c r="H115" s="59"/>
      <c r="I115" s="59"/>
      <c r="J115" s="58">
        <f>AVERAGE(J116,J122,J128,J134)</f>
        <v>60</v>
      </c>
      <c r="K115" s="17"/>
      <c r="L115" s="58">
        <f>AVERAGE(L116,L122,L128,L134)</f>
        <v>60</v>
      </c>
      <c r="M115" s="57"/>
      <c r="N115" s="58">
        <f>AVERAGE(N116,N122,N128,N134)</f>
        <v>60</v>
      </c>
      <c r="O115" s="57"/>
      <c r="P115" s="58">
        <f>AVERAGE(P116,P122,P128,P134)</f>
        <v>60</v>
      </c>
      <c r="Q115" s="57"/>
      <c r="R115" s="58">
        <f>AVERAGE(R116,R122,R128,R134)</f>
        <v>55</v>
      </c>
      <c r="S115" s="57"/>
      <c r="T115" s="58">
        <f>AVERAGE(T116,T122,T128,T134)</f>
        <v>55</v>
      </c>
      <c r="U115" s="57"/>
      <c r="V115" s="58">
        <f>AVERAGE(V116,V122,V128,V134)</f>
        <v>55</v>
      </c>
      <c r="W115" s="17"/>
      <c r="X115" s="58">
        <f>AVERAGE(X116,X122,X128,X134)</f>
        <v>55</v>
      </c>
      <c r="Y115" s="57"/>
    </row>
    <row r="116" spans="1:25" s="75" customFormat="1" ht="72" customHeight="1" x14ac:dyDescent="0.25">
      <c r="A116" s="15">
        <v>71</v>
      </c>
      <c r="B116" s="15"/>
      <c r="C116" s="14"/>
      <c r="D116" s="78" t="s">
        <v>751</v>
      </c>
      <c r="E116" s="78"/>
      <c r="F116" s="21" t="s">
        <v>751</v>
      </c>
      <c r="G116" s="12"/>
      <c r="H116" s="12"/>
      <c r="I116" s="12"/>
      <c r="J116" s="77">
        <f>AVERAGE(J117:J121)</f>
        <v>30</v>
      </c>
      <c r="K116" s="10"/>
      <c r="L116" s="77">
        <f>AVERAGE(L117:L121)</f>
        <v>30</v>
      </c>
      <c r="M116" s="76"/>
      <c r="N116" s="77">
        <f>AVERAGE(N117:N121)</f>
        <v>30</v>
      </c>
      <c r="O116" s="76"/>
      <c r="P116" s="77">
        <f>AVERAGE(P117:P121)</f>
        <v>30</v>
      </c>
      <c r="Q116" s="76"/>
      <c r="R116" s="77">
        <f>AVERAGE(R117:R121)</f>
        <v>10</v>
      </c>
      <c r="S116" s="76"/>
      <c r="T116" s="77">
        <f>AVERAGE(T117:T121)</f>
        <v>10</v>
      </c>
      <c r="U116" s="76"/>
      <c r="V116" s="77">
        <f>AVERAGE(V117:V121)</f>
        <v>10</v>
      </c>
      <c r="W116" s="10"/>
      <c r="X116" s="77">
        <f>AVERAGE(X117:X121)</f>
        <v>10</v>
      </c>
      <c r="Y116" s="76"/>
    </row>
    <row r="117" spans="1:25" ht="375" x14ac:dyDescent="0.25">
      <c r="A117" s="4" t="s">
        <v>750</v>
      </c>
      <c r="B117" s="4"/>
      <c r="C117" s="4"/>
      <c r="D117" s="4"/>
      <c r="E117" s="8" t="s">
        <v>688</v>
      </c>
      <c r="F117" s="7" t="s">
        <v>749</v>
      </c>
      <c r="G117" s="7" t="s">
        <v>748</v>
      </c>
      <c r="H117" s="7" t="s">
        <v>747</v>
      </c>
      <c r="I117" s="7" t="s">
        <v>746</v>
      </c>
      <c r="J117" s="71">
        <v>100</v>
      </c>
      <c r="K117" s="24" t="s">
        <v>745</v>
      </c>
      <c r="L117" s="71">
        <v>100</v>
      </c>
      <c r="M117" s="66"/>
      <c r="N117" s="71">
        <v>100</v>
      </c>
      <c r="O117" s="66"/>
      <c r="P117" s="71">
        <v>100</v>
      </c>
      <c r="Q117" s="24" t="s">
        <v>745</v>
      </c>
      <c r="R117" s="71">
        <v>50</v>
      </c>
      <c r="S117" s="24" t="s">
        <v>744</v>
      </c>
      <c r="T117" s="71">
        <v>50</v>
      </c>
      <c r="U117" s="66"/>
      <c r="V117" s="71">
        <v>50</v>
      </c>
      <c r="W117" s="24"/>
      <c r="X117" s="71">
        <v>50</v>
      </c>
      <c r="Y117" s="24"/>
    </row>
    <row r="118" spans="1:25" ht="210" x14ac:dyDescent="0.25">
      <c r="A118" s="4" t="s">
        <v>743</v>
      </c>
      <c r="B118" s="4"/>
      <c r="C118" s="4"/>
      <c r="D118" s="4"/>
      <c r="E118" s="8" t="s">
        <v>680</v>
      </c>
      <c r="F118" s="7" t="s">
        <v>742</v>
      </c>
      <c r="G118" s="7" t="s">
        <v>678</v>
      </c>
      <c r="H118" s="7" t="s">
        <v>741</v>
      </c>
      <c r="I118" s="7" t="s">
        <v>676</v>
      </c>
      <c r="J118" s="71">
        <v>0</v>
      </c>
      <c r="K118" s="24" t="s">
        <v>740</v>
      </c>
      <c r="L118" s="71">
        <v>0</v>
      </c>
      <c r="M118" s="66"/>
      <c r="N118" s="71">
        <v>0</v>
      </c>
      <c r="O118" s="66"/>
      <c r="P118" s="71">
        <v>0</v>
      </c>
      <c r="Q118" s="66"/>
      <c r="R118" s="66">
        <v>0</v>
      </c>
      <c r="S118" s="55" t="s">
        <v>739</v>
      </c>
      <c r="T118" s="66">
        <v>0</v>
      </c>
      <c r="U118" s="66"/>
      <c r="V118" s="66">
        <v>0</v>
      </c>
      <c r="W118" s="24"/>
      <c r="X118" s="66">
        <v>0</v>
      </c>
      <c r="Y118" s="66"/>
    </row>
    <row r="119" spans="1:25" ht="45" x14ac:dyDescent="0.25">
      <c r="A119" s="4" t="s">
        <v>738</v>
      </c>
      <c r="B119" s="4"/>
      <c r="C119" s="4"/>
      <c r="D119" s="4"/>
      <c r="E119" s="8" t="s">
        <v>674</v>
      </c>
      <c r="F119" s="7" t="s">
        <v>673</v>
      </c>
      <c r="G119" s="7" t="s">
        <v>672</v>
      </c>
      <c r="H119" s="7" t="s">
        <v>671</v>
      </c>
      <c r="I119" s="7" t="s">
        <v>670</v>
      </c>
      <c r="J119" s="71">
        <v>0</v>
      </c>
      <c r="K119" s="115" t="s">
        <v>737</v>
      </c>
      <c r="L119" s="71">
        <v>0</v>
      </c>
      <c r="M119" s="66"/>
      <c r="N119" s="71">
        <v>0</v>
      </c>
      <c r="O119" s="66"/>
      <c r="P119" s="71">
        <v>0</v>
      </c>
      <c r="Q119" s="66"/>
      <c r="R119" s="71">
        <v>0</v>
      </c>
      <c r="S119" s="55" t="s">
        <v>736</v>
      </c>
      <c r="T119" s="71">
        <v>0</v>
      </c>
      <c r="U119" s="66"/>
      <c r="V119" s="71">
        <v>0</v>
      </c>
      <c r="W119" s="24"/>
      <c r="X119" s="71">
        <v>0</v>
      </c>
      <c r="Y119" s="66"/>
    </row>
    <row r="120" spans="1:25" ht="180" x14ac:dyDescent="0.25">
      <c r="A120" s="4" t="s">
        <v>735</v>
      </c>
      <c r="B120" s="4"/>
      <c r="C120" s="4"/>
      <c r="D120" s="4"/>
      <c r="E120" s="8" t="s">
        <v>668</v>
      </c>
      <c r="F120" s="7" t="s">
        <v>667</v>
      </c>
      <c r="G120" s="7" t="s">
        <v>666</v>
      </c>
      <c r="H120" s="7" t="s">
        <v>665</v>
      </c>
      <c r="I120" s="7" t="s">
        <v>664</v>
      </c>
      <c r="J120" s="71">
        <v>0</v>
      </c>
      <c r="K120" s="24" t="s">
        <v>734</v>
      </c>
      <c r="L120" s="71">
        <v>0</v>
      </c>
      <c r="M120" s="66"/>
      <c r="N120" s="71">
        <v>0</v>
      </c>
      <c r="O120" s="66"/>
      <c r="P120" s="71">
        <v>0</v>
      </c>
      <c r="Q120" s="66"/>
      <c r="R120" s="71">
        <v>0</v>
      </c>
      <c r="S120" s="66"/>
      <c r="T120" s="71">
        <v>0</v>
      </c>
      <c r="U120" s="66"/>
      <c r="V120" s="71">
        <v>0</v>
      </c>
      <c r="W120" s="24"/>
      <c r="X120" s="71">
        <v>0</v>
      </c>
      <c r="Y120" s="66"/>
    </row>
    <row r="121" spans="1:25" ht="120" x14ac:dyDescent="0.25">
      <c r="A121" s="4" t="s">
        <v>733</v>
      </c>
      <c r="B121" s="4"/>
      <c r="C121" s="4"/>
      <c r="D121" s="4"/>
      <c r="E121" s="8" t="s">
        <v>662</v>
      </c>
      <c r="F121" s="7" t="s">
        <v>661</v>
      </c>
      <c r="G121" s="7" t="s">
        <v>660</v>
      </c>
      <c r="H121" s="7" t="s">
        <v>659</v>
      </c>
      <c r="I121" s="7" t="s">
        <v>658</v>
      </c>
      <c r="J121" s="71">
        <v>50</v>
      </c>
      <c r="K121" s="115" t="s">
        <v>732</v>
      </c>
      <c r="L121" s="71">
        <v>50</v>
      </c>
      <c r="M121" s="66"/>
      <c r="N121" s="71">
        <v>50</v>
      </c>
      <c r="O121" s="66"/>
      <c r="P121" s="71">
        <v>50</v>
      </c>
      <c r="Q121" s="66"/>
      <c r="R121" s="71">
        <v>0</v>
      </c>
      <c r="S121" s="55" t="s">
        <v>731</v>
      </c>
      <c r="T121" s="71">
        <v>0</v>
      </c>
      <c r="U121" s="66"/>
      <c r="V121" s="71">
        <v>0</v>
      </c>
      <c r="W121" s="24"/>
      <c r="X121" s="71">
        <v>0</v>
      </c>
      <c r="Y121" s="66"/>
    </row>
    <row r="122" spans="1:25" s="75" customFormat="1" ht="69" x14ac:dyDescent="0.25">
      <c r="A122" s="15">
        <v>72</v>
      </c>
      <c r="B122" s="15"/>
      <c r="C122" s="15"/>
      <c r="D122" s="78" t="s">
        <v>730</v>
      </c>
      <c r="E122" s="78"/>
      <c r="F122" s="12" t="s">
        <v>729</v>
      </c>
      <c r="G122" s="12"/>
      <c r="H122" s="12"/>
      <c r="I122" s="12"/>
      <c r="J122" s="77">
        <f>AVERAGE(J123:J127)</f>
        <v>70</v>
      </c>
      <c r="K122" s="10"/>
      <c r="L122" s="77">
        <f>AVERAGE(L123:L127)</f>
        <v>70</v>
      </c>
      <c r="M122" s="76"/>
      <c r="N122" s="77">
        <f>AVERAGE(N123:N127)</f>
        <v>70</v>
      </c>
      <c r="O122" s="76"/>
      <c r="P122" s="77">
        <f>AVERAGE(P123:P127)</f>
        <v>70</v>
      </c>
      <c r="Q122" s="76"/>
      <c r="R122" s="77">
        <f>AVERAGE(R123:R127)</f>
        <v>70</v>
      </c>
      <c r="S122" s="76"/>
      <c r="T122" s="77">
        <f>AVERAGE(T123:T127)</f>
        <v>70</v>
      </c>
      <c r="U122" s="76"/>
      <c r="V122" s="77">
        <f>AVERAGE(V123:V127)</f>
        <v>70</v>
      </c>
      <c r="W122" s="10"/>
      <c r="X122" s="77">
        <f>AVERAGE(X123:X127)</f>
        <v>70</v>
      </c>
      <c r="Y122" s="76"/>
    </row>
    <row r="123" spans="1:25" ht="409.5" x14ac:dyDescent="0.25">
      <c r="A123" s="4" t="s">
        <v>728</v>
      </c>
      <c r="B123" s="4"/>
      <c r="C123" s="4"/>
      <c r="D123" s="4"/>
      <c r="E123" s="8" t="s">
        <v>688</v>
      </c>
      <c r="F123" s="7" t="s">
        <v>727</v>
      </c>
      <c r="G123" s="7" t="s">
        <v>726</v>
      </c>
      <c r="H123" s="7" t="s">
        <v>725</v>
      </c>
      <c r="I123" s="7" t="s">
        <v>724</v>
      </c>
      <c r="J123" s="71">
        <v>50</v>
      </c>
      <c r="K123" s="55" t="s">
        <v>723</v>
      </c>
      <c r="L123" s="71">
        <v>50</v>
      </c>
      <c r="M123" s="66"/>
      <c r="N123" s="71">
        <v>50</v>
      </c>
      <c r="O123" s="66"/>
      <c r="P123" s="71">
        <v>50</v>
      </c>
      <c r="Q123" s="66"/>
      <c r="R123" s="71">
        <v>50</v>
      </c>
      <c r="S123" s="55" t="s">
        <v>722</v>
      </c>
      <c r="T123" s="71">
        <v>50</v>
      </c>
      <c r="U123" s="66"/>
      <c r="V123" s="71">
        <v>50</v>
      </c>
      <c r="W123" s="24"/>
      <c r="X123" s="71">
        <v>50</v>
      </c>
      <c r="Y123" s="66"/>
    </row>
    <row r="124" spans="1:25" ht="120" x14ac:dyDescent="0.25">
      <c r="A124" s="4" t="s">
        <v>721</v>
      </c>
      <c r="B124" s="4"/>
      <c r="C124" s="4"/>
      <c r="D124" s="4"/>
      <c r="E124" s="8" t="s">
        <v>680</v>
      </c>
      <c r="F124" s="7" t="s">
        <v>720</v>
      </c>
      <c r="G124" s="7" t="s">
        <v>719</v>
      </c>
      <c r="H124" s="7" t="s">
        <v>701</v>
      </c>
      <c r="I124" s="7" t="s">
        <v>676</v>
      </c>
      <c r="J124" s="71">
        <v>50</v>
      </c>
      <c r="K124" s="55" t="s">
        <v>718</v>
      </c>
      <c r="L124" s="71">
        <v>50</v>
      </c>
      <c r="M124" s="66"/>
      <c r="N124" s="71">
        <v>50</v>
      </c>
      <c r="O124" s="66"/>
      <c r="P124" s="71">
        <v>50</v>
      </c>
      <c r="Q124" s="66"/>
      <c r="R124" s="71">
        <v>50</v>
      </c>
      <c r="S124" s="66"/>
      <c r="T124" s="71">
        <v>50</v>
      </c>
      <c r="U124" s="66"/>
      <c r="V124" s="71">
        <v>50</v>
      </c>
      <c r="W124" s="24"/>
      <c r="X124" s="71">
        <v>50</v>
      </c>
      <c r="Y124" s="66"/>
    </row>
    <row r="125" spans="1:25" ht="45" x14ac:dyDescent="0.25">
      <c r="A125" s="4" t="s">
        <v>717</v>
      </c>
      <c r="B125" s="4"/>
      <c r="C125" s="4"/>
      <c r="D125" s="4"/>
      <c r="E125" s="8" t="s">
        <v>674</v>
      </c>
      <c r="F125" s="7" t="s">
        <v>716</v>
      </c>
      <c r="G125" s="7" t="s">
        <v>672</v>
      </c>
      <c r="H125" s="7" t="s">
        <v>671</v>
      </c>
      <c r="I125" s="7" t="s">
        <v>670</v>
      </c>
      <c r="J125" s="71">
        <v>100</v>
      </c>
      <c r="K125" s="30"/>
      <c r="L125" s="71">
        <v>100</v>
      </c>
      <c r="M125" s="66"/>
      <c r="N125" s="71">
        <v>100</v>
      </c>
      <c r="O125" s="66"/>
      <c r="P125" s="71">
        <v>100</v>
      </c>
      <c r="Q125" s="66"/>
      <c r="R125" s="71">
        <v>100</v>
      </c>
      <c r="S125" s="66"/>
      <c r="T125" s="71">
        <v>100</v>
      </c>
      <c r="U125" s="66"/>
      <c r="V125" s="71">
        <v>100</v>
      </c>
      <c r="W125" s="24"/>
      <c r="X125" s="71">
        <v>100</v>
      </c>
      <c r="Y125" s="66"/>
    </row>
    <row r="126" spans="1:25" ht="180" x14ac:dyDescent="0.25">
      <c r="A126" s="4" t="s">
        <v>715</v>
      </c>
      <c r="B126" s="4"/>
      <c r="C126" s="4"/>
      <c r="D126" s="4"/>
      <c r="E126" s="8" t="s">
        <v>668</v>
      </c>
      <c r="F126" s="7" t="s">
        <v>667</v>
      </c>
      <c r="G126" s="7" t="s">
        <v>666</v>
      </c>
      <c r="H126" s="7" t="s">
        <v>665</v>
      </c>
      <c r="I126" s="7" t="s">
        <v>664</v>
      </c>
      <c r="J126" s="71">
        <v>100</v>
      </c>
      <c r="K126" s="55" t="s">
        <v>714</v>
      </c>
      <c r="L126" s="71">
        <v>100</v>
      </c>
      <c r="M126" s="66"/>
      <c r="N126" s="71">
        <v>100</v>
      </c>
      <c r="O126" s="66"/>
      <c r="P126" s="71">
        <v>100</v>
      </c>
      <c r="Q126" s="66"/>
      <c r="R126" s="71">
        <v>100</v>
      </c>
      <c r="S126" s="66"/>
      <c r="T126" s="71">
        <v>100</v>
      </c>
      <c r="U126" s="66"/>
      <c r="V126" s="71">
        <v>100</v>
      </c>
      <c r="W126" s="24"/>
      <c r="X126" s="71">
        <v>100</v>
      </c>
      <c r="Y126" s="66"/>
    </row>
    <row r="127" spans="1:25" ht="120" x14ac:dyDescent="0.25">
      <c r="A127" s="4" t="s">
        <v>713</v>
      </c>
      <c r="B127" s="4"/>
      <c r="C127" s="4"/>
      <c r="D127" s="4"/>
      <c r="E127" s="8" t="s">
        <v>662</v>
      </c>
      <c r="F127" s="7" t="s">
        <v>661</v>
      </c>
      <c r="G127" s="7" t="s">
        <v>660</v>
      </c>
      <c r="H127" s="7" t="s">
        <v>659</v>
      </c>
      <c r="I127" s="7" t="s">
        <v>658</v>
      </c>
      <c r="J127" s="71">
        <v>50</v>
      </c>
      <c r="K127" s="114" t="s">
        <v>712</v>
      </c>
      <c r="L127" s="71">
        <v>50</v>
      </c>
      <c r="M127" s="66"/>
      <c r="N127" s="71">
        <v>50</v>
      </c>
      <c r="O127" s="66"/>
      <c r="P127" s="71">
        <v>50</v>
      </c>
      <c r="Q127" s="66"/>
      <c r="R127" s="71">
        <v>50</v>
      </c>
      <c r="S127" s="66"/>
      <c r="T127" s="71">
        <v>50</v>
      </c>
      <c r="U127" s="66"/>
      <c r="V127" s="71">
        <v>50</v>
      </c>
      <c r="W127" s="24"/>
      <c r="X127" s="71">
        <v>50</v>
      </c>
      <c r="Y127" s="66"/>
    </row>
    <row r="128" spans="1:25" s="75" customFormat="1" ht="51.75" x14ac:dyDescent="0.25">
      <c r="A128" s="15">
        <v>73</v>
      </c>
      <c r="B128" s="15"/>
      <c r="C128" s="15"/>
      <c r="D128" s="78" t="s">
        <v>711</v>
      </c>
      <c r="E128" s="78"/>
      <c r="F128" s="12" t="s">
        <v>710</v>
      </c>
      <c r="G128" s="12"/>
      <c r="H128" s="12"/>
      <c r="I128" s="12"/>
      <c r="J128" s="77">
        <f>AVERAGE(J129:J133)</f>
        <v>60</v>
      </c>
      <c r="K128" s="10"/>
      <c r="L128" s="77">
        <f>AVERAGE(L129:L133)</f>
        <v>60</v>
      </c>
      <c r="M128" s="76"/>
      <c r="N128" s="77">
        <f>AVERAGE(N129:N133)</f>
        <v>60</v>
      </c>
      <c r="O128" s="76"/>
      <c r="P128" s="77">
        <f>AVERAGE(P129:P133)</f>
        <v>60</v>
      </c>
      <c r="Q128" s="76"/>
      <c r="R128" s="77">
        <f>AVERAGE(R129:R133)</f>
        <v>60</v>
      </c>
      <c r="S128" s="76"/>
      <c r="T128" s="77">
        <f>AVERAGE(T129:T133)</f>
        <v>60</v>
      </c>
      <c r="U128" s="76"/>
      <c r="V128" s="77">
        <f>AVERAGE(V129:V133)</f>
        <v>60</v>
      </c>
      <c r="W128" s="10"/>
      <c r="X128" s="77">
        <f>AVERAGE(X129:X133)</f>
        <v>60</v>
      </c>
      <c r="Y128" s="76"/>
    </row>
    <row r="129" spans="1:25" ht="75" x14ac:dyDescent="0.25">
      <c r="A129" s="4" t="s">
        <v>709</v>
      </c>
      <c r="B129" s="4"/>
      <c r="C129" s="4"/>
      <c r="D129" s="4"/>
      <c r="E129" s="8" t="s">
        <v>688</v>
      </c>
      <c r="F129" s="7" t="s">
        <v>708</v>
      </c>
      <c r="G129" s="7" t="s">
        <v>707</v>
      </c>
      <c r="H129" s="7" t="s">
        <v>706</v>
      </c>
      <c r="I129" s="7" t="s">
        <v>705</v>
      </c>
      <c r="J129" s="71">
        <v>100</v>
      </c>
      <c r="K129" s="55" t="s">
        <v>704</v>
      </c>
      <c r="L129" s="71">
        <v>100</v>
      </c>
      <c r="M129" s="66"/>
      <c r="N129" s="71">
        <v>100</v>
      </c>
      <c r="O129" s="66"/>
      <c r="P129" s="71">
        <v>100</v>
      </c>
      <c r="Q129" s="66"/>
      <c r="R129" s="71">
        <v>100</v>
      </c>
      <c r="S129" s="66"/>
      <c r="T129" s="71">
        <v>100</v>
      </c>
      <c r="U129" s="66"/>
      <c r="V129" s="71">
        <v>100</v>
      </c>
      <c r="W129" s="24"/>
      <c r="X129" s="71">
        <v>100</v>
      </c>
      <c r="Y129" s="66"/>
    </row>
    <row r="130" spans="1:25" ht="105" x14ac:dyDescent="0.25">
      <c r="A130" s="4" t="s">
        <v>703</v>
      </c>
      <c r="B130" s="4"/>
      <c r="C130" s="4"/>
      <c r="D130" s="4"/>
      <c r="E130" s="8" t="s">
        <v>680</v>
      </c>
      <c r="F130" s="7" t="s">
        <v>702</v>
      </c>
      <c r="G130" s="7" t="s">
        <v>678</v>
      </c>
      <c r="H130" s="7" t="s">
        <v>701</v>
      </c>
      <c r="I130" s="7" t="s">
        <v>700</v>
      </c>
      <c r="J130" s="71">
        <v>100</v>
      </c>
      <c r="K130" s="5" t="s">
        <v>699</v>
      </c>
      <c r="L130" s="71">
        <v>100</v>
      </c>
      <c r="M130" s="66"/>
      <c r="N130" s="71">
        <v>100</v>
      </c>
      <c r="O130" s="66"/>
      <c r="P130" s="71">
        <v>100</v>
      </c>
      <c r="Q130" s="66"/>
      <c r="R130" s="71">
        <v>100</v>
      </c>
      <c r="S130" s="66"/>
      <c r="T130" s="71">
        <v>100</v>
      </c>
      <c r="U130" s="66"/>
      <c r="V130" s="71">
        <v>100</v>
      </c>
      <c r="W130" s="24"/>
      <c r="X130" s="71">
        <v>100</v>
      </c>
      <c r="Y130" s="66"/>
    </row>
    <row r="131" spans="1:25" ht="75" x14ac:dyDescent="0.25">
      <c r="A131" s="4" t="s">
        <v>698</v>
      </c>
      <c r="B131" s="4"/>
      <c r="C131" s="4"/>
      <c r="D131" s="4"/>
      <c r="E131" s="8" t="s">
        <v>674</v>
      </c>
      <c r="F131" s="7" t="s">
        <v>673</v>
      </c>
      <c r="G131" s="7" t="s">
        <v>672</v>
      </c>
      <c r="H131" s="7" t="s">
        <v>671</v>
      </c>
      <c r="I131" s="7" t="s">
        <v>670</v>
      </c>
      <c r="J131" s="71">
        <v>50</v>
      </c>
      <c r="K131" s="24" t="s">
        <v>697</v>
      </c>
      <c r="L131" s="71">
        <v>50</v>
      </c>
      <c r="M131" s="66"/>
      <c r="N131" s="71">
        <v>50</v>
      </c>
      <c r="O131" s="66"/>
      <c r="P131" s="71">
        <v>50</v>
      </c>
      <c r="Q131" s="66"/>
      <c r="R131" s="71">
        <v>50</v>
      </c>
      <c r="S131" s="66"/>
      <c r="T131" s="71">
        <v>50</v>
      </c>
      <c r="U131" s="66"/>
      <c r="V131" s="71">
        <v>50</v>
      </c>
      <c r="W131" s="24"/>
      <c r="X131" s="71">
        <v>50</v>
      </c>
      <c r="Y131" s="66"/>
    </row>
    <row r="132" spans="1:25" ht="180" x14ac:dyDescent="0.25">
      <c r="A132" s="4" t="s">
        <v>696</v>
      </c>
      <c r="B132" s="4"/>
      <c r="C132" s="4"/>
      <c r="D132" s="4"/>
      <c r="E132" s="8" t="s">
        <v>668</v>
      </c>
      <c r="F132" s="7" t="s">
        <v>695</v>
      </c>
      <c r="G132" s="7" t="s">
        <v>666</v>
      </c>
      <c r="H132" s="7" t="s">
        <v>665</v>
      </c>
      <c r="I132" s="7" t="s">
        <v>664</v>
      </c>
      <c r="J132" s="83">
        <v>50</v>
      </c>
      <c r="K132" s="55" t="s">
        <v>694</v>
      </c>
      <c r="L132" s="83">
        <v>50</v>
      </c>
      <c r="M132" s="66"/>
      <c r="N132" s="83">
        <v>50</v>
      </c>
      <c r="O132" s="66"/>
      <c r="P132" s="83">
        <v>50</v>
      </c>
      <c r="Q132" s="66"/>
      <c r="R132" s="83">
        <v>50</v>
      </c>
      <c r="S132" s="66"/>
      <c r="T132" s="83">
        <v>50</v>
      </c>
      <c r="U132" s="66"/>
      <c r="V132" s="83">
        <v>50</v>
      </c>
      <c r="W132" s="24"/>
      <c r="X132" s="83">
        <v>50</v>
      </c>
      <c r="Y132" s="66"/>
    </row>
    <row r="133" spans="1:25" ht="120" x14ac:dyDescent="0.25">
      <c r="A133" s="4" t="s">
        <v>693</v>
      </c>
      <c r="B133" s="4"/>
      <c r="C133" s="4"/>
      <c r="D133" s="4"/>
      <c r="E133" s="8" t="s">
        <v>662</v>
      </c>
      <c r="F133" s="7" t="s">
        <v>661</v>
      </c>
      <c r="G133" s="7" t="s">
        <v>660</v>
      </c>
      <c r="H133" s="7" t="s">
        <v>659</v>
      </c>
      <c r="I133" s="7" t="s">
        <v>658</v>
      </c>
      <c r="J133" s="71">
        <v>0</v>
      </c>
      <c r="K133" s="55" t="s">
        <v>692</v>
      </c>
      <c r="L133" s="71">
        <v>0</v>
      </c>
      <c r="M133" s="66"/>
      <c r="N133" s="71">
        <v>0</v>
      </c>
      <c r="O133" s="66"/>
      <c r="P133" s="71">
        <v>0</v>
      </c>
      <c r="Q133" s="66"/>
      <c r="R133" s="71">
        <v>0</v>
      </c>
      <c r="S133" s="66"/>
      <c r="T133" s="71">
        <v>0</v>
      </c>
      <c r="U133" s="66"/>
      <c r="V133" s="71">
        <v>0</v>
      </c>
      <c r="W133" s="24"/>
      <c r="X133" s="71">
        <v>0</v>
      </c>
      <c r="Y133" s="66"/>
    </row>
    <row r="134" spans="1:25" s="75" customFormat="1" ht="51.75" x14ac:dyDescent="0.25">
      <c r="A134" s="15">
        <v>74</v>
      </c>
      <c r="B134" s="15"/>
      <c r="C134" s="15"/>
      <c r="D134" s="78" t="s">
        <v>691</v>
      </c>
      <c r="E134" s="78"/>
      <c r="F134" s="12" t="s">
        <v>690</v>
      </c>
      <c r="G134" s="12"/>
      <c r="H134" s="12"/>
      <c r="I134" s="12"/>
      <c r="J134" s="77">
        <f>AVERAGE(J135:J139)</f>
        <v>80</v>
      </c>
      <c r="K134" s="10"/>
      <c r="L134" s="77">
        <f>AVERAGE(L135:L139)</f>
        <v>80</v>
      </c>
      <c r="M134" s="76"/>
      <c r="N134" s="77">
        <f>AVERAGE(N135:N139)</f>
        <v>80</v>
      </c>
      <c r="O134" s="76"/>
      <c r="P134" s="77">
        <f>AVERAGE(P135:P139)</f>
        <v>80</v>
      </c>
      <c r="Q134" s="76"/>
      <c r="R134" s="77">
        <f>AVERAGE(R135:R139)</f>
        <v>80</v>
      </c>
      <c r="S134" s="76"/>
      <c r="T134" s="77">
        <f>AVERAGE(T135:T139)</f>
        <v>80</v>
      </c>
      <c r="U134" s="76"/>
      <c r="V134" s="77">
        <f>AVERAGE(V135:V139)</f>
        <v>80</v>
      </c>
      <c r="W134" s="10"/>
      <c r="X134" s="77">
        <f>AVERAGE(X135:X139)</f>
        <v>80</v>
      </c>
      <c r="Y134" s="76"/>
    </row>
    <row r="135" spans="1:25" ht="105" x14ac:dyDescent="0.25">
      <c r="A135" s="4" t="s">
        <v>689</v>
      </c>
      <c r="B135" s="4"/>
      <c r="C135" s="4"/>
      <c r="D135" s="4"/>
      <c r="E135" s="8" t="s">
        <v>688</v>
      </c>
      <c r="F135" s="7" t="s">
        <v>687</v>
      </c>
      <c r="G135" s="7" t="s">
        <v>686</v>
      </c>
      <c r="H135" s="7" t="s">
        <v>685</v>
      </c>
      <c r="I135" s="7" t="s">
        <v>684</v>
      </c>
      <c r="J135" s="71">
        <v>100</v>
      </c>
      <c r="K135" s="113" t="s">
        <v>683</v>
      </c>
      <c r="L135" s="71">
        <v>100</v>
      </c>
      <c r="M135" s="66"/>
      <c r="N135" s="71">
        <v>100</v>
      </c>
      <c r="O135" s="66"/>
      <c r="P135" s="71">
        <v>100</v>
      </c>
      <c r="Q135" s="66"/>
      <c r="R135" s="71">
        <v>100</v>
      </c>
      <c r="S135" s="113" t="s">
        <v>682</v>
      </c>
      <c r="T135" s="71">
        <v>100</v>
      </c>
      <c r="U135" s="66"/>
      <c r="V135" s="71">
        <v>100</v>
      </c>
      <c r="W135" s="112"/>
      <c r="X135" s="71">
        <v>100</v>
      </c>
      <c r="Y135" s="34"/>
    </row>
    <row r="136" spans="1:25" ht="105" x14ac:dyDescent="0.25">
      <c r="A136" s="4" t="s">
        <v>681</v>
      </c>
      <c r="B136" s="4"/>
      <c r="C136" s="4"/>
      <c r="D136" s="4"/>
      <c r="E136" s="8" t="s">
        <v>680</v>
      </c>
      <c r="F136" s="7" t="s">
        <v>679</v>
      </c>
      <c r="G136" s="7" t="s">
        <v>678</v>
      </c>
      <c r="H136" s="7" t="s">
        <v>677</v>
      </c>
      <c r="I136" s="7" t="s">
        <v>676</v>
      </c>
      <c r="J136" s="71">
        <v>100</v>
      </c>
      <c r="K136" s="29"/>
      <c r="L136" s="71">
        <v>100</v>
      </c>
      <c r="M136" s="66"/>
      <c r="N136" s="71">
        <v>100</v>
      </c>
      <c r="O136" s="66"/>
      <c r="P136" s="71">
        <v>100</v>
      </c>
      <c r="Q136" s="66"/>
      <c r="R136" s="71">
        <v>100</v>
      </c>
      <c r="S136" s="66"/>
      <c r="T136" s="71">
        <v>100</v>
      </c>
      <c r="U136" s="66"/>
      <c r="V136" s="71">
        <v>100</v>
      </c>
      <c r="W136" s="24"/>
      <c r="X136" s="71">
        <v>100</v>
      </c>
      <c r="Y136" s="66"/>
    </row>
    <row r="137" spans="1:25" ht="45" x14ac:dyDescent="0.25">
      <c r="A137" s="4" t="s">
        <v>675</v>
      </c>
      <c r="B137" s="4"/>
      <c r="C137" s="4"/>
      <c r="D137" s="4"/>
      <c r="E137" s="8" t="s">
        <v>674</v>
      </c>
      <c r="F137" s="7" t="s">
        <v>673</v>
      </c>
      <c r="G137" s="7" t="s">
        <v>672</v>
      </c>
      <c r="H137" s="7" t="s">
        <v>671</v>
      </c>
      <c r="I137" s="7" t="s">
        <v>670</v>
      </c>
      <c r="J137" s="71">
        <v>100</v>
      </c>
      <c r="K137" s="24"/>
      <c r="L137" s="71">
        <v>100</v>
      </c>
      <c r="M137" s="66"/>
      <c r="N137" s="71">
        <v>100</v>
      </c>
      <c r="O137" s="66"/>
      <c r="P137" s="71">
        <v>100</v>
      </c>
      <c r="Q137" s="66"/>
      <c r="R137" s="71">
        <v>100</v>
      </c>
      <c r="S137" s="66"/>
      <c r="T137" s="71">
        <v>100</v>
      </c>
      <c r="U137" s="66"/>
      <c r="V137" s="71">
        <v>100</v>
      </c>
      <c r="W137" s="24"/>
      <c r="X137" s="71">
        <v>100</v>
      </c>
      <c r="Y137" s="66"/>
    </row>
    <row r="138" spans="1:25" ht="180" x14ac:dyDescent="0.25">
      <c r="A138" s="4" t="s">
        <v>669</v>
      </c>
      <c r="B138" s="4"/>
      <c r="C138" s="4"/>
      <c r="D138" s="4"/>
      <c r="E138" s="8" t="s">
        <v>668</v>
      </c>
      <c r="F138" s="7" t="s">
        <v>667</v>
      </c>
      <c r="G138" s="7" t="s">
        <v>666</v>
      </c>
      <c r="H138" s="7" t="s">
        <v>665</v>
      </c>
      <c r="I138" s="7" t="s">
        <v>664</v>
      </c>
      <c r="J138" s="71">
        <v>100</v>
      </c>
      <c r="K138" s="24"/>
      <c r="L138" s="71">
        <v>100</v>
      </c>
      <c r="M138" s="66"/>
      <c r="N138" s="71">
        <v>100</v>
      </c>
      <c r="O138" s="66"/>
      <c r="P138" s="71">
        <v>100</v>
      </c>
      <c r="Q138" s="66"/>
      <c r="R138" s="71">
        <v>100</v>
      </c>
      <c r="S138" s="66"/>
      <c r="T138" s="71">
        <v>100</v>
      </c>
      <c r="U138" s="66"/>
      <c r="V138" s="71">
        <v>100</v>
      </c>
      <c r="W138" s="24"/>
      <c r="X138" s="71">
        <v>100</v>
      </c>
      <c r="Y138" s="66"/>
    </row>
    <row r="139" spans="1:25" ht="120" x14ac:dyDescent="0.25">
      <c r="A139" s="4" t="s">
        <v>663</v>
      </c>
      <c r="B139" s="4"/>
      <c r="C139" s="4"/>
      <c r="D139" s="4"/>
      <c r="E139" s="8" t="s">
        <v>662</v>
      </c>
      <c r="F139" s="7" t="s">
        <v>661</v>
      </c>
      <c r="G139" s="7" t="s">
        <v>660</v>
      </c>
      <c r="H139" s="7" t="s">
        <v>659</v>
      </c>
      <c r="I139" s="7" t="s">
        <v>658</v>
      </c>
      <c r="J139" s="71">
        <v>0</v>
      </c>
      <c r="K139" s="24"/>
      <c r="L139" s="66">
        <v>0</v>
      </c>
      <c r="M139" s="66"/>
      <c r="N139" s="66">
        <v>0</v>
      </c>
      <c r="O139" s="66"/>
      <c r="P139" s="66">
        <v>0</v>
      </c>
      <c r="Q139" s="66"/>
      <c r="R139" s="66">
        <v>0</v>
      </c>
      <c r="S139" s="66"/>
      <c r="T139" s="66">
        <v>0</v>
      </c>
      <c r="U139" s="66"/>
      <c r="V139" s="30">
        <v>0</v>
      </c>
      <c r="W139" s="24"/>
      <c r="X139" s="30">
        <v>0</v>
      </c>
      <c r="Y139" s="66"/>
    </row>
    <row r="140" spans="1:25" s="56" customFormat="1" ht="138" customHeight="1" x14ac:dyDescent="0.25">
      <c r="A140" s="19"/>
      <c r="B140" s="19"/>
      <c r="C140" s="20" t="s">
        <v>657</v>
      </c>
      <c r="D140" s="19"/>
      <c r="E140" s="61"/>
      <c r="F140" s="60" t="s">
        <v>656</v>
      </c>
      <c r="G140" s="59"/>
      <c r="H140" s="59"/>
      <c r="I140" s="59"/>
      <c r="J140" s="58">
        <f>AVERAGE(J141:J145)</f>
        <v>90</v>
      </c>
      <c r="K140" s="17"/>
      <c r="L140" s="58">
        <f>AVERAGE(L141:L145)</f>
        <v>90</v>
      </c>
      <c r="M140" s="57"/>
      <c r="N140" s="58">
        <f>AVERAGE(N141:N145)</f>
        <v>90</v>
      </c>
      <c r="O140" s="57"/>
      <c r="P140" s="58">
        <f>AVERAGE(P141:P145)</f>
        <v>90</v>
      </c>
      <c r="Q140" s="57"/>
      <c r="R140" s="58">
        <f>AVERAGE(R141:R145)</f>
        <v>90</v>
      </c>
      <c r="S140" s="57"/>
      <c r="T140" s="58">
        <f>AVERAGE(T141:T145)</f>
        <v>90</v>
      </c>
      <c r="U140" s="57"/>
      <c r="V140" s="58">
        <f>AVERAGE(V141:V145)</f>
        <v>90</v>
      </c>
      <c r="W140" s="17"/>
      <c r="X140" s="58">
        <f>AVERAGE(X141:X145)</f>
        <v>90</v>
      </c>
      <c r="Y140" s="57"/>
    </row>
    <row r="141" spans="1:25" ht="135" x14ac:dyDescent="0.25">
      <c r="A141" s="4">
        <v>75</v>
      </c>
      <c r="B141" s="4"/>
      <c r="C141" s="4"/>
      <c r="D141" s="8" t="s">
        <v>655</v>
      </c>
      <c r="E141" s="8"/>
      <c r="F141" s="7" t="s">
        <v>654</v>
      </c>
      <c r="G141" s="7" t="s">
        <v>653</v>
      </c>
      <c r="H141" s="7" t="s">
        <v>652</v>
      </c>
      <c r="I141" s="7" t="s">
        <v>651</v>
      </c>
      <c r="J141" s="71">
        <v>50</v>
      </c>
      <c r="K141" s="24"/>
      <c r="L141" s="71">
        <v>50</v>
      </c>
      <c r="M141" s="66"/>
      <c r="N141" s="71">
        <v>50</v>
      </c>
      <c r="O141" s="66"/>
      <c r="P141" s="71">
        <v>50</v>
      </c>
      <c r="Q141" s="66"/>
      <c r="R141" s="71">
        <v>50</v>
      </c>
      <c r="S141" s="66"/>
      <c r="T141" s="71">
        <v>50</v>
      </c>
      <c r="U141" s="66"/>
      <c r="V141" s="71">
        <v>50</v>
      </c>
      <c r="W141" s="24"/>
      <c r="X141" s="71">
        <v>50</v>
      </c>
      <c r="Y141" s="66"/>
    </row>
    <row r="142" spans="1:25" ht="180" x14ac:dyDescent="0.25">
      <c r="A142" s="4">
        <v>76</v>
      </c>
      <c r="B142" s="4"/>
      <c r="C142" s="4"/>
      <c r="D142" s="8" t="s">
        <v>650</v>
      </c>
      <c r="E142" s="8"/>
      <c r="F142" s="7" t="s">
        <v>649</v>
      </c>
      <c r="G142" s="7" t="s">
        <v>648</v>
      </c>
      <c r="H142" s="7" t="s">
        <v>647</v>
      </c>
      <c r="I142" s="7" t="s">
        <v>634</v>
      </c>
      <c r="J142" s="71">
        <v>100</v>
      </c>
      <c r="K142" s="24"/>
      <c r="L142" s="71">
        <v>100</v>
      </c>
      <c r="M142" s="66"/>
      <c r="N142" s="71">
        <v>100</v>
      </c>
      <c r="O142" s="66"/>
      <c r="P142" s="71">
        <v>100</v>
      </c>
      <c r="Q142" s="66"/>
      <c r="R142" s="71">
        <v>100</v>
      </c>
      <c r="S142" s="66"/>
      <c r="T142" s="71">
        <v>100</v>
      </c>
      <c r="U142" s="66"/>
      <c r="V142" s="71">
        <v>100</v>
      </c>
      <c r="W142" s="111"/>
      <c r="X142" s="71">
        <v>100</v>
      </c>
      <c r="Y142" s="110"/>
    </row>
    <row r="143" spans="1:25" ht="180" x14ac:dyDescent="0.25">
      <c r="A143" s="4">
        <v>77</v>
      </c>
      <c r="B143" s="4"/>
      <c r="C143" s="4"/>
      <c r="D143" s="8" t="s">
        <v>646</v>
      </c>
      <c r="E143" s="8"/>
      <c r="F143" s="7" t="s">
        <v>645</v>
      </c>
      <c r="G143" s="7" t="s">
        <v>644</v>
      </c>
      <c r="H143" s="7" t="s">
        <v>643</v>
      </c>
      <c r="I143" s="7" t="s">
        <v>634</v>
      </c>
      <c r="J143" s="71">
        <v>100</v>
      </c>
      <c r="K143" s="109" t="s">
        <v>642</v>
      </c>
      <c r="L143" s="71">
        <v>100</v>
      </c>
      <c r="M143" s="66"/>
      <c r="N143" s="71">
        <v>100</v>
      </c>
      <c r="O143" s="66"/>
      <c r="P143" s="71">
        <v>100</v>
      </c>
      <c r="Q143" s="66"/>
      <c r="R143" s="71">
        <v>100</v>
      </c>
      <c r="S143" s="109" t="s">
        <v>641</v>
      </c>
      <c r="T143" s="71">
        <v>100</v>
      </c>
      <c r="U143" s="66"/>
      <c r="V143" s="71">
        <v>100</v>
      </c>
      <c r="W143" s="24"/>
      <c r="X143" s="71">
        <v>100</v>
      </c>
      <c r="Y143" s="66"/>
    </row>
    <row r="144" spans="1:25" ht="180" x14ac:dyDescent="0.25">
      <c r="A144" s="4">
        <v>78</v>
      </c>
      <c r="B144" s="4"/>
      <c r="C144" s="4"/>
      <c r="D144" s="8" t="s">
        <v>640</v>
      </c>
      <c r="E144" s="8"/>
      <c r="F144" s="7" t="s">
        <v>639</v>
      </c>
      <c r="G144" s="7" t="s">
        <v>636</v>
      </c>
      <c r="H144" s="7" t="s">
        <v>635</v>
      </c>
      <c r="I144" s="7" t="s">
        <v>634</v>
      </c>
      <c r="J144" s="71">
        <v>100</v>
      </c>
      <c r="K144" s="24"/>
      <c r="L144" s="71">
        <v>100</v>
      </c>
      <c r="M144" s="66"/>
      <c r="N144" s="71">
        <v>100</v>
      </c>
      <c r="O144" s="66"/>
      <c r="P144" s="71">
        <v>100</v>
      </c>
      <c r="Q144" s="66"/>
      <c r="R144" s="71">
        <v>100</v>
      </c>
      <c r="S144" s="66"/>
      <c r="T144" s="71">
        <v>100</v>
      </c>
      <c r="U144" s="66"/>
      <c r="V144" s="71">
        <v>100</v>
      </c>
      <c r="W144" s="24"/>
      <c r="X144" s="71">
        <v>100</v>
      </c>
      <c r="Y144" s="66"/>
    </row>
    <row r="145" spans="1:25" ht="180" x14ac:dyDescent="0.25">
      <c r="A145" s="4">
        <v>79</v>
      </c>
      <c r="B145" s="4"/>
      <c r="C145" s="4"/>
      <c r="D145" s="8" t="s">
        <v>638</v>
      </c>
      <c r="E145" s="8"/>
      <c r="F145" s="7" t="s">
        <v>637</v>
      </c>
      <c r="G145" s="7" t="s">
        <v>636</v>
      </c>
      <c r="H145" s="7" t="s">
        <v>635</v>
      </c>
      <c r="I145" s="7" t="s">
        <v>634</v>
      </c>
      <c r="J145" s="71">
        <v>100</v>
      </c>
      <c r="K145" s="24"/>
      <c r="L145" s="71">
        <v>100</v>
      </c>
      <c r="M145" s="66"/>
      <c r="N145" s="71">
        <v>100</v>
      </c>
      <c r="O145" s="66"/>
      <c r="P145" s="71">
        <v>100</v>
      </c>
      <c r="Q145" s="66"/>
      <c r="R145" s="71">
        <v>100</v>
      </c>
      <c r="S145" s="66"/>
      <c r="T145" s="71">
        <v>100</v>
      </c>
      <c r="U145" s="66"/>
      <c r="V145" s="71">
        <v>100</v>
      </c>
      <c r="W145" s="24"/>
      <c r="X145" s="71">
        <v>100</v>
      </c>
      <c r="Y145" s="66"/>
    </row>
    <row r="146" spans="1:25" s="56" customFormat="1" ht="60" x14ac:dyDescent="0.25">
      <c r="A146" s="19"/>
      <c r="B146" s="20" t="s">
        <v>633</v>
      </c>
      <c r="C146" s="19"/>
      <c r="D146" s="19"/>
      <c r="E146" s="19"/>
      <c r="F146" s="19" t="s">
        <v>632</v>
      </c>
      <c r="G146" s="108"/>
      <c r="H146" s="108"/>
      <c r="I146" s="108"/>
      <c r="J146" s="58">
        <f>AVERAGE(J147,J152,J163,J172)</f>
        <v>59.895833333333336</v>
      </c>
      <c r="K146" s="57"/>
      <c r="L146" s="58">
        <f>AVERAGE(L147,L152,L163,L172)</f>
        <v>59.895833333333336</v>
      </c>
      <c r="M146" s="57"/>
      <c r="N146" s="58">
        <f>AVERAGE(N147,N152,N163,N172)</f>
        <v>59.895833333333336</v>
      </c>
      <c r="O146" s="57"/>
      <c r="P146" s="58">
        <f>AVERAGE(P147,P152,P163,P172)</f>
        <v>59.895833333333336</v>
      </c>
      <c r="Q146" s="57"/>
      <c r="R146" s="58">
        <f>AVERAGE(R147,R152,R163,R172)</f>
        <v>59.895833333333336</v>
      </c>
      <c r="S146" s="57"/>
      <c r="T146" s="58">
        <f>AVERAGE(T147,T152,T163,T172)</f>
        <v>59.895833333333336</v>
      </c>
      <c r="U146" s="57"/>
      <c r="V146" s="58">
        <f>AVERAGE(V147,V152,V163,V172)</f>
        <v>59.895833333333336</v>
      </c>
      <c r="W146" s="17"/>
      <c r="X146" s="58">
        <f>AVERAGE(X147,X152,X163,X172)</f>
        <v>61.086309523809526</v>
      </c>
      <c r="Y146" s="57"/>
    </row>
    <row r="147" spans="1:25" s="56" customFormat="1" ht="45" x14ac:dyDescent="0.25">
      <c r="A147" s="19"/>
      <c r="B147" s="19"/>
      <c r="C147" s="20" t="s">
        <v>631</v>
      </c>
      <c r="D147" s="19"/>
      <c r="E147" s="19"/>
      <c r="F147" s="19" t="s">
        <v>630</v>
      </c>
      <c r="G147" s="107"/>
      <c r="H147" s="107"/>
      <c r="I147" s="107"/>
      <c r="J147" s="58">
        <f>AVERAGE(J148:J151)</f>
        <v>50</v>
      </c>
      <c r="K147" s="57"/>
      <c r="L147" s="58">
        <f>AVERAGE(L148:L151)</f>
        <v>50</v>
      </c>
      <c r="M147" s="57"/>
      <c r="N147" s="58">
        <f>AVERAGE(N148:N151)</f>
        <v>50</v>
      </c>
      <c r="O147" s="57"/>
      <c r="P147" s="58">
        <f>AVERAGE(P148:P151)</f>
        <v>50</v>
      </c>
      <c r="Q147" s="57"/>
      <c r="R147" s="58">
        <f>AVERAGE(R148:R151)</f>
        <v>50</v>
      </c>
      <c r="S147" s="57"/>
      <c r="T147" s="58">
        <f>AVERAGE(T148:T151)</f>
        <v>50</v>
      </c>
      <c r="U147" s="57"/>
      <c r="V147" s="58">
        <f>AVERAGE(V148:V151)</f>
        <v>50</v>
      </c>
      <c r="W147" s="17"/>
      <c r="X147" s="58">
        <f>AVERAGE(X148:X151)</f>
        <v>50</v>
      </c>
      <c r="Y147" s="57"/>
    </row>
    <row r="148" spans="1:25" ht="60" x14ac:dyDescent="0.25">
      <c r="A148" s="4">
        <v>80</v>
      </c>
      <c r="B148" s="4"/>
      <c r="C148" s="4"/>
      <c r="D148" s="8" t="s">
        <v>629</v>
      </c>
      <c r="E148" s="8"/>
      <c r="F148" s="7" t="s">
        <v>628</v>
      </c>
      <c r="G148" s="7" t="s">
        <v>562</v>
      </c>
      <c r="H148" s="7" t="s">
        <v>563</v>
      </c>
      <c r="I148" s="7" t="s">
        <v>564</v>
      </c>
      <c r="J148" s="83">
        <v>50</v>
      </c>
      <c r="K148" s="5" t="s">
        <v>627</v>
      </c>
      <c r="L148" s="62">
        <v>50</v>
      </c>
      <c r="M148" s="30"/>
      <c r="N148" s="62">
        <v>50</v>
      </c>
      <c r="O148" s="30"/>
      <c r="P148" s="62">
        <v>50</v>
      </c>
      <c r="Q148" s="30"/>
      <c r="R148" s="62">
        <v>50</v>
      </c>
      <c r="S148" s="30"/>
      <c r="T148" s="62">
        <v>50</v>
      </c>
      <c r="U148" s="30"/>
      <c r="V148" s="62">
        <v>50</v>
      </c>
      <c r="W148" s="5"/>
      <c r="X148" s="62">
        <v>50</v>
      </c>
      <c r="Y148" s="30"/>
    </row>
    <row r="149" spans="1:25" ht="60" x14ac:dyDescent="0.25">
      <c r="A149" s="4">
        <v>81</v>
      </c>
      <c r="B149" s="4"/>
      <c r="C149" s="4"/>
      <c r="D149" s="8" t="s">
        <v>626</v>
      </c>
      <c r="E149" s="8"/>
      <c r="F149" s="7" t="s">
        <v>625</v>
      </c>
      <c r="G149" s="7" t="s">
        <v>624</v>
      </c>
      <c r="H149" s="7" t="s">
        <v>623</v>
      </c>
      <c r="I149" s="7" t="s">
        <v>622</v>
      </c>
      <c r="J149" s="62">
        <v>50</v>
      </c>
      <c r="K149" s="5" t="s">
        <v>621</v>
      </c>
      <c r="L149" s="30">
        <v>50</v>
      </c>
      <c r="M149" s="30"/>
      <c r="N149" s="30">
        <v>50</v>
      </c>
      <c r="O149" s="30"/>
      <c r="P149" s="30">
        <v>50</v>
      </c>
      <c r="Q149" s="30"/>
      <c r="R149" s="30">
        <v>50</v>
      </c>
      <c r="S149" s="30"/>
      <c r="T149" s="30">
        <v>50</v>
      </c>
      <c r="U149" s="30"/>
      <c r="V149" s="30">
        <v>50</v>
      </c>
      <c r="W149" s="5"/>
      <c r="X149" s="30">
        <v>50</v>
      </c>
      <c r="Y149" s="30"/>
    </row>
    <row r="150" spans="1:25" ht="60" x14ac:dyDescent="0.25">
      <c r="A150" s="4">
        <v>82</v>
      </c>
      <c r="B150" s="4"/>
      <c r="C150" s="4"/>
      <c r="D150" s="8" t="s">
        <v>620</v>
      </c>
      <c r="E150" s="8"/>
      <c r="F150" s="7" t="s">
        <v>619</v>
      </c>
      <c r="G150" s="7" t="s">
        <v>618</v>
      </c>
      <c r="H150" s="7" t="s">
        <v>617</v>
      </c>
      <c r="I150" s="7" t="s">
        <v>306</v>
      </c>
      <c r="J150" s="62">
        <v>50</v>
      </c>
      <c r="K150" s="5" t="s">
        <v>616</v>
      </c>
      <c r="L150" s="62">
        <v>50</v>
      </c>
      <c r="M150" s="30"/>
      <c r="N150" s="62">
        <v>50</v>
      </c>
      <c r="O150" s="30"/>
      <c r="P150" s="62">
        <v>50</v>
      </c>
      <c r="Q150" s="30"/>
      <c r="R150" s="62">
        <v>50</v>
      </c>
      <c r="S150" s="30"/>
      <c r="T150" s="62">
        <v>50</v>
      </c>
      <c r="U150" s="30"/>
      <c r="V150" s="62">
        <v>50</v>
      </c>
      <c r="W150" s="5"/>
      <c r="X150" s="62">
        <v>50</v>
      </c>
      <c r="Y150" s="30"/>
    </row>
    <row r="151" spans="1:25" ht="60" x14ac:dyDescent="0.25">
      <c r="A151" s="4">
        <v>83</v>
      </c>
      <c r="B151" s="4"/>
      <c r="C151" s="4"/>
      <c r="D151" s="8" t="s">
        <v>501</v>
      </c>
      <c r="E151" s="8"/>
      <c r="F151" s="7" t="s">
        <v>615</v>
      </c>
      <c r="G151" s="7" t="s">
        <v>499</v>
      </c>
      <c r="H151" s="7" t="s">
        <v>614</v>
      </c>
      <c r="I151" s="7" t="s">
        <v>613</v>
      </c>
      <c r="J151" s="62">
        <v>50</v>
      </c>
      <c r="K151" s="5"/>
      <c r="L151" s="62">
        <v>50</v>
      </c>
      <c r="M151" s="30"/>
      <c r="N151" s="62">
        <v>50</v>
      </c>
      <c r="O151" s="30"/>
      <c r="P151" s="62">
        <v>50</v>
      </c>
      <c r="Q151" s="30"/>
      <c r="R151" s="62">
        <v>50</v>
      </c>
      <c r="S151" s="30"/>
      <c r="T151" s="62">
        <v>50</v>
      </c>
      <c r="U151" s="30"/>
      <c r="V151" s="62">
        <v>50</v>
      </c>
      <c r="W151" s="5"/>
      <c r="X151" s="62">
        <v>50</v>
      </c>
      <c r="Y151" s="30"/>
    </row>
    <row r="152" spans="1:25" s="56" customFormat="1" ht="99.75" customHeight="1" x14ac:dyDescent="0.25">
      <c r="A152" s="19"/>
      <c r="B152" s="19"/>
      <c r="C152" s="20" t="s">
        <v>612</v>
      </c>
      <c r="D152" s="19"/>
      <c r="E152" s="61"/>
      <c r="F152" s="60" t="s">
        <v>611</v>
      </c>
      <c r="G152" s="59"/>
      <c r="H152" s="59"/>
      <c r="I152" s="59"/>
      <c r="J152" s="58">
        <f>AVERAGE(J153,J161:J162)</f>
        <v>33.333333333333336</v>
      </c>
      <c r="K152" s="17"/>
      <c r="L152" s="58">
        <f>AVERAGE(L153,L161:L162)</f>
        <v>33.333333333333336</v>
      </c>
      <c r="M152" s="57"/>
      <c r="N152" s="58">
        <f>AVERAGE(N153,N161:N162)</f>
        <v>33.333333333333336</v>
      </c>
      <c r="O152" s="57"/>
      <c r="P152" s="58">
        <f>AVERAGE(P153,P161:P162)</f>
        <v>33.333333333333336</v>
      </c>
      <c r="Q152" s="57"/>
      <c r="R152" s="58">
        <f>AVERAGE(R153,R161:R162)</f>
        <v>33.333333333333336</v>
      </c>
      <c r="S152" s="57"/>
      <c r="T152" s="58">
        <f>AVERAGE(T153,T161:T162)</f>
        <v>33.333333333333336</v>
      </c>
      <c r="U152" s="57"/>
      <c r="V152" s="58">
        <f>AVERAGE(V153,V161:V162)</f>
        <v>33.333333333333336</v>
      </c>
      <c r="W152" s="17"/>
      <c r="X152" s="58">
        <f>AVERAGE(X153,X161:X162)</f>
        <v>38.095238095238095</v>
      </c>
      <c r="Y152" s="57"/>
    </row>
    <row r="153" spans="1:25" s="75" customFormat="1" ht="99.75" customHeight="1" x14ac:dyDescent="0.25">
      <c r="A153" s="15">
        <v>84</v>
      </c>
      <c r="B153" s="15"/>
      <c r="C153" s="14"/>
      <c r="D153" s="78" t="s">
        <v>610</v>
      </c>
      <c r="E153" s="78"/>
      <c r="F153" s="21" t="s">
        <v>472</v>
      </c>
      <c r="G153" s="12"/>
      <c r="H153" s="12"/>
      <c r="I153" s="12"/>
      <c r="J153" s="77">
        <f>AVERAGE(J154:J160)</f>
        <v>50</v>
      </c>
      <c r="K153" s="10"/>
      <c r="L153" s="77">
        <f>AVERAGE(L154:L160)</f>
        <v>50</v>
      </c>
      <c r="M153" s="76"/>
      <c r="N153" s="77">
        <f>AVERAGE(N154:N160)</f>
        <v>50</v>
      </c>
      <c r="O153" s="76"/>
      <c r="P153" s="77">
        <f>AVERAGE(P154:P160)</f>
        <v>50</v>
      </c>
      <c r="Q153" s="76"/>
      <c r="R153" s="77">
        <f>AVERAGE(R154:R160)</f>
        <v>50</v>
      </c>
      <c r="S153" s="76"/>
      <c r="T153" s="77">
        <f>AVERAGE(T154:T160)</f>
        <v>50</v>
      </c>
      <c r="U153" s="76"/>
      <c r="V153" s="77">
        <f>AVERAGE(V154:V160)</f>
        <v>50</v>
      </c>
      <c r="W153" s="10"/>
      <c r="X153" s="77">
        <f>AVERAGE(X154:X160)</f>
        <v>64.285714285714292</v>
      </c>
      <c r="Y153" s="76"/>
    </row>
    <row r="154" spans="1:25" ht="240" x14ac:dyDescent="0.25">
      <c r="A154" s="4" t="s">
        <v>609</v>
      </c>
      <c r="B154" s="4"/>
      <c r="C154" s="4"/>
      <c r="D154" s="4"/>
      <c r="E154" s="8" t="s">
        <v>608</v>
      </c>
      <c r="F154" s="7" t="s">
        <v>607</v>
      </c>
      <c r="G154" s="7" t="s">
        <v>595</v>
      </c>
      <c r="H154" s="7" t="s">
        <v>606</v>
      </c>
      <c r="I154" s="7" t="s">
        <v>605</v>
      </c>
      <c r="J154" s="62">
        <v>0</v>
      </c>
      <c r="K154" s="106" t="s">
        <v>588</v>
      </c>
      <c r="L154" s="62">
        <v>0</v>
      </c>
      <c r="M154" s="30"/>
      <c r="N154" s="62">
        <v>0</v>
      </c>
      <c r="O154" s="30"/>
      <c r="P154" s="62">
        <v>0</v>
      </c>
      <c r="Q154" s="30"/>
      <c r="R154" s="62">
        <v>0</v>
      </c>
      <c r="S154" s="30"/>
      <c r="T154" s="83">
        <v>0</v>
      </c>
      <c r="U154" s="33"/>
      <c r="V154" s="83">
        <v>0</v>
      </c>
      <c r="W154" s="33" t="s">
        <v>592</v>
      </c>
      <c r="X154" s="62">
        <v>50</v>
      </c>
      <c r="Y154" s="106" t="s">
        <v>588</v>
      </c>
    </row>
    <row r="155" spans="1:25" ht="90" x14ac:dyDescent="0.25">
      <c r="A155" s="4" t="s">
        <v>604</v>
      </c>
      <c r="B155" s="4"/>
      <c r="C155" s="4"/>
      <c r="D155" s="4"/>
      <c r="E155" s="8" t="s">
        <v>603</v>
      </c>
      <c r="F155" s="7" t="s">
        <v>602</v>
      </c>
      <c r="G155" s="7" t="s">
        <v>601</v>
      </c>
      <c r="H155" s="7" t="s">
        <v>467</v>
      </c>
      <c r="I155" s="7" t="s">
        <v>600</v>
      </c>
      <c r="J155" s="62">
        <v>0</v>
      </c>
      <c r="K155" s="5" t="s">
        <v>599</v>
      </c>
      <c r="L155" s="62">
        <v>0</v>
      </c>
      <c r="M155" s="30"/>
      <c r="N155" s="62">
        <v>0</v>
      </c>
      <c r="O155" s="30"/>
      <c r="P155" s="62">
        <v>0</v>
      </c>
      <c r="Q155" s="30"/>
      <c r="R155" s="62">
        <v>0</v>
      </c>
      <c r="S155" s="30"/>
      <c r="T155" s="83">
        <v>0</v>
      </c>
      <c r="U155" s="33"/>
      <c r="V155" s="83">
        <v>0</v>
      </c>
      <c r="W155" s="33"/>
      <c r="X155" s="62">
        <v>0</v>
      </c>
      <c r="Y155" s="30"/>
    </row>
    <row r="156" spans="1:25" ht="60" x14ac:dyDescent="0.25">
      <c r="A156" s="4" t="s">
        <v>598</v>
      </c>
      <c r="B156" s="4"/>
      <c r="C156" s="4"/>
      <c r="D156" s="4"/>
      <c r="E156" s="8" t="s">
        <v>597</v>
      </c>
      <c r="F156" s="7" t="s">
        <v>596</v>
      </c>
      <c r="G156" s="7" t="s">
        <v>595</v>
      </c>
      <c r="H156" s="7" t="s">
        <v>594</v>
      </c>
      <c r="I156" s="7" t="s">
        <v>593</v>
      </c>
      <c r="J156" s="30">
        <v>0</v>
      </c>
      <c r="K156" s="5" t="s">
        <v>592</v>
      </c>
      <c r="L156" s="30">
        <v>0</v>
      </c>
      <c r="M156" s="30"/>
      <c r="N156" s="30">
        <v>0</v>
      </c>
      <c r="O156" s="30"/>
      <c r="P156" s="30">
        <v>0</v>
      </c>
      <c r="Q156" s="30"/>
      <c r="R156" s="30">
        <v>0</v>
      </c>
      <c r="S156" s="30"/>
      <c r="T156" s="33">
        <v>0</v>
      </c>
      <c r="U156" s="33"/>
      <c r="V156" s="33">
        <v>0</v>
      </c>
      <c r="W156" s="33" t="s">
        <v>592</v>
      </c>
      <c r="X156" s="30">
        <v>50</v>
      </c>
      <c r="Y156" s="30"/>
    </row>
    <row r="157" spans="1:25" ht="120" x14ac:dyDescent="0.25">
      <c r="A157" s="4" t="s">
        <v>591</v>
      </c>
      <c r="B157" s="4"/>
      <c r="C157" s="4"/>
      <c r="D157" s="4"/>
      <c r="E157" s="8" t="s">
        <v>590</v>
      </c>
      <c r="F157" s="7" t="s">
        <v>589</v>
      </c>
      <c r="G157" s="7" t="s">
        <v>442</v>
      </c>
      <c r="H157" s="7" t="s">
        <v>441</v>
      </c>
      <c r="I157" s="7" t="s">
        <v>218</v>
      </c>
      <c r="J157" s="62">
        <v>100</v>
      </c>
      <c r="K157" s="106" t="s">
        <v>588</v>
      </c>
      <c r="L157" s="62">
        <v>100</v>
      </c>
      <c r="M157" s="30"/>
      <c r="N157" s="62">
        <v>100</v>
      </c>
      <c r="O157" s="30"/>
      <c r="P157" s="62">
        <v>100</v>
      </c>
      <c r="Q157" s="30"/>
      <c r="R157" s="62">
        <v>100</v>
      </c>
      <c r="S157" s="30"/>
      <c r="T157" s="62">
        <v>100</v>
      </c>
      <c r="U157" s="30"/>
      <c r="V157" s="62">
        <v>100</v>
      </c>
      <c r="W157" s="24"/>
      <c r="X157" s="62">
        <v>100</v>
      </c>
      <c r="Y157" s="30"/>
    </row>
    <row r="158" spans="1:25" ht="75" x14ac:dyDescent="0.25">
      <c r="A158" s="4" t="s">
        <v>587</v>
      </c>
      <c r="B158" s="4"/>
      <c r="C158" s="4"/>
      <c r="D158" s="4"/>
      <c r="E158" s="8" t="s">
        <v>586</v>
      </c>
      <c r="F158" s="7" t="s">
        <v>438</v>
      </c>
      <c r="G158" s="7" t="s">
        <v>437</v>
      </c>
      <c r="H158" s="7" t="s">
        <v>436</v>
      </c>
      <c r="I158" s="7" t="s">
        <v>435</v>
      </c>
      <c r="J158" s="30">
        <v>50</v>
      </c>
      <c r="K158" s="5" t="s">
        <v>585</v>
      </c>
      <c r="L158" s="30">
        <v>50</v>
      </c>
      <c r="M158" s="30"/>
      <c r="N158" s="30">
        <v>50</v>
      </c>
      <c r="O158" s="30"/>
      <c r="P158" s="30">
        <v>50</v>
      </c>
      <c r="Q158" s="30"/>
      <c r="R158" s="30">
        <v>50</v>
      </c>
      <c r="S158" s="30"/>
      <c r="T158" s="30">
        <v>50</v>
      </c>
      <c r="U158" s="30"/>
      <c r="V158" s="30">
        <v>50</v>
      </c>
      <c r="W158" s="5"/>
      <c r="X158" s="30">
        <v>50</v>
      </c>
      <c r="Y158" s="30"/>
    </row>
    <row r="159" spans="1:25" ht="90" x14ac:dyDescent="0.25">
      <c r="A159" s="4" t="s">
        <v>584</v>
      </c>
      <c r="B159" s="4"/>
      <c r="C159" s="4"/>
      <c r="D159" s="4"/>
      <c r="E159" s="8" t="s">
        <v>583</v>
      </c>
      <c r="F159" s="7" t="s">
        <v>582</v>
      </c>
      <c r="G159" s="7" t="s">
        <v>229</v>
      </c>
      <c r="H159" s="7" t="s">
        <v>264</v>
      </c>
      <c r="I159" s="7" t="s">
        <v>430</v>
      </c>
      <c r="J159" s="83">
        <v>100</v>
      </c>
      <c r="K159" s="55" t="s">
        <v>154</v>
      </c>
      <c r="L159" s="83">
        <v>100</v>
      </c>
      <c r="M159" s="33"/>
      <c r="N159" s="83">
        <v>100</v>
      </c>
      <c r="O159" s="33"/>
      <c r="P159" s="83">
        <v>100</v>
      </c>
      <c r="Q159" s="33"/>
      <c r="R159" s="83">
        <v>100</v>
      </c>
      <c r="S159" s="33"/>
      <c r="T159" s="83">
        <v>100</v>
      </c>
      <c r="U159" s="33"/>
      <c r="V159" s="83">
        <v>100</v>
      </c>
      <c r="W159" s="55"/>
      <c r="X159" s="83">
        <v>100</v>
      </c>
      <c r="Y159" s="30"/>
    </row>
    <row r="160" spans="1:25" ht="45" x14ac:dyDescent="0.25">
      <c r="A160" s="4" t="s">
        <v>581</v>
      </c>
      <c r="B160" s="4"/>
      <c r="C160" s="4"/>
      <c r="D160" s="4"/>
      <c r="E160" s="8" t="s">
        <v>580</v>
      </c>
      <c r="F160" s="7" t="s">
        <v>426</v>
      </c>
      <c r="G160" s="7" t="s">
        <v>425</v>
      </c>
      <c r="H160" s="7" t="s">
        <v>424</v>
      </c>
      <c r="I160" s="7" t="s">
        <v>423</v>
      </c>
      <c r="J160" s="33">
        <v>100</v>
      </c>
      <c r="K160" s="33"/>
      <c r="L160" s="33">
        <v>100</v>
      </c>
      <c r="M160" s="33"/>
      <c r="N160" s="33">
        <v>100</v>
      </c>
      <c r="O160" s="33"/>
      <c r="P160" s="33">
        <v>100</v>
      </c>
      <c r="Q160" s="33"/>
      <c r="R160" s="33">
        <v>100</v>
      </c>
      <c r="S160" s="33"/>
      <c r="T160" s="33">
        <v>100</v>
      </c>
      <c r="U160" s="33"/>
      <c r="V160" s="33">
        <v>100</v>
      </c>
      <c r="W160" s="55"/>
      <c r="X160" s="33">
        <v>100</v>
      </c>
      <c r="Y160" s="30"/>
    </row>
    <row r="161" spans="1:25" ht="90" x14ac:dyDescent="0.25">
      <c r="A161" s="4">
        <v>85</v>
      </c>
      <c r="B161" s="4"/>
      <c r="C161" s="4"/>
      <c r="D161" s="8" t="s">
        <v>579</v>
      </c>
      <c r="E161" s="8"/>
      <c r="F161" s="7" t="s">
        <v>578</v>
      </c>
      <c r="G161" s="7" t="s">
        <v>577</v>
      </c>
      <c r="H161" s="7" t="s">
        <v>576</v>
      </c>
      <c r="I161" s="7" t="s">
        <v>575</v>
      </c>
      <c r="J161" s="30">
        <v>0</v>
      </c>
      <c r="K161" s="105"/>
      <c r="L161" s="30">
        <v>0</v>
      </c>
      <c r="M161" s="30"/>
      <c r="N161" s="30">
        <v>0</v>
      </c>
      <c r="O161" s="30"/>
      <c r="P161" s="30">
        <v>0</v>
      </c>
      <c r="Q161" s="30"/>
      <c r="R161" s="30">
        <v>0</v>
      </c>
      <c r="S161" s="5"/>
      <c r="T161" s="30">
        <v>0</v>
      </c>
      <c r="U161" s="5"/>
      <c r="V161" s="30">
        <v>0</v>
      </c>
      <c r="W161" s="5"/>
      <c r="X161" s="30">
        <v>0</v>
      </c>
      <c r="Y161" s="30"/>
    </row>
    <row r="162" spans="1:25" ht="75" x14ac:dyDescent="0.25">
      <c r="A162" s="4">
        <v>86</v>
      </c>
      <c r="B162" s="4"/>
      <c r="C162" s="4"/>
      <c r="D162" s="8" t="s">
        <v>403</v>
      </c>
      <c r="E162" s="8"/>
      <c r="F162" s="7" t="s">
        <v>574</v>
      </c>
      <c r="G162" s="7" t="s">
        <v>401</v>
      </c>
      <c r="H162" s="7" t="s">
        <v>573</v>
      </c>
      <c r="I162" s="7" t="s">
        <v>572</v>
      </c>
      <c r="J162" s="30">
        <v>50</v>
      </c>
      <c r="K162" s="5" t="s">
        <v>571</v>
      </c>
      <c r="L162" s="30">
        <v>50</v>
      </c>
      <c r="M162" s="30"/>
      <c r="N162" s="30">
        <v>50</v>
      </c>
      <c r="O162" s="30"/>
      <c r="P162" s="30">
        <v>50</v>
      </c>
      <c r="Q162" s="30"/>
      <c r="R162" s="30">
        <v>50</v>
      </c>
      <c r="S162" s="30"/>
      <c r="T162" s="30">
        <v>50</v>
      </c>
      <c r="U162" s="30"/>
      <c r="V162" s="30">
        <v>50</v>
      </c>
      <c r="W162" s="5"/>
      <c r="X162" s="30">
        <v>50</v>
      </c>
      <c r="Y162" s="30"/>
    </row>
    <row r="163" spans="1:25" s="36" customFormat="1" ht="95.25" customHeight="1" x14ac:dyDescent="0.25">
      <c r="A163" s="19"/>
      <c r="B163" s="19"/>
      <c r="C163" s="20" t="s">
        <v>570</v>
      </c>
      <c r="D163" s="19"/>
      <c r="E163" s="61"/>
      <c r="F163" s="60" t="s">
        <v>569</v>
      </c>
      <c r="G163" s="59"/>
      <c r="H163" s="59"/>
      <c r="I163" s="59"/>
      <c r="J163" s="58">
        <f>AVERAGE(J164:J171)</f>
        <v>56.25</v>
      </c>
      <c r="K163" s="17"/>
      <c r="L163" s="58">
        <f>AVERAGE(L164:L171)</f>
        <v>56.25</v>
      </c>
      <c r="M163" s="57"/>
      <c r="N163" s="58">
        <f>AVERAGE(N164:N171)</f>
        <v>56.25</v>
      </c>
      <c r="O163" s="57"/>
      <c r="P163" s="58">
        <f>AVERAGE(P164:P171)</f>
        <v>56.25</v>
      </c>
      <c r="Q163" s="57"/>
      <c r="R163" s="58">
        <f>AVERAGE(R164:R171)</f>
        <v>56.25</v>
      </c>
      <c r="S163" s="57"/>
      <c r="T163" s="58">
        <f>AVERAGE(T164:T171)</f>
        <v>56.25</v>
      </c>
      <c r="U163" s="57"/>
      <c r="V163" s="58">
        <f>AVERAGE(V164:V171)</f>
        <v>56.25</v>
      </c>
      <c r="W163" s="17"/>
      <c r="X163" s="58">
        <f>AVERAGE(X164:X171)</f>
        <v>56.25</v>
      </c>
      <c r="Y163" s="57"/>
    </row>
    <row r="164" spans="1:25" ht="60" x14ac:dyDescent="0.25">
      <c r="A164" s="4">
        <v>87</v>
      </c>
      <c r="B164" s="4"/>
      <c r="C164" s="4"/>
      <c r="D164" s="8" t="s">
        <v>568</v>
      </c>
      <c r="E164" s="8"/>
      <c r="F164" s="7" t="s">
        <v>395</v>
      </c>
      <c r="G164" s="7" t="s">
        <v>567</v>
      </c>
      <c r="H164" s="7" t="s">
        <v>393</v>
      </c>
      <c r="I164" s="7" t="s">
        <v>392</v>
      </c>
      <c r="J164" s="30">
        <v>0</v>
      </c>
      <c r="K164" s="104"/>
      <c r="L164" s="30">
        <v>0</v>
      </c>
      <c r="M164" s="30"/>
      <c r="N164" s="30">
        <v>0</v>
      </c>
      <c r="O164" s="30"/>
      <c r="P164" s="30">
        <v>0</v>
      </c>
      <c r="Q164" s="30"/>
      <c r="R164" s="30">
        <v>0</v>
      </c>
      <c r="S164" s="5"/>
      <c r="T164" s="30">
        <v>0</v>
      </c>
      <c r="U164" s="5"/>
      <c r="V164" s="30">
        <v>0</v>
      </c>
      <c r="W164" s="5"/>
      <c r="X164" s="30">
        <v>0</v>
      </c>
      <c r="Y164" s="30"/>
    </row>
    <row r="165" spans="1:25" ht="34.5" x14ac:dyDescent="0.25">
      <c r="A165" s="4">
        <v>88</v>
      </c>
      <c r="B165" s="4"/>
      <c r="C165" s="4"/>
      <c r="D165" s="8" t="s">
        <v>566</v>
      </c>
      <c r="E165" s="8"/>
      <c r="F165" s="7" t="s">
        <v>565</v>
      </c>
      <c r="G165" s="7" t="s">
        <v>564</v>
      </c>
      <c r="H165" s="7" t="s">
        <v>563</v>
      </c>
      <c r="I165" s="7" t="s">
        <v>562</v>
      </c>
      <c r="J165" s="30">
        <v>100</v>
      </c>
      <c r="K165" s="5"/>
      <c r="L165" s="30">
        <v>100</v>
      </c>
      <c r="M165" s="30"/>
      <c r="N165" s="30">
        <v>100</v>
      </c>
      <c r="O165" s="30"/>
      <c r="P165" s="30">
        <v>100</v>
      </c>
      <c r="Q165" s="30"/>
      <c r="R165" s="30">
        <v>100</v>
      </c>
      <c r="S165" s="30"/>
      <c r="T165" s="30">
        <v>100</v>
      </c>
      <c r="U165" s="30"/>
      <c r="V165" s="30">
        <v>100</v>
      </c>
      <c r="W165" s="5"/>
      <c r="X165" s="30">
        <v>100</v>
      </c>
      <c r="Y165" s="30"/>
    </row>
    <row r="166" spans="1:25" ht="60" x14ac:dyDescent="0.25">
      <c r="A166" s="4">
        <v>89</v>
      </c>
      <c r="B166" s="4"/>
      <c r="C166" s="4"/>
      <c r="D166" s="8" t="s">
        <v>561</v>
      </c>
      <c r="E166" s="8"/>
      <c r="F166" s="7" t="s">
        <v>561</v>
      </c>
      <c r="G166" s="7" t="s">
        <v>560</v>
      </c>
      <c r="H166" s="7" t="s">
        <v>559</v>
      </c>
      <c r="I166" s="7" t="s">
        <v>558</v>
      </c>
      <c r="J166" s="30">
        <v>100</v>
      </c>
      <c r="K166" s="68" t="s">
        <v>557</v>
      </c>
      <c r="L166" s="30">
        <v>100</v>
      </c>
      <c r="M166" s="30"/>
      <c r="N166" s="30">
        <v>100</v>
      </c>
      <c r="O166" s="30"/>
      <c r="P166" s="30">
        <v>100</v>
      </c>
      <c r="Q166" s="30"/>
      <c r="R166" s="30">
        <v>100</v>
      </c>
      <c r="S166" s="55"/>
      <c r="T166" s="30">
        <v>100</v>
      </c>
      <c r="U166" s="55"/>
      <c r="V166" s="30">
        <v>100</v>
      </c>
      <c r="W166" s="55"/>
      <c r="X166" s="30">
        <v>100</v>
      </c>
      <c r="Y166" s="33"/>
    </row>
    <row r="167" spans="1:25" ht="75" x14ac:dyDescent="0.25">
      <c r="A167" s="4">
        <v>90</v>
      </c>
      <c r="B167" s="4"/>
      <c r="C167" s="4"/>
      <c r="D167" s="8" t="s">
        <v>556</v>
      </c>
      <c r="E167" s="8"/>
      <c r="F167" s="7" t="s">
        <v>555</v>
      </c>
      <c r="G167" s="7" t="s">
        <v>554</v>
      </c>
      <c r="H167" s="7" t="s">
        <v>553</v>
      </c>
      <c r="I167" s="7" t="s">
        <v>552</v>
      </c>
      <c r="J167" s="30">
        <v>0</v>
      </c>
      <c r="K167" s="5" t="s">
        <v>551</v>
      </c>
      <c r="L167" s="30">
        <v>0</v>
      </c>
      <c r="M167" s="30"/>
      <c r="N167" s="30">
        <v>0</v>
      </c>
      <c r="O167" s="30"/>
      <c r="P167" s="30">
        <v>0</v>
      </c>
      <c r="Q167" s="30"/>
      <c r="R167" s="30">
        <v>0</v>
      </c>
      <c r="S167" s="5"/>
      <c r="T167" s="30">
        <v>0</v>
      </c>
      <c r="U167" s="5"/>
      <c r="V167" s="30">
        <v>0</v>
      </c>
      <c r="W167" s="5"/>
      <c r="X167" s="30">
        <v>0</v>
      </c>
      <c r="Y167" s="30"/>
    </row>
    <row r="168" spans="1:25" s="88" customFormat="1" ht="165" x14ac:dyDescent="0.25">
      <c r="A168" s="4">
        <v>91</v>
      </c>
      <c r="B168" s="4"/>
      <c r="C168" s="4"/>
      <c r="D168" s="8" t="s">
        <v>550</v>
      </c>
      <c r="E168" s="8"/>
      <c r="F168" s="7" t="s">
        <v>549</v>
      </c>
      <c r="G168" s="90" t="s">
        <v>548</v>
      </c>
      <c r="H168" s="90" t="s">
        <v>547</v>
      </c>
      <c r="I168" s="90" t="s">
        <v>546</v>
      </c>
      <c r="J168" s="33">
        <v>50</v>
      </c>
      <c r="K168" s="55" t="s">
        <v>545</v>
      </c>
      <c r="L168" s="33">
        <v>50</v>
      </c>
      <c r="M168" s="33"/>
      <c r="N168" s="33">
        <v>50</v>
      </c>
      <c r="O168" s="33"/>
      <c r="P168" s="33">
        <v>50</v>
      </c>
      <c r="Q168" s="33"/>
      <c r="R168" s="33">
        <v>50</v>
      </c>
      <c r="S168" s="33"/>
      <c r="T168" s="33">
        <v>50</v>
      </c>
      <c r="U168" s="33"/>
      <c r="V168" s="33">
        <v>50</v>
      </c>
      <c r="W168" s="55"/>
      <c r="X168" s="33">
        <v>50</v>
      </c>
      <c r="Y168" s="33"/>
    </row>
    <row r="169" spans="1:25" ht="195" x14ac:dyDescent="0.25">
      <c r="A169" s="4">
        <v>92</v>
      </c>
      <c r="B169" s="4"/>
      <c r="C169" s="4"/>
      <c r="D169" s="8" t="s">
        <v>544</v>
      </c>
      <c r="E169" s="8"/>
      <c r="F169" s="7" t="s">
        <v>543</v>
      </c>
      <c r="G169" s="7" t="s">
        <v>542</v>
      </c>
      <c r="H169" s="7" t="s">
        <v>541</v>
      </c>
      <c r="I169" s="7" t="s">
        <v>540</v>
      </c>
      <c r="J169" s="30">
        <v>100</v>
      </c>
      <c r="K169" s="68" t="s">
        <v>539</v>
      </c>
      <c r="L169" s="30">
        <v>100</v>
      </c>
      <c r="M169" s="30"/>
      <c r="N169" s="30">
        <v>100</v>
      </c>
      <c r="O169" s="30"/>
      <c r="P169" s="30">
        <v>100</v>
      </c>
      <c r="Q169" s="30"/>
      <c r="R169" s="30">
        <v>100</v>
      </c>
      <c r="S169" s="30"/>
      <c r="T169" s="30">
        <v>100</v>
      </c>
      <c r="U169" s="30"/>
      <c r="V169" s="30">
        <v>100</v>
      </c>
      <c r="W169" s="5"/>
      <c r="X169" s="30">
        <v>100</v>
      </c>
      <c r="Y169" s="30"/>
    </row>
    <row r="170" spans="1:25" ht="120" x14ac:dyDescent="0.25">
      <c r="A170" s="4">
        <v>93</v>
      </c>
      <c r="B170" s="4"/>
      <c r="C170" s="4"/>
      <c r="D170" s="8" t="s">
        <v>538</v>
      </c>
      <c r="E170" s="8"/>
      <c r="F170" s="7" t="s">
        <v>537</v>
      </c>
      <c r="G170" s="7" t="s">
        <v>536</v>
      </c>
      <c r="H170" s="7" t="s">
        <v>535</v>
      </c>
      <c r="I170" s="7" t="s">
        <v>268</v>
      </c>
      <c r="J170" s="30">
        <v>0</v>
      </c>
      <c r="K170" s="68" t="s">
        <v>534</v>
      </c>
      <c r="L170" s="30">
        <v>0</v>
      </c>
      <c r="M170" s="30"/>
      <c r="N170" s="30">
        <v>0</v>
      </c>
      <c r="O170" s="30"/>
      <c r="P170" s="30">
        <v>0</v>
      </c>
      <c r="Q170" s="30"/>
      <c r="R170" s="30">
        <v>0</v>
      </c>
      <c r="S170" s="30"/>
      <c r="T170" s="30">
        <v>0</v>
      </c>
      <c r="U170" s="30"/>
      <c r="V170" s="30">
        <v>0</v>
      </c>
      <c r="W170" s="5"/>
      <c r="X170" s="30">
        <v>0</v>
      </c>
      <c r="Y170" s="5"/>
    </row>
    <row r="171" spans="1:25" ht="120" x14ac:dyDescent="0.25">
      <c r="A171" s="4">
        <v>94</v>
      </c>
      <c r="B171" s="4"/>
      <c r="C171" s="4"/>
      <c r="D171" s="8" t="s">
        <v>382</v>
      </c>
      <c r="E171" s="8"/>
      <c r="F171" s="7" t="s">
        <v>533</v>
      </c>
      <c r="G171" s="7" t="s">
        <v>532</v>
      </c>
      <c r="H171" s="7" t="s">
        <v>379</v>
      </c>
      <c r="I171" s="7" t="s">
        <v>378</v>
      </c>
      <c r="J171" s="30">
        <v>100</v>
      </c>
      <c r="K171" s="30"/>
      <c r="L171" s="30">
        <v>100</v>
      </c>
      <c r="M171" s="30"/>
      <c r="N171" s="30">
        <v>100</v>
      </c>
      <c r="O171" s="30"/>
      <c r="P171" s="30">
        <v>100</v>
      </c>
      <c r="Q171" s="30"/>
      <c r="R171" s="30">
        <v>100</v>
      </c>
      <c r="S171" s="30"/>
      <c r="T171" s="30">
        <v>100</v>
      </c>
      <c r="U171" s="30"/>
      <c r="V171" s="30">
        <v>100</v>
      </c>
      <c r="W171" s="5"/>
      <c r="X171" s="30">
        <v>100</v>
      </c>
      <c r="Y171" s="30"/>
    </row>
    <row r="172" spans="1:25" s="56" customFormat="1" ht="90" customHeight="1" x14ac:dyDescent="0.25">
      <c r="A172" s="19"/>
      <c r="B172" s="19"/>
      <c r="C172" s="20" t="s">
        <v>531</v>
      </c>
      <c r="D172" s="19"/>
      <c r="E172" s="61"/>
      <c r="F172" s="60" t="s">
        <v>530</v>
      </c>
      <c r="G172" s="59"/>
      <c r="H172" s="59"/>
      <c r="I172" s="59"/>
      <c r="J172" s="58">
        <f>AVERAGE(J173:J175)</f>
        <v>100</v>
      </c>
      <c r="K172" s="17"/>
      <c r="L172" s="58">
        <f>AVERAGE(L173:L175)</f>
        <v>100</v>
      </c>
      <c r="M172" s="57"/>
      <c r="N172" s="58">
        <f>AVERAGE(N173:N175)</f>
        <v>100</v>
      </c>
      <c r="O172" s="57"/>
      <c r="P172" s="58">
        <f>AVERAGE(P173:P175)</f>
        <v>100</v>
      </c>
      <c r="Q172" s="57"/>
      <c r="R172" s="58">
        <f>AVERAGE(R173:R175)</f>
        <v>100</v>
      </c>
      <c r="S172" s="57"/>
      <c r="T172" s="58">
        <f>AVERAGE(T173:T175)</f>
        <v>100</v>
      </c>
      <c r="U172" s="57"/>
      <c r="V172" s="58">
        <f>AVERAGE(V173:V175)</f>
        <v>100</v>
      </c>
      <c r="W172" s="17"/>
      <c r="X172" s="58">
        <f>AVERAGE(X173:X175)</f>
        <v>100</v>
      </c>
      <c r="Y172" s="57"/>
    </row>
    <row r="173" spans="1:25" ht="75" x14ac:dyDescent="0.25">
      <c r="A173" s="4">
        <v>95</v>
      </c>
      <c r="B173" s="4"/>
      <c r="C173" s="4"/>
      <c r="D173" s="8" t="s">
        <v>529</v>
      </c>
      <c r="E173" s="8"/>
      <c r="F173" s="7" t="s">
        <v>528</v>
      </c>
      <c r="G173" s="7" t="s">
        <v>527</v>
      </c>
      <c r="H173" s="7" t="s">
        <v>526</v>
      </c>
      <c r="I173" s="7" t="s">
        <v>519</v>
      </c>
      <c r="J173" s="30">
        <v>100</v>
      </c>
      <c r="K173" s="103"/>
      <c r="L173" s="30">
        <v>100</v>
      </c>
      <c r="M173" s="66"/>
      <c r="N173" s="30">
        <v>100</v>
      </c>
      <c r="O173" s="66"/>
      <c r="P173" s="30">
        <v>100</v>
      </c>
      <c r="Q173" s="66"/>
      <c r="R173" s="30">
        <v>100</v>
      </c>
      <c r="S173" s="66"/>
      <c r="T173" s="30">
        <v>100</v>
      </c>
      <c r="U173" s="66"/>
      <c r="V173" s="30">
        <v>100</v>
      </c>
      <c r="W173" s="24"/>
      <c r="X173" s="30">
        <v>100</v>
      </c>
      <c r="Y173" s="66"/>
    </row>
    <row r="174" spans="1:25" ht="75" x14ac:dyDescent="0.25">
      <c r="A174" s="4">
        <v>96</v>
      </c>
      <c r="B174" s="4"/>
      <c r="C174" s="4"/>
      <c r="D174" s="8" t="s">
        <v>525</v>
      </c>
      <c r="E174" s="8"/>
      <c r="F174" s="7" t="s">
        <v>524</v>
      </c>
      <c r="G174" s="7" t="s">
        <v>521</v>
      </c>
      <c r="H174" s="7" t="s">
        <v>520</v>
      </c>
      <c r="I174" s="7" t="s">
        <v>519</v>
      </c>
      <c r="J174" s="30">
        <v>100</v>
      </c>
      <c r="K174" s="24"/>
      <c r="L174" s="30">
        <v>100</v>
      </c>
      <c r="M174" s="66"/>
      <c r="N174" s="30">
        <v>100</v>
      </c>
      <c r="O174" s="66"/>
      <c r="P174" s="30">
        <v>100</v>
      </c>
      <c r="Q174" s="66"/>
      <c r="R174" s="30">
        <v>100</v>
      </c>
      <c r="S174" s="66"/>
      <c r="T174" s="30">
        <v>100</v>
      </c>
      <c r="U174" s="66"/>
      <c r="V174" s="30">
        <v>100</v>
      </c>
      <c r="W174" s="24"/>
      <c r="X174" s="30">
        <v>100</v>
      </c>
      <c r="Y174" s="66"/>
    </row>
    <row r="175" spans="1:25" ht="45" x14ac:dyDescent="0.25">
      <c r="A175" s="4">
        <v>97</v>
      </c>
      <c r="B175" s="4"/>
      <c r="C175" s="4"/>
      <c r="D175" s="8" t="s">
        <v>523</v>
      </c>
      <c r="E175" s="8"/>
      <c r="F175" s="7" t="s">
        <v>522</v>
      </c>
      <c r="G175" s="7" t="s">
        <v>521</v>
      </c>
      <c r="H175" s="7" t="s">
        <v>520</v>
      </c>
      <c r="I175" s="7" t="s">
        <v>519</v>
      </c>
      <c r="J175" s="30">
        <v>100</v>
      </c>
      <c r="K175" s="5"/>
      <c r="L175" s="30">
        <v>100</v>
      </c>
      <c r="M175" s="66"/>
      <c r="N175" s="30">
        <v>100</v>
      </c>
      <c r="O175" s="66"/>
      <c r="P175" s="30">
        <v>100</v>
      </c>
      <c r="Q175" s="66"/>
      <c r="R175" s="30">
        <v>100</v>
      </c>
      <c r="S175" s="66"/>
      <c r="T175" s="30">
        <v>100</v>
      </c>
      <c r="U175" s="66"/>
      <c r="V175" s="30">
        <v>100</v>
      </c>
      <c r="W175" s="24"/>
      <c r="X175" s="30">
        <v>100</v>
      </c>
      <c r="Y175" s="66"/>
    </row>
    <row r="176" spans="1:25" s="56" customFormat="1" ht="130.5" customHeight="1" x14ac:dyDescent="0.25">
      <c r="A176" s="19"/>
      <c r="B176" s="20" t="s">
        <v>518</v>
      </c>
      <c r="C176" s="19"/>
      <c r="D176" s="19"/>
      <c r="E176" s="19"/>
      <c r="F176" s="19" t="s">
        <v>517</v>
      </c>
      <c r="G176" s="19"/>
      <c r="H176" s="19"/>
      <c r="I176" s="19"/>
      <c r="J176" s="58">
        <f>AVERAGE(J177,J186,J203,J212)</f>
        <v>71.875</v>
      </c>
      <c r="K176" s="102"/>
      <c r="L176" s="58">
        <f>AVERAGE(L177,L186,L203,L212)</f>
        <v>65.625</v>
      </c>
      <c r="M176" s="57"/>
      <c r="N176" s="58">
        <f>AVERAGE(N177,N186,N203,N212)</f>
        <v>65.625</v>
      </c>
      <c r="O176" s="57"/>
      <c r="P176" s="58">
        <f>AVERAGE(P177,P186,P203,P212)</f>
        <v>65.625</v>
      </c>
      <c r="Q176" s="57"/>
      <c r="R176" s="58">
        <f>AVERAGE(R177,R186,R203,R212)</f>
        <v>65.625</v>
      </c>
      <c r="S176" s="57"/>
      <c r="T176" s="58">
        <f>AVERAGE(T177,T186,T203,T212)</f>
        <v>65.625</v>
      </c>
      <c r="U176" s="57"/>
      <c r="V176" s="58">
        <f>AVERAGE(V177,V186,V203,V212)</f>
        <v>59.791666666666671</v>
      </c>
      <c r="W176" s="17"/>
      <c r="X176" s="58">
        <f>AVERAGE(X177,X186,X203,X212)</f>
        <v>59.791666666666671</v>
      </c>
      <c r="Y176" s="57"/>
    </row>
    <row r="177" spans="1:25" s="56" customFormat="1" ht="60" x14ac:dyDescent="0.25">
      <c r="A177" s="19"/>
      <c r="B177" s="19"/>
      <c r="C177" s="20" t="s">
        <v>516</v>
      </c>
      <c r="D177" s="19"/>
      <c r="E177" s="19"/>
      <c r="F177" s="19" t="s">
        <v>515</v>
      </c>
      <c r="G177" s="19"/>
      <c r="H177" s="19"/>
      <c r="I177" s="19"/>
      <c r="J177" s="58">
        <f>AVERAGE(J178:J181,J184,J185)</f>
        <v>91.666666666666671</v>
      </c>
      <c r="K177" s="57"/>
      <c r="L177" s="58">
        <f>AVERAGE(L178:L181,L184,L185)</f>
        <v>91.666666666666671</v>
      </c>
      <c r="M177" s="57"/>
      <c r="N177" s="58">
        <f>AVERAGE(N178:N181,N184,N185)</f>
        <v>91.666666666666671</v>
      </c>
      <c r="O177" s="57"/>
      <c r="P177" s="58">
        <f>AVERAGE(P178:P181,P184,P185)</f>
        <v>91.666666666666671</v>
      </c>
      <c r="Q177" s="57"/>
      <c r="R177" s="58">
        <f>AVERAGE(R178:R181,R184,R185)</f>
        <v>91.666666666666671</v>
      </c>
      <c r="S177" s="57"/>
      <c r="T177" s="58">
        <f>AVERAGE(T178:T181,T184,T185)</f>
        <v>91.666666666666671</v>
      </c>
      <c r="U177" s="57"/>
      <c r="V177" s="58">
        <f>AVERAGE(V178:V181,V184,V185)</f>
        <v>91.666666666666671</v>
      </c>
      <c r="W177" s="17"/>
      <c r="X177" s="58">
        <f>AVERAGE(X178:X181,X184,X185)</f>
        <v>91.666666666666671</v>
      </c>
      <c r="Y177" s="57"/>
    </row>
    <row r="178" spans="1:25" ht="195" x14ac:dyDescent="0.25">
      <c r="A178" s="4">
        <v>98</v>
      </c>
      <c r="B178" s="4"/>
      <c r="C178" s="4"/>
      <c r="D178" s="8" t="s">
        <v>514</v>
      </c>
      <c r="E178" s="8"/>
      <c r="F178" s="7" t="s">
        <v>513</v>
      </c>
      <c r="G178" s="7" t="s">
        <v>512</v>
      </c>
      <c r="H178" s="7" t="s">
        <v>511</v>
      </c>
      <c r="I178" s="7" t="s">
        <v>510</v>
      </c>
      <c r="J178" s="71">
        <v>50</v>
      </c>
      <c r="K178" s="101" t="s">
        <v>509</v>
      </c>
      <c r="L178" s="71">
        <v>50</v>
      </c>
      <c r="M178" s="24"/>
      <c r="N178" s="71">
        <v>50</v>
      </c>
      <c r="O178" s="66"/>
      <c r="P178" s="71">
        <v>50</v>
      </c>
      <c r="Q178" s="66"/>
      <c r="R178" s="71">
        <v>50</v>
      </c>
      <c r="S178" s="24"/>
      <c r="T178" s="71">
        <v>50</v>
      </c>
      <c r="U178" s="24"/>
      <c r="V178" s="71">
        <v>50</v>
      </c>
      <c r="W178" s="100"/>
      <c r="X178" s="71">
        <v>50</v>
      </c>
      <c r="Y178" s="99" t="s">
        <v>508</v>
      </c>
    </row>
    <row r="179" spans="1:25" ht="60" x14ac:dyDescent="0.25">
      <c r="A179" s="4">
        <v>99</v>
      </c>
      <c r="B179" s="4"/>
      <c r="C179" s="4"/>
      <c r="D179" s="8" t="s">
        <v>507</v>
      </c>
      <c r="E179" s="8"/>
      <c r="F179" s="7" t="s">
        <v>506</v>
      </c>
      <c r="G179" s="7" t="s">
        <v>505</v>
      </c>
      <c r="H179" s="7" t="s">
        <v>504</v>
      </c>
      <c r="I179" s="7" t="s">
        <v>503</v>
      </c>
      <c r="J179" s="71">
        <v>100</v>
      </c>
      <c r="K179" s="24" t="s">
        <v>502</v>
      </c>
      <c r="L179" s="71">
        <v>100</v>
      </c>
      <c r="M179" s="5"/>
      <c r="N179" s="71">
        <v>100</v>
      </c>
      <c r="O179" s="66"/>
      <c r="P179" s="71">
        <v>100</v>
      </c>
      <c r="Q179" s="66"/>
      <c r="R179" s="71">
        <v>100</v>
      </c>
      <c r="S179" s="66"/>
      <c r="T179" s="71">
        <v>100</v>
      </c>
      <c r="U179" s="66"/>
      <c r="V179" s="71">
        <v>100</v>
      </c>
      <c r="W179" s="24"/>
      <c r="X179" s="71">
        <v>100</v>
      </c>
      <c r="Y179" s="66"/>
    </row>
    <row r="180" spans="1:25" ht="120" x14ac:dyDescent="0.25">
      <c r="A180" s="4">
        <v>100</v>
      </c>
      <c r="B180" s="4"/>
      <c r="C180" s="4"/>
      <c r="D180" s="8" t="s">
        <v>501</v>
      </c>
      <c r="E180" s="8"/>
      <c r="F180" s="7" t="s">
        <v>500</v>
      </c>
      <c r="G180" s="7" t="s">
        <v>499</v>
      </c>
      <c r="H180" s="7" t="s">
        <v>498</v>
      </c>
      <c r="I180" s="7" t="s">
        <v>497</v>
      </c>
      <c r="J180" s="71">
        <v>100</v>
      </c>
      <c r="K180" s="5" t="s">
        <v>496</v>
      </c>
      <c r="L180" s="71">
        <v>100</v>
      </c>
      <c r="M180" s="66"/>
      <c r="N180" s="71">
        <v>100</v>
      </c>
      <c r="O180" s="66"/>
      <c r="P180" s="71">
        <v>100</v>
      </c>
      <c r="Q180" s="66"/>
      <c r="R180" s="71">
        <v>100</v>
      </c>
      <c r="S180" s="66"/>
      <c r="T180" s="71">
        <v>100</v>
      </c>
      <c r="U180" s="66"/>
      <c r="V180" s="71">
        <v>100</v>
      </c>
      <c r="W180" s="24"/>
      <c r="X180" s="71">
        <v>100</v>
      </c>
      <c r="Y180" s="66"/>
    </row>
    <row r="181" spans="1:25" s="75" customFormat="1" ht="51.75" x14ac:dyDescent="0.25">
      <c r="A181" s="15">
        <v>101</v>
      </c>
      <c r="B181" s="15"/>
      <c r="C181" s="15"/>
      <c r="D181" s="86" t="s">
        <v>495</v>
      </c>
      <c r="E181" s="86"/>
      <c r="F181" s="12" t="s">
        <v>495</v>
      </c>
      <c r="G181" s="12"/>
      <c r="H181" s="12"/>
      <c r="I181" s="12"/>
      <c r="J181" s="77">
        <f>AVERAGE(J182:J183)</f>
        <v>100</v>
      </c>
      <c r="K181" s="10"/>
      <c r="L181" s="77">
        <f>AVERAGE(L182:L183)</f>
        <v>100</v>
      </c>
      <c r="M181" s="76"/>
      <c r="N181" s="77">
        <f>AVERAGE(N182:N183)</f>
        <v>100</v>
      </c>
      <c r="O181" s="76"/>
      <c r="P181" s="77">
        <f>AVERAGE(P182:P183)</f>
        <v>100</v>
      </c>
      <c r="Q181" s="76"/>
      <c r="R181" s="77">
        <f>AVERAGE(R182:R183)</f>
        <v>100</v>
      </c>
      <c r="S181" s="76"/>
      <c r="T181" s="77">
        <f>AVERAGE(T182:T183)</f>
        <v>100</v>
      </c>
      <c r="U181" s="76"/>
      <c r="V181" s="77">
        <f>AVERAGE(V182:V183)</f>
        <v>100</v>
      </c>
      <c r="W181" s="10"/>
      <c r="X181" s="77">
        <f>AVERAGE(X182:X183)</f>
        <v>100</v>
      </c>
      <c r="Y181" s="76"/>
    </row>
    <row r="182" spans="1:25" ht="285" x14ac:dyDescent="0.25">
      <c r="A182" s="4" t="s">
        <v>494</v>
      </c>
      <c r="B182" s="4"/>
      <c r="C182" s="4"/>
      <c r="D182" s="4"/>
      <c r="E182" s="8" t="s">
        <v>493</v>
      </c>
      <c r="F182" s="7" t="s">
        <v>492</v>
      </c>
      <c r="G182" s="7" t="s">
        <v>491</v>
      </c>
      <c r="H182" s="7" t="s">
        <v>490</v>
      </c>
      <c r="I182" s="7" t="s">
        <v>58</v>
      </c>
      <c r="J182" s="71">
        <v>100</v>
      </c>
      <c r="K182" s="24"/>
      <c r="L182" s="71">
        <v>100</v>
      </c>
      <c r="M182" s="66"/>
      <c r="N182" s="71">
        <v>100</v>
      </c>
      <c r="O182" s="66"/>
      <c r="P182" s="71">
        <v>100</v>
      </c>
      <c r="Q182" s="66"/>
      <c r="R182" s="71">
        <v>100</v>
      </c>
      <c r="S182" s="66"/>
      <c r="T182" s="71">
        <v>100</v>
      </c>
      <c r="U182" s="66"/>
      <c r="V182" s="71">
        <v>100</v>
      </c>
      <c r="W182" s="24"/>
      <c r="X182" s="71">
        <v>100</v>
      </c>
      <c r="Y182" s="66"/>
    </row>
    <row r="183" spans="1:25" ht="45" x14ac:dyDescent="0.25">
      <c r="A183" s="4" t="s">
        <v>489</v>
      </c>
      <c r="B183" s="4"/>
      <c r="C183" s="4"/>
      <c r="D183" s="4"/>
      <c r="E183" s="8" t="s">
        <v>488</v>
      </c>
      <c r="F183" s="7" t="s">
        <v>487</v>
      </c>
      <c r="G183" s="7" t="s">
        <v>486</v>
      </c>
      <c r="H183" s="7" t="s">
        <v>485</v>
      </c>
      <c r="I183" s="7" t="s">
        <v>484</v>
      </c>
      <c r="J183" s="71">
        <v>100</v>
      </c>
      <c r="K183" s="24"/>
      <c r="L183" s="71">
        <v>100</v>
      </c>
      <c r="M183" s="66"/>
      <c r="N183" s="71">
        <v>100</v>
      </c>
      <c r="O183" s="66"/>
      <c r="P183" s="71">
        <v>100</v>
      </c>
      <c r="Q183" s="66"/>
      <c r="R183" s="71">
        <v>100</v>
      </c>
      <c r="S183" s="66"/>
      <c r="T183" s="71">
        <v>100</v>
      </c>
      <c r="U183" s="66"/>
      <c r="V183" s="71">
        <v>100</v>
      </c>
      <c r="W183" s="24"/>
      <c r="X183" s="71">
        <v>100</v>
      </c>
      <c r="Y183" s="24"/>
    </row>
    <row r="184" spans="1:25" ht="60" x14ac:dyDescent="0.25">
      <c r="A184" s="4">
        <v>102</v>
      </c>
      <c r="B184" s="4"/>
      <c r="C184" s="4"/>
      <c r="D184" s="8" t="s">
        <v>483</v>
      </c>
      <c r="E184" s="8"/>
      <c r="F184" s="7" t="s">
        <v>482</v>
      </c>
      <c r="G184" s="7" t="s">
        <v>479</v>
      </c>
      <c r="H184" s="7" t="s">
        <v>478</v>
      </c>
      <c r="I184" s="7" t="s">
        <v>477</v>
      </c>
      <c r="J184" s="71">
        <v>100</v>
      </c>
      <c r="K184" s="68" t="s">
        <v>476</v>
      </c>
      <c r="L184" s="71">
        <v>100</v>
      </c>
      <c r="M184" s="66"/>
      <c r="N184" s="71">
        <v>100</v>
      </c>
      <c r="O184" s="66"/>
      <c r="P184" s="71">
        <v>100</v>
      </c>
      <c r="Q184" s="66"/>
      <c r="R184" s="71">
        <v>100</v>
      </c>
      <c r="S184" s="66"/>
      <c r="T184" s="71">
        <v>100</v>
      </c>
      <c r="U184" s="66"/>
      <c r="V184" s="71">
        <v>100</v>
      </c>
      <c r="W184" s="24"/>
      <c r="X184" s="71">
        <v>100</v>
      </c>
      <c r="Y184" s="24"/>
    </row>
    <row r="185" spans="1:25" ht="90" x14ac:dyDescent="0.25">
      <c r="A185" s="4">
        <v>103</v>
      </c>
      <c r="B185" s="4"/>
      <c r="C185" s="4"/>
      <c r="D185" s="8" t="s">
        <v>481</v>
      </c>
      <c r="E185" s="8"/>
      <c r="F185" s="7" t="s">
        <v>480</v>
      </c>
      <c r="G185" s="7" t="s">
        <v>479</v>
      </c>
      <c r="H185" s="7" t="s">
        <v>478</v>
      </c>
      <c r="I185" s="7" t="s">
        <v>477</v>
      </c>
      <c r="J185" s="71">
        <v>100</v>
      </c>
      <c r="K185" s="68" t="s">
        <v>476</v>
      </c>
      <c r="L185" s="71">
        <v>100</v>
      </c>
      <c r="M185" s="66"/>
      <c r="N185" s="71">
        <v>100</v>
      </c>
      <c r="O185" s="66"/>
      <c r="P185" s="71">
        <v>100</v>
      </c>
      <c r="Q185" s="66"/>
      <c r="R185" s="71">
        <v>100</v>
      </c>
      <c r="S185" s="66"/>
      <c r="T185" s="71">
        <v>100</v>
      </c>
      <c r="U185" s="66"/>
      <c r="V185" s="71">
        <v>100</v>
      </c>
      <c r="W185" s="24"/>
      <c r="X185" s="71">
        <v>100</v>
      </c>
      <c r="Y185" s="24"/>
    </row>
    <row r="186" spans="1:25" s="56" customFormat="1" ht="91.5" customHeight="1" x14ac:dyDescent="0.25">
      <c r="A186" s="19"/>
      <c r="B186" s="19"/>
      <c r="C186" s="20" t="s">
        <v>475</v>
      </c>
      <c r="D186" s="59"/>
      <c r="E186" s="60"/>
      <c r="F186" s="60" t="s">
        <v>474</v>
      </c>
      <c r="G186" s="59"/>
      <c r="H186" s="59"/>
      <c r="I186" s="59"/>
      <c r="J186" s="58">
        <f>AVERAGE(J187,J193,J199:J202)</f>
        <v>51.666666666666664</v>
      </c>
      <c r="K186" s="17"/>
      <c r="L186" s="58">
        <f>AVERAGE(L187,L193,L199:L202)</f>
        <v>51.666666666666664</v>
      </c>
      <c r="M186" s="57"/>
      <c r="N186" s="58">
        <f>AVERAGE(N187,N193,N199:N202)</f>
        <v>51.666666666666664</v>
      </c>
      <c r="O186" s="57"/>
      <c r="P186" s="58">
        <f>AVERAGE(P187,P193,P199:P202)</f>
        <v>51.666666666666664</v>
      </c>
      <c r="Q186" s="57"/>
      <c r="R186" s="58">
        <f>AVERAGE(R187,R193,R199:R202)</f>
        <v>51.666666666666664</v>
      </c>
      <c r="S186" s="57"/>
      <c r="T186" s="58">
        <f>AVERAGE(T187,T193,T199:T202)</f>
        <v>51.666666666666664</v>
      </c>
      <c r="U186" s="57"/>
      <c r="V186" s="58">
        <f>AVERAGE(V187,V193,V199:V202)</f>
        <v>35</v>
      </c>
      <c r="W186" s="17"/>
      <c r="X186" s="58">
        <f>AVERAGE(X187,X193,X199:X202)</f>
        <v>35</v>
      </c>
      <c r="Y186" s="57"/>
    </row>
    <row r="187" spans="1:25" s="75" customFormat="1" ht="91.5" customHeight="1" x14ac:dyDescent="0.25">
      <c r="A187" s="15">
        <v>104</v>
      </c>
      <c r="B187" s="15"/>
      <c r="C187" s="14"/>
      <c r="D187" s="78" t="s">
        <v>473</v>
      </c>
      <c r="E187" s="78"/>
      <c r="F187" s="21" t="s">
        <v>472</v>
      </c>
      <c r="G187" s="12"/>
      <c r="H187" s="12"/>
      <c r="I187" s="12"/>
      <c r="J187" s="77">
        <f>AVERAGE(J188:J192)</f>
        <v>80</v>
      </c>
      <c r="K187" s="10"/>
      <c r="L187" s="77">
        <f>AVERAGE(L188:L192)</f>
        <v>80</v>
      </c>
      <c r="M187" s="76"/>
      <c r="N187" s="77">
        <f>AVERAGE(N188:N192)</f>
        <v>80</v>
      </c>
      <c r="O187" s="76"/>
      <c r="P187" s="77">
        <f>AVERAGE(P188:P192)</f>
        <v>80</v>
      </c>
      <c r="Q187" s="76"/>
      <c r="R187" s="77">
        <f>AVERAGE(R188:R192)</f>
        <v>80</v>
      </c>
      <c r="S187" s="76"/>
      <c r="T187" s="77">
        <f>AVERAGE(T188:T192)</f>
        <v>80</v>
      </c>
      <c r="U187" s="76"/>
      <c r="V187" s="77">
        <f>AVERAGE(V188:V192)</f>
        <v>20</v>
      </c>
      <c r="W187" s="10"/>
      <c r="X187" s="77">
        <f>AVERAGE(X188:X192)</f>
        <v>20</v>
      </c>
      <c r="Y187" s="76"/>
    </row>
    <row r="188" spans="1:25" ht="135" x14ac:dyDescent="0.25">
      <c r="A188" s="4" t="s">
        <v>471</v>
      </c>
      <c r="B188" s="4"/>
      <c r="C188" s="4"/>
      <c r="D188" s="4"/>
      <c r="E188" s="8" t="s">
        <v>470</v>
      </c>
      <c r="F188" s="7" t="s">
        <v>469</v>
      </c>
      <c r="G188" s="7" t="s">
        <v>468</v>
      </c>
      <c r="H188" s="7" t="s">
        <v>467</v>
      </c>
      <c r="I188" s="7" t="s">
        <v>466</v>
      </c>
      <c r="J188" s="71">
        <v>0</v>
      </c>
      <c r="K188" s="98" t="s">
        <v>465</v>
      </c>
      <c r="L188" s="71">
        <v>0</v>
      </c>
      <c r="M188" s="66"/>
      <c r="N188" s="71">
        <v>0</v>
      </c>
      <c r="O188" s="66"/>
      <c r="P188" s="71">
        <v>0</v>
      </c>
      <c r="Q188" s="66"/>
      <c r="R188" s="71">
        <v>0</v>
      </c>
      <c r="S188" s="66"/>
      <c r="T188" s="71">
        <v>0</v>
      </c>
      <c r="U188" s="66"/>
      <c r="V188" s="71">
        <v>0</v>
      </c>
      <c r="W188" s="24"/>
      <c r="X188" s="71">
        <v>0</v>
      </c>
      <c r="Y188" s="24"/>
    </row>
    <row r="189" spans="1:25" ht="240" customHeight="1" x14ac:dyDescent="0.25">
      <c r="A189" s="4" t="s">
        <v>464</v>
      </c>
      <c r="B189" s="4"/>
      <c r="C189" s="4"/>
      <c r="D189" s="4"/>
      <c r="E189" s="8" t="s">
        <v>463</v>
      </c>
      <c r="F189" s="7" t="s">
        <v>462</v>
      </c>
      <c r="G189" s="7" t="s">
        <v>442</v>
      </c>
      <c r="H189" s="7" t="s">
        <v>441</v>
      </c>
      <c r="I189" s="7" t="s">
        <v>218</v>
      </c>
      <c r="J189" s="71">
        <v>100</v>
      </c>
      <c r="K189" s="66"/>
      <c r="L189" s="71">
        <v>100</v>
      </c>
      <c r="M189" s="66"/>
      <c r="N189" s="71">
        <v>100</v>
      </c>
      <c r="O189" s="66"/>
      <c r="P189" s="71">
        <v>100</v>
      </c>
      <c r="Q189" s="66"/>
      <c r="R189" s="71">
        <v>100</v>
      </c>
      <c r="S189" s="66"/>
      <c r="T189" s="71">
        <v>100</v>
      </c>
      <c r="U189" s="66"/>
      <c r="V189" s="71">
        <v>100</v>
      </c>
      <c r="W189" s="24"/>
      <c r="X189" s="71">
        <v>100</v>
      </c>
      <c r="Y189" s="24"/>
    </row>
    <row r="190" spans="1:25" ht="75" x14ac:dyDescent="0.25">
      <c r="A190" s="4" t="s">
        <v>461</v>
      </c>
      <c r="B190" s="4"/>
      <c r="C190" s="4"/>
      <c r="D190" s="4"/>
      <c r="E190" s="8" t="s">
        <v>460</v>
      </c>
      <c r="F190" s="90" t="s">
        <v>438</v>
      </c>
      <c r="G190" s="7" t="s">
        <v>437</v>
      </c>
      <c r="H190" s="7" t="s">
        <v>436</v>
      </c>
      <c r="I190" s="7" t="s">
        <v>435</v>
      </c>
      <c r="J190" s="71">
        <v>100</v>
      </c>
      <c r="K190" s="66" t="s">
        <v>434</v>
      </c>
      <c r="L190" s="71">
        <v>100</v>
      </c>
      <c r="M190" s="66"/>
      <c r="N190" s="71">
        <v>100</v>
      </c>
      <c r="O190" s="66"/>
      <c r="P190" s="71">
        <v>100</v>
      </c>
      <c r="Q190" s="66"/>
      <c r="R190" s="71">
        <v>100</v>
      </c>
      <c r="S190" s="66"/>
      <c r="T190" s="83">
        <v>100</v>
      </c>
      <c r="U190" s="66" t="s">
        <v>434</v>
      </c>
      <c r="V190" s="71">
        <v>0</v>
      </c>
      <c r="W190" s="24"/>
      <c r="X190" s="71">
        <v>0</v>
      </c>
      <c r="Y190" s="66"/>
    </row>
    <row r="191" spans="1:25" ht="251.25" customHeight="1" x14ac:dyDescent="0.25">
      <c r="A191" s="4" t="s">
        <v>459</v>
      </c>
      <c r="B191" s="4"/>
      <c r="C191" s="4"/>
      <c r="D191" s="4"/>
      <c r="E191" s="8" t="s">
        <v>458</v>
      </c>
      <c r="F191" s="90" t="s">
        <v>457</v>
      </c>
      <c r="G191" s="7" t="s">
        <v>229</v>
      </c>
      <c r="H191" s="7" t="s">
        <v>264</v>
      </c>
      <c r="I191" s="7" t="s">
        <v>430</v>
      </c>
      <c r="J191" s="71">
        <v>100</v>
      </c>
      <c r="K191" s="66" t="s">
        <v>154</v>
      </c>
      <c r="L191" s="71">
        <v>100</v>
      </c>
      <c r="M191" s="66"/>
      <c r="N191" s="71">
        <v>100</v>
      </c>
      <c r="O191" s="66"/>
      <c r="P191" s="71">
        <v>100</v>
      </c>
      <c r="Q191" s="66"/>
      <c r="R191" s="71">
        <v>100</v>
      </c>
      <c r="S191" s="66"/>
      <c r="T191" s="83">
        <v>100</v>
      </c>
      <c r="U191" s="66" t="s">
        <v>154</v>
      </c>
      <c r="V191" s="71">
        <v>0</v>
      </c>
      <c r="W191" s="24"/>
      <c r="X191" s="71">
        <v>0</v>
      </c>
      <c r="Y191" s="66"/>
    </row>
    <row r="192" spans="1:25" ht="243.75" customHeight="1" x14ac:dyDescent="0.25">
      <c r="A192" s="4" t="s">
        <v>456</v>
      </c>
      <c r="B192" s="4"/>
      <c r="C192" s="4"/>
      <c r="D192" s="4"/>
      <c r="E192" s="8" t="s">
        <v>455</v>
      </c>
      <c r="F192" s="7" t="s">
        <v>426</v>
      </c>
      <c r="G192" s="7" t="s">
        <v>425</v>
      </c>
      <c r="H192" s="7" t="s">
        <v>424</v>
      </c>
      <c r="I192" s="7" t="s">
        <v>423</v>
      </c>
      <c r="J192" s="71">
        <v>100</v>
      </c>
      <c r="K192" s="55" t="s">
        <v>422</v>
      </c>
      <c r="L192" s="71">
        <v>100</v>
      </c>
      <c r="M192" s="66"/>
      <c r="N192" s="71">
        <v>100</v>
      </c>
      <c r="O192" s="66"/>
      <c r="P192" s="71">
        <v>100</v>
      </c>
      <c r="Q192" s="66"/>
      <c r="R192" s="71">
        <v>100</v>
      </c>
      <c r="S192" s="55"/>
      <c r="T192" s="71">
        <v>100</v>
      </c>
      <c r="U192" s="55" t="s">
        <v>422</v>
      </c>
      <c r="V192" s="66">
        <v>0</v>
      </c>
      <c r="W192" s="24"/>
      <c r="X192" s="66">
        <v>0</v>
      </c>
      <c r="Y192" s="66"/>
    </row>
    <row r="193" spans="1:25" s="75" customFormat="1" ht="91.5" customHeight="1" x14ac:dyDescent="0.25">
      <c r="A193" s="15">
        <v>105</v>
      </c>
      <c r="B193" s="15"/>
      <c r="C193" s="14"/>
      <c r="D193" s="78" t="s">
        <v>454</v>
      </c>
      <c r="E193" s="78"/>
      <c r="F193" s="21" t="s">
        <v>453</v>
      </c>
      <c r="G193" s="12"/>
      <c r="H193" s="12"/>
      <c r="I193" s="12"/>
      <c r="J193" s="77">
        <f>AVERAGE(J194:J198)</f>
        <v>80</v>
      </c>
      <c r="K193" s="10"/>
      <c r="L193" s="77">
        <f>AVERAGE(L194:L198)</f>
        <v>80</v>
      </c>
      <c r="M193" s="76"/>
      <c r="N193" s="77">
        <f>AVERAGE(N194:N198)</f>
        <v>80</v>
      </c>
      <c r="O193" s="76"/>
      <c r="P193" s="77">
        <f>AVERAGE(P194:P198)</f>
        <v>80</v>
      </c>
      <c r="Q193" s="76"/>
      <c r="R193" s="77">
        <f>AVERAGE(R194:R198)</f>
        <v>80</v>
      </c>
      <c r="S193" s="76"/>
      <c r="T193" s="77">
        <f>AVERAGE(T194:T198)</f>
        <v>80</v>
      </c>
      <c r="U193" s="76"/>
      <c r="V193" s="77">
        <f>AVERAGE(V194:V198)</f>
        <v>40</v>
      </c>
      <c r="W193" s="10"/>
      <c r="X193" s="77">
        <f>AVERAGE(X194:X198)</f>
        <v>40</v>
      </c>
      <c r="Y193" s="76"/>
    </row>
    <row r="194" spans="1:25" ht="105" x14ac:dyDescent="0.25">
      <c r="A194" s="4" t="s">
        <v>452</v>
      </c>
      <c r="B194" s="4"/>
      <c r="C194" s="4"/>
      <c r="D194" s="4"/>
      <c r="E194" s="8" t="s">
        <v>451</v>
      </c>
      <c r="F194" s="7" t="s">
        <v>450</v>
      </c>
      <c r="G194" s="7" t="s">
        <v>449</v>
      </c>
      <c r="H194" s="7" t="s">
        <v>448</v>
      </c>
      <c r="I194" s="7" t="s">
        <v>447</v>
      </c>
      <c r="J194" s="71">
        <v>0</v>
      </c>
      <c r="K194" s="97" t="s">
        <v>446</v>
      </c>
      <c r="L194" s="71">
        <v>0</v>
      </c>
      <c r="M194" s="66"/>
      <c r="N194" s="71">
        <v>0</v>
      </c>
      <c r="O194" s="66"/>
      <c r="P194" s="71">
        <v>0</v>
      </c>
      <c r="Q194" s="66"/>
      <c r="R194" s="71">
        <v>0</v>
      </c>
      <c r="S194" s="66"/>
      <c r="T194" s="71">
        <v>0</v>
      </c>
      <c r="U194" s="66"/>
      <c r="V194" s="71">
        <v>0</v>
      </c>
      <c r="W194" s="24"/>
      <c r="X194" s="71">
        <v>0</v>
      </c>
      <c r="Y194" s="66"/>
    </row>
    <row r="195" spans="1:25" ht="135" x14ac:dyDescent="0.25">
      <c r="A195" s="4" t="s">
        <v>445</v>
      </c>
      <c r="B195" s="4"/>
      <c r="C195" s="4"/>
      <c r="D195" s="4"/>
      <c r="E195" s="8" t="s">
        <v>444</v>
      </c>
      <c r="F195" s="7" t="s">
        <v>443</v>
      </c>
      <c r="G195" s="7" t="s">
        <v>442</v>
      </c>
      <c r="H195" s="7" t="s">
        <v>441</v>
      </c>
      <c r="I195" s="7" t="s">
        <v>218</v>
      </c>
      <c r="J195" s="71">
        <v>100</v>
      </c>
      <c r="K195" s="24"/>
      <c r="L195" s="71">
        <v>100</v>
      </c>
      <c r="M195" s="66"/>
      <c r="N195" s="71">
        <v>100</v>
      </c>
      <c r="O195" s="66"/>
      <c r="P195" s="71">
        <v>100</v>
      </c>
      <c r="Q195" s="66"/>
      <c r="R195" s="71">
        <v>100</v>
      </c>
      <c r="S195" s="66"/>
      <c r="T195" s="71">
        <v>100</v>
      </c>
      <c r="U195" s="66"/>
      <c r="V195" s="71">
        <v>100</v>
      </c>
      <c r="W195" s="24"/>
      <c r="X195" s="71">
        <v>100</v>
      </c>
      <c r="Y195" s="66"/>
    </row>
    <row r="196" spans="1:25" ht="75" x14ac:dyDescent="0.25">
      <c r="A196" s="4" t="s">
        <v>440</v>
      </c>
      <c r="B196" s="4"/>
      <c r="C196" s="4"/>
      <c r="D196" s="4"/>
      <c r="E196" s="8" t="s">
        <v>439</v>
      </c>
      <c r="F196" s="7" t="s">
        <v>438</v>
      </c>
      <c r="G196" s="7" t="s">
        <v>437</v>
      </c>
      <c r="H196" s="7" t="s">
        <v>436</v>
      </c>
      <c r="I196" s="7" t="s">
        <v>435</v>
      </c>
      <c r="J196" s="71">
        <v>100</v>
      </c>
      <c r="K196" s="5" t="s">
        <v>434</v>
      </c>
      <c r="L196" s="71">
        <v>100</v>
      </c>
      <c r="M196" s="24"/>
      <c r="N196" s="71">
        <v>100</v>
      </c>
      <c r="O196" s="66"/>
      <c r="P196" s="71">
        <v>100</v>
      </c>
      <c r="Q196" s="24"/>
      <c r="R196" s="71">
        <v>100</v>
      </c>
      <c r="S196" s="66"/>
      <c r="T196" s="83">
        <v>100</v>
      </c>
      <c r="U196" s="5" t="s">
        <v>434</v>
      </c>
      <c r="V196" s="71">
        <v>0</v>
      </c>
      <c r="W196" s="24"/>
      <c r="X196" s="71">
        <v>0</v>
      </c>
      <c r="Y196" s="66"/>
    </row>
    <row r="197" spans="1:25" ht="90" x14ac:dyDescent="0.25">
      <c r="A197" s="4" t="s">
        <v>433</v>
      </c>
      <c r="B197" s="4"/>
      <c r="C197" s="4"/>
      <c r="D197" s="4"/>
      <c r="E197" s="8" t="s">
        <v>432</v>
      </c>
      <c r="F197" s="7" t="s">
        <v>431</v>
      </c>
      <c r="G197" s="7" t="s">
        <v>229</v>
      </c>
      <c r="H197" s="7" t="s">
        <v>264</v>
      </c>
      <c r="I197" s="7" t="s">
        <v>430</v>
      </c>
      <c r="J197" s="71">
        <v>100</v>
      </c>
      <c r="K197" s="55" t="s">
        <v>429</v>
      </c>
      <c r="L197" s="71">
        <v>100</v>
      </c>
      <c r="M197" s="24"/>
      <c r="N197" s="71">
        <v>100</v>
      </c>
      <c r="O197" s="66"/>
      <c r="P197" s="71">
        <v>100</v>
      </c>
      <c r="Q197" s="24"/>
      <c r="R197" s="71">
        <v>100</v>
      </c>
      <c r="S197" s="73"/>
      <c r="T197" s="83">
        <v>100</v>
      </c>
      <c r="U197" s="55" t="s">
        <v>429</v>
      </c>
      <c r="V197" s="71">
        <v>0</v>
      </c>
      <c r="W197" s="24"/>
      <c r="X197" s="71">
        <v>0</v>
      </c>
      <c r="Y197" s="66"/>
    </row>
    <row r="198" spans="1:25" ht="45" x14ac:dyDescent="0.25">
      <c r="A198" s="4" t="s">
        <v>428</v>
      </c>
      <c r="B198" s="4"/>
      <c r="C198" s="4"/>
      <c r="D198" s="4"/>
      <c r="E198" s="8" t="s">
        <v>427</v>
      </c>
      <c r="F198" s="7" t="s">
        <v>426</v>
      </c>
      <c r="G198" s="7" t="s">
        <v>425</v>
      </c>
      <c r="H198" s="7" t="s">
        <v>424</v>
      </c>
      <c r="I198" s="7" t="s">
        <v>423</v>
      </c>
      <c r="J198" s="71">
        <v>100</v>
      </c>
      <c r="K198" s="5" t="s">
        <v>422</v>
      </c>
      <c r="L198" s="71">
        <v>100</v>
      </c>
      <c r="M198" s="24"/>
      <c r="N198" s="71">
        <v>100</v>
      </c>
      <c r="O198" s="66"/>
      <c r="P198" s="71">
        <v>100</v>
      </c>
      <c r="Q198" s="66"/>
      <c r="R198" s="71">
        <v>100</v>
      </c>
      <c r="S198" s="66"/>
      <c r="T198" s="71">
        <v>100</v>
      </c>
      <c r="U198" s="66"/>
      <c r="V198" s="71">
        <v>100</v>
      </c>
      <c r="W198" s="24"/>
      <c r="X198" s="71">
        <v>100</v>
      </c>
      <c r="Y198" s="66"/>
    </row>
    <row r="199" spans="1:25" ht="120" x14ac:dyDescent="0.25">
      <c r="A199" s="4">
        <v>106</v>
      </c>
      <c r="B199" s="4"/>
      <c r="C199" s="4"/>
      <c r="D199" s="8" t="s">
        <v>421</v>
      </c>
      <c r="E199" s="8"/>
      <c r="F199" s="7" t="s">
        <v>420</v>
      </c>
      <c r="G199" s="7" t="s">
        <v>6</v>
      </c>
      <c r="H199" s="7" t="s">
        <v>419</v>
      </c>
      <c r="I199" s="7" t="s">
        <v>418</v>
      </c>
      <c r="J199" s="25">
        <v>0</v>
      </c>
      <c r="K199" s="24" t="s">
        <v>417</v>
      </c>
      <c r="L199" s="66">
        <v>0</v>
      </c>
      <c r="M199" s="66"/>
      <c r="N199" s="66">
        <v>0</v>
      </c>
      <c r="O199" s="66"/>
      <c r="P199" s="66">
        <v>0</v>
      </c>
      <c r="Q199" s="66"/>
      <c r="R199" s="66">
        <v>0</v>
      </c>
      <c r="S199" s="95" t="s">
        <v>416</v>
      </c>
      <c r="T199" s="66">
        <v>0</v>
      </c>
      <c r="U199" s="66"/>
      <c r="V199" s="66">
        <v>0</v>
      </c>
      <c r="W199" s="24"/>
      <c r="X199" s="66">
        <v>0</v>
      </c>
      <c r="Y199" s="96" t="s">
        <v>415</v>
      </c>
    </row>
    <row r="200" spans="1:25" ht="90" x14ac:dyDescent="0.25">
      <c r="A200" s="4">
        <v>107</v>
      </c>
      <c r="B200" s="4"/>
      <c r="C200" s="4"/>
      <c r="D200" s="8" t="s">
        <v>414</v>
      </c>
      <c r="E200" s="8"/>
      <c r="F200" s="7" t="s">
        <v>413</v>
      </c>
      <c r="G200" s="7" t="s">
        <v>412</v>
      </c>
      <c r="H200" s="7" t="s">
        <v>411</v>
      </c>
      <c r="I200" s="7" t="s">
        <v>410</v>
      </c>
      <c r="J200" s="66">
        <v>0</v>
      </c>
      <c r="K200" s="5" t="s">
        <v>409</v>
      </c>
      <c r="L200" s="66">
        <v>0</v>
      </c>
      <c r="M200" s="66"/>
      <c r="N200" s="66">
        <v>0</v>
      </c>
      <c r="O200" s="66"/>
      <c r="P200" s="66">
        <v>0</v>
      </c>
      <c r="Q200" s="66"/>
      <c r="R200" s="66">
        <v>0</v>
      </c>
      <c r="S200" s="95" t="s">
        <v>408</v>
      </c>
      <c r="T200" s="66">
        <v>0</v>
      </c>
      <c r="U200" s="66"/>
      <c r="V200" s="66">
        <v>0</v>
      </c>
      <c r="W200" s="24"/>
      <c r="X200" s="66">
        <v>0</v>
      </c>
      <c r="Y200" s="66"/>
    </row>
    <row r="201" spans="1:25" ht="60" x14ac:dyDescent="0.25">
      <c r="A201" s="4">
        <v>108</v>
      </c>
      <c r="B201" s="4"/>
      <c r="C201" s="4"/>
      <c r="D201" s="8" t="s">
        <v>407</v>
      </c>
      <c r="E201" s="8"/>
      <c r="F201" s="7" t="s">
        <v>406</v>
      </c>
      <c r="G201" s="7" t="s">
        <v>6</v>
      </c>
      <c r="H201" s="7" t="s">
        <v>405</v>
      </c>
      <c r="I201" s="7" t="s">
        <v>404</v>
      </c>
      <c r="J201" s="25">
        <v>100</v>
      </c>
      <c r="K201" s="94"/>
      <c r="L201" s="25">
        <v>100</v>
      </c>
      <c r="M201" s="66"/>
      <c r="N201" s="25">
        <v>100</v>
      </c>
      <c r="O201" s="66"/>
      <c r="P201" s="25">
        <v>100</v>
      </c>
      <c r="Q201" s="66"/>
      <c r="R201" s="25">
        <v>100</v>
      </c>
      <c r="S201" s="24"/>
      <c r="T201" s="25">
        <v>100</v>
      </c>
      <c r="U201" s="24"/>
      <c r="V201" s="25">
        <v>100</v>
      </c>
      <c r="W201" s="24"/>
      <c r="X201" s="25">
        <v>100</v>
      </c>
      <c r="Y201" s="66"/>
    </row>
    <row r="202" spans="1:25" ht="60" x14ac:dyDescent="0.25">
      <c r="A202" s="4">
        <v>109</v>
      </c>
      <c r="B202" s="4"/>
      <c r="C202" s="4"/>
      <c r="D202" s="8" t="s">
        <v>403</v>
      </c>
      <c r="E202" s="8"/>
      <c r="F202" s="7" t="s">
        <v>402</v>
      </c>
      <c r="G202" s="7" t="s">
        <v>401</v>
      </c>
      <c r="H202" s="7" t="s">
        <v>400</v>
      </c>
      <c r="I202" s="7" t="s">
        <v>399</v>
      </c>
      <c r="J202" s="71">
        <v>50</v>
      </c>
      <c r="K202" s="93">
        <v>255</v>
      </c>
      <c r="L202" s="71">
        <v>50</v>
      </c>
      <c r="M202" s="66"/>
      <c r="N202" s="71">
        <v>50</v>
      </c>
      <c r="O202" s="66"/>
      <c r="P202" s="71">
        <v>50</v>
      </c>
      <c r="Q202" s="66"/>
      <c r="R202" s="71">
        <v>50</v>
      </c>
      <c r="S202" s="93">
        <v>255</v>
      </c>
      <c r="T202" s="71">
        <v>50</v>
      </c>
      <c r="U202" s="66"/>
      <c r="V202" s="71">
        <v>50</v>
      </c>
      <c r="W202" s="24"/>
      <c r="X202" s="71">
        <v>50</v>
      </c>
      <c r="Y202" s="66"/>
    </row>
    <row r="203" spans="1:25" s="56" customFormat="1" ht="84.75" customHeight="1" x14ac:dyDescent="0.25">
      <c r="A203" s="19"/>
      <c r="B203" s="19"/>
      <c r="C203" s="20" t="s">
        <v>398</v>
      </c>
      <c r="D203" s="19"/>
      <c r="E203" s="61"/>
      <c r="F203" s="60" t="s">
        <v>397</v>
      </c>
      <c r="G203" s="59"/>
      <c r="H203" s="59"/>
      <c r="I203" s="59"/>
      <c r="J203" s="58">
        <f>AVERAGE(J204:J208)</f>
        <v>56.666666666666664</v>
      </c>
      <c r="K203" s="17"/>
      <c r="L203" s="58">
        <f>AVERAGE(L204:L208)</f>
        <v>56.666666666666664</v>
      </c>
      <c r="M203" s="57"/>
      <c r="N203" s="58">
        <f>AVERAGE(N204:N208)</f>
        <v>56.666666666666664</v>
      </c>
      <c r="O203" s="57"/>
      <c r="P203" s="58">
        <f>AVERAGE(P204:P208)</f>
        <v>56.666666666666664</v>
      </c>
      <c r="Q203" s="57"/>
      <c r="R203" s="58">
        <f>AVERAGE(R204:R208)</f>
        <v>56.666666666666664</v>
      </c>
      <c r="S203" s="57"/>
      <c r="T203" s="58">
        <f>AVERAGE(T204:T208)</f>
        <v>56.666666666666664</v>
      </c>
      <c r="U203" s="57"/>
      <c r="V203" s="58">
        <f>AVERAGE(V204:V208)</f>
        <v>50</v>
      </c>
      <c r="W203" s="17"/>
      <c r="X203" s="58">
        <f>AVERAGE(X204:X208)</f>
        <v>50</v>
      </c>
      <c r="Y203" s="57"/>
    </row>
    <row r="204" spans="1:25" ht="60" x14ac:dyDescent="0.25">
      <c r="A204" s="4">
        <v>110</v>
      </c>
      <c r="B204" s="4"/>
      <c r="C204" s="4"/>
      <c r="D204" s="8" t="s">
        <v>396</v>
      </c>
      <c r="E204" s="8"/>
      <c r="F204" s="7" t="s">
        <v>395</v>
      </c>
      <c r="G204" s="7" t="s">
        <v>394</v>
      </c>
      <c r="H204" s="7" t="s">
        <v>393</v>
      </c>
      <c r="I204" s="7" t="s">
        <v>392</v>
      </c>
      <c r="J204" s="71">
        <v>0</v>
      </c>
      <c r="K204" s="24"/>
      <c r="L204" s="71">
        <v>0</v>
      </c>
      <c r="M204" s="66"/>
      <c r="N204" s="71">
        <v>0</v>
      </c>
      <c r="O204" s="66"/>
      <c r="P204" s="71">
        <v>0</v>
      </c>
      <c r="Q204" s="66"/>
      <c r="R204" s="71">
        <v>0</v>
      </c>
      <c r="S204" s="66"/>
      <c r="T204" s="71">
        <v>0</v>
      </c>
      <c r="U204" s="66"/>
      <c r="V204" s="71">
        <v>0</v>
      </c>
      <c r="W204" s="24"/>
      <c r="X204" s="71">
        <v>0</v>
      </c>
      <c r="Y204" s="66"/>
    </row>
    <row r="205" spans="1:25" s="88" customFormat="1" ht="105" x14ac:dyDescent="0.25">
      <c r="A205" s="92">
        <v>111</v>
      </c>
      <c r="B205" s="92"/>
      <c r="C205" s="92"/>
      <c r="D205" s="91" t="s">
        <v>391</v>
      </c>
      <c r="E205" s="91"/>
      <c r="F205" s="90" t="s">
        <v>390</v>
      </c>
      <c r="G205" s="90" t="s">
        <v>373</v>
      </c>
      <c r="H205" s="90" t="s">
        <v>372</v>
      </c>
      <c r="I205" s="90" t="s">
        <v>389</v>
      </c>
      <c r="J205" s="71">
        <v>0</v>
      </c>
      <c r="K205" s="89" t="s">
        <v>388</v>
      </c>
      <c r="L205" s="71">
        <v>0</v>
      </c>
      <c r="M205" s="33"/>
      <c r="N205" s="71">
        <v>0</v>
      </c>
      <c r="O205" s="33"/>
      <c r="P205" s="71">
        <v>0</v>
      </c>
      <c r="Q205" s="55"/>
      <c r="R205" s="71">
        <v>0</v>
      </c>
      <c r="S205" s="55"/>
      <c r="T205" s="71">
        <v>0</v>
      </c>
      <c r="U205" s="55"/>
      <c r="V205" s="71">
        <v>0</v>
      </c>
      <c r="W205" s="55"/>
      <c r="X205" s="71">
        <v>0</v>
      </c>
      <c r="Y205" s="33"/>
    </row>
    <row r="206" spans="1:25" ht="60" x14ac:dyDescent="0.25">
      <c r="A206" s="4">
        <v>112</v>
      </c>
      <c r="B206" s="4"/>
      <c r="C206" s="4"/>
      <c r="D206" s="8" t="s">
        <v>387</v>
      </c>
      <c r="E206" s="8"/>
      <c r="F206" s="7" t="s">
        <v>386</v>
      </c>
      <c r="G206" s="7" t="s">
        <v>385</v>
      </c>
      <c r="H206" s="7" t="s">
        <v>384</v>
      </c>
      <c r="I206" s="7" t="s">
        <v>383</v>
      </c>
      <c r="J206" s="71">
        <v>100</v>
      </c>
      <c r="K206" s="24"/>
      <c r="L206" s="71">
        <v>100</v>
      </c>
      <c r="M206" s="66"/>
      <c r="N206" s="71">
        <v>100</v>
      </c>
      <c r="O206" s="66"/>
      <c r="P206" s="71">
        <v>100</v>
      </c>
      <c r="Q206" s="66"/>
      <c r="R206" s="71">
        <v>100</v>
      </c>
      <c r="S206" s="66"/>
      <c r="T206" s="71">
        <v>100</v>
      </c>
      <c r="U206" s="66"/>
      <c r="V206" s="71">
        <v>100</v>
      </c>
      <c r="W206" s="24"/>
      <c r="X206" s="71">
        <v>100</v>
      </c>
      <c r="Y206" s="66"/>
    </row>
    <row r="207" spans="1:25" ht="105" x14ac:dyDescent="0.25">
      <c r="A207" s="4">
        <v>113</v>
      </c>
      <c r="B207" s="4"/>
      <c r="C207" s="4"/>
      <c r="D207" s="8" t="s">
        <v>382</v>
      </c>
      <c r="E207" s="8"/>
      <c r="F207" s="7" t="s">
        <v>381</v>
      </c>
      <c r="G207" s="7" t="s">
        <v>380</v>
      </c>
      <c r="H207" s="7" t="s">
        <v>379</v>
      </c>
      <c r="I207" s="7" t="s">
        <v>378</v>
      </c>
      <c r="J207" s="71">
        <v>100</v>
      </c>
      <c r="K207" s="24"/>
      <c r="L207" s="71">
        <v>100</v>
      </c>
      <c r="M207" s="66"/>
      <c r="N207" s="71">
        <v>100</v>
      </c>
      <c r="O207" s="87"/>
      <c r="P207" s="71">
        <v>100</v>
      </c>
      <c r="Q207" s="66"/>
      <c r="R207" s="71">
        <v>100</v>
      </c>
      <c r="S207" s="24"/>
      <c r="T207" s="71">
        <v>100</v>
      </c>
      <c r="U207" s="24"/>
      <c r="V207" s="71">
        <v>100</v>
      </c>
      <c r="W207" s="24"/>
      <c r="X207" s="71">
        <v>100</v>
      </c>
      <c r="Y207" s="66"/>
    </row>
    <row r="208" spans="1:25" s="75" customFormat="1" ht="69" x14ac:dyDescent="0.25">
      <c r="A208" s="15">
        <v>114</v>
      </c>
      <c r="B208" s="15"/>
      <c r="C208" s="15"/>
      <c r="D208" s="86" t="s">
        <v>377</v>
      </c>
      <c r="E208" s="86"/>
      <c r="F208" s="12" t="s">
        <v>377</v>
      </c>
      <c r="G208" s="85"/>
      <c r="H208" s="85"/>
      <c r="I208" s="85"/>
      <c r="J208" s="77">
        <f>AVERAGE(J209:J211)</f>
        <v>83.333333333333329</v>
      </c>
      <c r="K208" s="10"/>
      <c r="L208" s="77">
        <f>AVERAGE(L209:L211)</f>
        <v>83.333333333333329</v>
      </c>
      <c r="M208" s="76"/>
      <c r="N208" s="77">
        <f>AVERAGE(N209:N211)</f>
        <v>83.333333333333329</v>
      </c>
      <c r="O208" s="76"/>
      <c r="P208" s="77">
        <f>AVERAGE(P209:P211)</f>
        <v>83.333333333333329</v>
      </c>
      <c r="Q208" s="76"/>
      <c r="R208" s="77">
        <f>AVERAGE(R209:R211)</f>
        <v>83.333333333333329</v>
      </c>
      <c r="S208" s="10"/>
      <c r="T208" s="77">
        <f>AVERAGE(T209:T211)</f>
        <v>83.333333333333329</v>
      </c>
      <c r="U208" s="10"/>
      <c r="V208" s="77">
        <f>AVERAGE(V209:V211)</f>
        <v>50</v>
      </c>
      <c r="W208" s="10"/>
      <c r="X208" s="77">
        <f>AVERAGE(X209:X211)</f>
        <v>50</v>
      </c>
      <c r="Y208" s="76"/>
    </row>
    <row r="209" spans="1:25" ht="90" x14ac:dyDescent="0.25">
      <c r="A209" s="4" t="s">
        <v>376</v>
      </c>
      <c r="B209" s="4"/>
      <c r="C209" s="4"/>
      <c r="D209" s="4"/>
      <c r="E209" s="8" t="s">
        <v>375</v>
      </c>
      <c r="F209" s="7" t="s">
        <v>374</v>
      </c>
      <c r="G209" s="84" t="s">
        <v>373</v>
      </c>
      <c r="H209" s="84" t="s">
        <v>372</v>
      </c>
      <c r="I209" s="84" t="s">
        <v>371</v>
      </c>
      <c r="J209" s="33">
        <v>100</v>
      </c>
      <c r="K209" s="68" t="s">
        <v>370</v>
      </c>
      <c r="L209" s="33">
        <v>100</v>
      </c>
      <c r="M209" s="33"/>
      <c r="N209" s="33">
        <v>100</v>
      </c>
      <c r="O209" s="33"/>
      <c r="P209" s="33">
        <v>100</v>
      </c>
      <c r="Q209" s="33"/>
      <c r="R209" s="33">
        <v>100</v>
      </c>
      <c r="S209" s="33"/>
      <c r="T209" s="33">
        <v>100</v>
      </c>
      <c r="U209" s="33"/>
      <c r="V209" s="33">
        <v>100</v>
      </c>
      <c r="W209" s="55"/>
      <c r="X209" s="33">
        <v>100</v>
      </c>
      <c r="Y209" s="33"/>
    </row>
    <row r="210" spans="1:25" ht="255" x14ac:dyDescent="0.3">
      <c r="A210" s="4" t="s">
        <v>369</v>
      </c>
      <c r="B210" s="4"/>
      <c r="C210" s="4"/>
      <c r="D210" s="4"/>
      <c r="E210" s="80" t="s">
        <v>368</v>
      </c>
      <c r="F210" s="7" t="s">
        <v>367</v>
      </c>
      <c r="G210" s="7" t="s">
        <v>366</v>
      </c>
      <c r="H210" s="7" t="s">
        <v>365</v>
      </c>
      <c r="I210" s="7" t="s">
        <v>364</v>
      </c>
      <c r="J210" s="83">
        <v>100</v>
      </c>
      <c r="K210" s="5" t="s">
        <v>363</v>
      </c>
      <c r="L210" s="83">
        <v>100</v>
      </c>
      <c r="M210" s="33"/>
      <c r="N210" s="83">
        <v>100</v>
      </c>
      <c r="O210" s="33"/>
      <c r="P210" s="83">
        <v>100</v>
      </c>
      <c r="Q210" s="33"/>
      <c r="R210" s="83">
        <v>100</v>
      </c>
      <c r="S210" s="82" t="s">
        <v>362</v>
      </c>
      <c r="T210" s="33">
        <v>100</v>
      </c>
      <c r="U210" s="82" t="s">
        <v>362</v>
      </c>
      <c r="V210" s="33">
        <v>0</v>
      </c>
      <c r="W210" s="55"/>
      <c r="X210" s="33">
        <v>0</v>
      </c>
      <c r="Y210" s="81" t="s">
        <v>361</v>
      </c>
    </row>
    <row r="211" spans="1:25" ht="178.5" customHeight="1" x14ac:dyDescent="0.3">
      <c r="A211" s="4" t="s">
        <v>360</v>
      </c>
      <c r="B211" s="4"/>
      <c r="C211" s="4"/>
      <c r="D211" s="4"/>
      <c r="E211" s="80" t="s">
        <v>359</v>
      </c>
      <c r="F211" s="7" t="s">
        <v>358</v>
      </c>
      <c r="G211" s="7" t="s">
        <v>357</v>
      </c>
      <c r="H211" s="7" t="s">
        <v>356</v>
      </c>
      <c r="I211" s="7" t="s">
        <v>355</v>
      </c>
      <c r="J211" s="71">
        <v>50</v>
      </c>
      <c r="K211" s="79"/>
      <c r="L211" s="71">
        <v>50</v>
      </c>
      <c r="M211" s="66"/>
      <c r="N211" s="71">
        <v>50</v>
      </c>
      <c r="O211" s="66"/>
      <c r="P211" s="71">
        <v>50</v>
      </c>
      <c r="Q211" s="66"/>
      <c r="R211" s="71">
        <v>50</v>
      </c>
      <c r="S211" s="55"/>
      <c r="T211" s="71">
        <v>50</v>
      </c>
      <c r="U211" s="55"/>
      <c r="V211" s="71">
        <v>50</v>
      </c>
      <c r="W211" s="55"/>
      <c r="X211" s="71">
        <v>50</v>
      </c>
      <c r="Y211" s="33"/>
    </row>
    <row r="212" spans="1:25" s="56" customFormat="1" ht="80.25" customHeight="1" x14ac:dyDescent="0.25">
      <c r="A212" s="19"/>
      <c r="B212" s="19"/>
      <c r="C212" s="20" t="s">
        <v>354</v>
      </c>
      <c r="D212" s="19"/>
      <c r="E212" s="61"/>
      <c r="F212" s="60" t="s">
        <v>353</v>
      </c>
      <c r="G212" s="59"/>
      <c r="H212" s="59"/>
      <c r="I212" s="59"/>
      <c r="J212" s="58">
        <f>AVERAGE(J213,J216)</f>
        <v>87.5</v>
      </c>
      <c r="K212" s="17"/>
      <c r="L212" s="58">
        <f>AVERAGE(L213,L216)</f>
        <v>62.5</v>
      </c>
      <c r="M212" s="57"/>
      <c r="N212" s="58">
        <f>AVERAGE(N213,N216)</f>
        <v>62.5</v>
      </c>
      <c r="O212" s="57"/>
      <c r="P212" s="58">
        <f>AVERAGE(P213,P216)</f>
        <v>62.5</v>
      </c>
      <c r="Q212" s="57"/>
      <c r="R212" s="58">
        <f>AVERAGE(R213,R216)</f>
        <v>62.5</v>
      </c>
      <c r="S212" s="57"/>
      <c r="T212" s="58">
        <f>AVERAGE(T213,T216)</f>
        <v>62.5</v>
      </c>
      <c r="U212" s="57"/>
      <c r="V212" s="58">
        <f>AVERAGE(V213,V216)</f>
        <v>62.5</v>
      </c>
      <c r="W212" s="17"/>
      <c r="X212" s="58">
        <f>AVERAGE(X213,X216)</f>
        <v>62.5</v>
      </c>
      <c r="Y212" s="57"/>
    </row>
    <row r="213" spans="1:25" s="75" customFormat="1" ht="80.25" customHeight="1" x14ac:dyDescent="0.25">
      <c r="A213" s="15">
        <v>115</v>
      </c>
      <c r="B213" s="15"/>
      <c r="C213" s="14"/>
      <c r="D213" s="78" t="s">
        <v>352</v>
      </c>
      <c r="E213" s="78"/>
      <c r="F213" s="21" t="s">
        <v>352</v>
      </c>
      <c r="G213" s="12"/>
      <c r="H213" s="12"/>
      <c r="I213" s="12"/>
      <c r="J213" s="77">
        <f>AVERAGE(J214:J215)</f>
        <v>75</v>
      </c>
      <c r="K213" s="10"/>
      <c r="L213" s="77">
        <f>AVERAGE(L214:L215)</f>
        <v>75</v>
      </c>
      <c r="M213" s="76"/>
      <c r="N213" s="77">
        <f>AVERAGE(N214:N215)</f>
        <v>75</v>
      </c>
      <c r="O213" s="76"/>
      <c r="P213" s="77">
        <f>AVERAGE(P214:P215)</f>
        <v>75</v>
      </c>
      <c r="Q213" s="76"/>
      <c r="R213" s="77">
        <f>AVERAGE(R214:R215)</f>
        <v>75</v>
      </c>
      <c r="S213" s="76"/>
      <c r="T213" s="77">
        <f>AVERAGE(T214:T215)</f>
        <v>75</v>
      </c>
      <c r="U213" s="76"/>
      <c r="V213" s="77">
        <f>AVERAGE(V214:V215)</f>
        <v>75</v>
      </c>
      <c r="W213" s="10"/>
      <c r="X213" s="77">
        <f>AVERAGE(X214:X215)</f>
        <v>75</v>
      </c>
      <c r="Y213" s="76"/>
    </row>
    <row r="214" spans="1:25" ht="312" customHeight="1" x14ac:dyDescent="0.25">
      <c r="A214" s="4" t="s">
        <v>351</v>
      </c>
      <c r="B214" s="4"/>
      <c r="C214" s="4"/>
      <c r="D214" s="4"/>
      <c r="E214" s="8" t="s">
        <v>350</v>
      </c>
      <c r="F214" s="7" t="s">
        <v>349</v>
      </c>
      <c r="G214" s="7" t="s">
        <v>348</v>
      </c>
      <c r="H214" s="7" t="s">
        <v>347</v>
      </c>
      <c r="I214" s="7" t="s">
        <v>346</v>
      </c>
      <c r="J214" s="71">
        <v>50</v>
      </c>
      <c r="K214" s="74" t="s">
        <v>345</v>
      </c>
      <c r="L214" s="71">
        <v>50</v>
      </c>
      <c r="M214" s="66"/>
      <c r="N214" s="71">
        <v>50</v>
      </c>
      <c r="O214" s="66"/>
      <c r="P214" s="71">
        <v>50</v>
      </c>
      <c r="Q214" s="66"/>
      <c r="R214" s="71">
        <v>50</v>
      </c>
      <c r="S214" s="73"/>
      <c r="T214" s="71">
        <v>50</v>
      </c>
      <c r="U214" s="66"/>
      <c r="V214" s="71">
        <v>50</v>
      </c>
      <c r="W214" s="24"/>
      <c r="X214" s="71">
        <v>50</v>
      </c>
      <c r="Y214" s="66"/>
    </row>
    <row r="215" spans="1:25" ht="105" x14ac:dyDescent="0.25">
      <c r="A215" s="4" t="s">
        <v>344</v>
      </c>
      <c r="B215" s="4"/>
      <c r="C215" s="4"/>
      <c r="D215" s="4"/>
      <c r="E215" s="8" t="s">
        <v>343</v>
      </c>
      <c r="F215" s="7" t="s">
        <v>342</v>
      </c>
      <c r="G215" s="7" t="s">
        <v>341</v>
      </c>
      <c r="H215" s="7" t="s">
        <v>340</v>
      </c>
      <c r="I215" s="7" t="s">
        <v>339</v>
      </c>
      <c r="J215" s="71">
        <v>100</v>
      </c>
      <c r="K215" s="24" t="s">
        <v>154</v>
      </c>
      <c r="L215" s="71">
        <v>100</v>
      </c>
      <c r="M215" s="66"/>
      <c r="N215" s="71">
        <v>100</v>
      </c>
      <c r="O215" s="66"/>
      <c r="P215" s="71">
        <v>100</v>
      </c>
      <c r="Q215" s="66"/>
      <c r="R215" s="71">
        <v>100</v>
      </c>
      <c r="S215" s="66"/>
      <c r="T215" s="71">
        <v>100</v>
      </c>
      <c r="U215" s="66"/>
      <c r="V215" s="71">
        <v>100</v>
      </c>
      <c r="W215" s="24"/>
      <c r="X215" s="71">
        <v>100</v>
      </c>
      <c r="Y215" s="66"/>
    </row>
    <row r="216" spans="1:25" ht="409.5" x14ac:dyDescent="0.25">
      <c r="A216" s="4">
        <v>116</v>
      </c>
      <c r="B216" s="4"/>
      <c r="C216" s="4"/>
      <c r="D216" s="8" t="s">
        <v>338</v>
      </c>
      <c r="E216" s="8"/>
      <c r="F216" s="7" t="s">
        <v>337</v>
      </c>
      <c r="G216" s="7" t="s">
        <v>336</v>
      </c>
      <c r="H216" s="7" t="s">
        <v>335</v>
      </c>
      <c r="I216" s="7" t="s">
        <v>334</v>
      </c>
      <c r="J216" s="71">
        <v>100</v>
      </c>
      <c r="K216" s="24" t="s">
        <v>333</v>
      </c>
      <c r="L216" s="71">
        <v>50</v>
      </c>
      <c r="M216" s="72" t="s">
        <v>332</v>
      </c>
      <c r="N216" s="71">
        <v>50</v>
      </c>
      <c r="O216" s="72"/>
      <c r="P216" s="71">
        <v>50</v>
      </c>
      <c r="Q216" s="66"/>
      <c r="R216" s="71">
        <v>50</v>
      </c>
      <c r="S216" s="30"/>
      <c r="T216" s="71">
        <v>50</v>
      </c>
      <c r="U216" s="66"/>
      <c r="V216" s="71">
        <v>50</v>
      </c>
      <c r="W216" s="24"/>
      <c r="X216" s="71">
        <v>50</v>
      </c>
      <c r="Y216" s="66"/>
    </row>
    <row r="217" spans="1:25" s="56" customFormat="1" ht="60" x14ac:dyDescent="0.25">
      <c r="A217" s="19"/>
      <c r="B217" s="20" t="s">
        <v>331</v>
      </c>
      <c r="C217" s="19"/>
      <c r="D217" s="19"/>
      <c r="E217" s="19"/>
      <c r="F217" s="19" t="s">
        <v>330</v>
      </c>
      <c r="G217" s="19"/>
      <c r="H217" s="19"/>
      <c r="I217" s="19"/>
      <c r="J217" s="58">
        <f>AVERAGE(J218,J225,J231,J240)</f>
        <v>58.020833333333336</v>
      </c>
      <c r="K217" s="57"/>
      <c r="L217" s="58">
        <f>AVERAGE(L218,L225,L231,L240)</f>
        <v>58.020833333333336</v>
      </c>
      <c r="M217" s="57"/>
      <c r="N217" s="58">
        <f>AVERAGE(N218,N225,N231,N240)</f>
        <v>58.020833333333336</v>
      </c>
      <c r="O217" s="57"/>
      <c r="P217" s="58">
        <f>AVERAGE(P218,P225,P231,P240)</f>
        <v>55.9375</v>
      </c>
      <c r="Q217" s="57"/>
      <c r="R217" s="58">
        <f>AVERAGE(R218,R225,R231,R240)</f>
        <v>55.9375</v>
      </c>
      <c r="S217" s="57"/>
      <c r="T217" s="58">
        <f>AVERAGE(T218,T225,T231,T240)</f>
        <v>55.9375</v>
      </c>
      <c r="U217" s="57"/>
      <c r="V217" s="58">
        <f>AVERAGE(V218,V225,V231,V240)</f>
        <v>55.9375</v>
      </c>
      <c r="W217" s="17"/>
      <c r="X217" s="58">
        <f>AVERAGE(X218,X225,X231,X240)</f>
        <v>54.375</v>
      </c>
      <c r="Y217" s="57"/>
    </row>
    <row r="218" spans="1:25" s="56" customFormat="1" ht="45" x14ac:dyDescent="0.25">
      <c r="A218" s="19"/>
      <c r="B218" s="19"/>
      <c r="C218" s="20" t="s">
        <v>329</v>
      </c>
      <c r="D218" s="19"/>
      <c r="E218" s="19"/>
      <c r="F218" s="19" t="s">
        <v>328</v>
      </c>
      <c r="G218" s="19"/>
      <c r="H218" s="19"/>
      <c r="I218" s="19"/>
      <c r="J218" s="58">
        <f>AVERAGE(J219:J224)</f>
        <v>66.666666666666671</v>
      </c>
      <c r="K218" s="57"/>
      <c r="L218" s="70">
        <f>AVERAGE(L219:L224)</f>
        <v>66.666666666666671</v>
      </c>
      <c r="M218" s="57"/>
      <c r="N218" s="58">
        <f>AVERAGE(N219:N224)</f>
        <v>66.666666666666671</v>
      </c>
      <c r="O218" s="57"/>
      <c r="P218" s="58">
        <f>AVERAGE(P219:P224)</f>
        <v>58.333333333333336</v>
      </c>
      <c r="Q218" s="57"/>
      <c r="R218" s="58">
        <f>AVERAGE(R219:R224)</f>
        <v>58.333333333333336</v>
      </c>
      <c r="S218" s="57"/>
      <c r="T218" s="58">
        <f>AVERAGE(T219:T224)</f>
        <v>58.333333333333336</v>
      </c>
      <c r="U218" s="57"/>
      <c r="V218" s="58">
        <f>AVERAGE(V219:V224)</f>
        <v>58.333333333333336</v>
      </c>
      <c r="W218" s="17"/>
      <c r="X218" s="58">
        <f>AVERAGE(X219:X224)</f>
        <v>58.333333333333336</v>
      </c>
      <c r="Y218" s="57"/>
    </row>
    <row r="219" spans="1:25" ht="195" x14ac:dyDescent="0.25">
      <c r="A219" s="4">
        <v>117</v>
      </c>
      <c r="B219" s="4"/>
      <c r="C219" s="4"/>
      <c r="D219" s="8" t="s">
        <v>327</v>
      </c>
      <c r="E219" s="8"/>
      <c r="F219" s="7" t="s">
        <v>326</v>
      </c>
      <c r="G219" s="7" t="s">
        <v>245</v>
      </c>
      <c r="H219" s="7" t="s">
        <v>244</v>
      </c>
      <c r="I219" s="7" t="s">
        <v>289</v>
      </c>
      <c r="J219" s="30">
        <v>50</v>
      </c>
      <c r="K219" s="40" t="s">
        <v>325</v>
      </c>
      <c r="L219" s="30">
        <v>50</v>
      </c>
      <c r="M219" s="30"/>
      <c r="N219" s="30">
        <v>50</v>
      </c>
      <c r="O219" s="30"/>
      <c r="P219" s="30">
        <v>50</v>
      </c>
      <c r="Q219" s="30"/>
      <c r="R219" s="30">
        <v>50</v>
      </c>
      <c r="S219" s="30"/>
      <c r="T219" s="30">
        <v>50</v>
      </c>
      <c r="U219" s="30"/>
      <c r="V219" s="30">
        <v>50</v>
      </c>
      <c r="W219" s="5"/>
      <c r="X219" s="30">
        <v>50</v>
      </c>
      <c r="Y219" s="5"/>
    </row>
    <row r="220" spans="1:25" ht="168.75" x14ac:dyDescent="0.25">
      <c r="A220" s="4">
        <v>118</v>
      </c>
      <c r="B220" s="4"/>
      <c r="C220" s="4"/>
      <c r="D220" s="8" t="s">
        <v>324</v>
      </c>
      <c r="E220" s="8"/>
      <c r="F220" s="69" t="s">
        <v>323</v>
      </c>
      <c r="G220" s="7" t="s">
        <v>245</v>
      </c>
      <c r="H220" s="7" t="s">
        <v>244</v>
      </c>
      <c r="I220" s="7" t="s">
        <v>289</v>
      </c>
      <c r="J220" s="30">
        <v>0</v>
      </c>
      <c r="K220" s="68" t="s">
        <v>322</v>
      </c>
      <c r="L220" s="30">
        <v>0</v>
      </c>
      <c r="M220" s="30"/>
      <c r="N220" s="30">
        <v>0</v>
      </c>
      <c r="O220" s="30"/>
      <c r="P220" s="30">
        <v>0</v>
      </c>
      <c r="Q220" s="30"/>
      <c r="R220" s="30">
        <v>0</v>
      </c>
      <c r="S220" s="30"/>
      <c r="T220" s="30">
        <v>0</v>
      </c>
      <c r="U220" s="30"/>
      <c r="V220" s="30">
        <v>0</v>
      </c>
      <c r="W220" s="5"/>
      <c r="X220" s="30">
        <v>0</v>
      </c>
      <c r="Y220" s="5"/>
    </row>
    <row r="221" spans="1:25" ht="75" x14ac:dyDescent="0.25">
      <c r="A221" s="4">
        <v>119</v>
      </c>
      <c r="B221" s="4"/>
      <c r="C221" s="4"/>
      <c r="D221" s="8" t="s">
        <v>321</v>
      </c>
      <c r="E221" s="8"/>
      <c r="F221" s="7" t="s">
        <v>320</v>
      </c>
      <c r="G221" s="7" t="s">
        <v>229</v>
      </c>
      <c r="H221" s="7" t="s">
        <v>269</v>
      </c>
      <c r="I221" s="7" t="s">
        <v>6</v>
      </c>
      <c r="J221" s="30">
        <v>100</v>
      </c>
      <c r="K221" s="40"/>
      <c r="L221" s="30">
        <v>100</v>
      </c>
      <c r="M221" s="30"/>
      <c r="N221" s="30">
        <v>100</v>
      </c>
      <c r="O221" s="30"/>
      <c r="P221" s="30">
        <v>100</v>
      </c>
      <c r="Q221" s="30"/>
      <c r="R221" s="30">
        <v>100</v>
      </c>
      <c r="S221" s="5"/>
      <c r="T221" s="30">
        <v>100</v>
      </c>
      <c r="U221" s="5"/>
      <c r="V221" s="30">
        <v>100</v>
      </c>
      <c r="W221" s="5"/>
      <c r="X221" s="30">
        <v>100</v>
      </c>
      <c r="Y221" s="30"/>
    </row>
    <row r="222" spans="1:25" ht="60" x14ac:dyDescent="0.25">
      <c r="A222" s="4">
        <v>120</v>
      </c>
      <c r="B222" s="4"/>
      <c r="C222" s="4"/>
      <c r="D222" s="8" t="s">
        <v>319</v>
      </c>
      <c r="E222" s="8"/>
      <c r="F222" s="7" t="s">
        <v>318</v>
      </c>
      <c r="G222" s="7" t="s">
        <v>229</v>
      </c>
      <c r="H222" s="7" t="s">
        <v>269</v>
      </c>
      <c r="I222" s="7" t="s">
        <v>6</v>
      </c>
      <c r="J222" s="30">
        <v>100</v>
      </c>
      <c r="K222" s="67" t="s">
        <v>317</v>
      </c>
      <c r="L222" s="30">
        <v>100</v>
      </c>
      <c r="M222" s="30"/>
      <c r="N222" s="30">
        <v>100</v>
      </c>
      <c r="O222" s="30"/>
      <c r="P222" s="30">
        <v>100</v>
      </c>
      <c r="Q222" s="30"/>
      <c r="R222" s="30">
        <v>100</v>
      </c>
      <c r="S222" s="5"/>
      <c r="T222" s="30">
        <v>100</v>
      </c>
      <c r="U222" s="5"/>
      <c r="V222" s="30">
        <v>100</v>
      </c>
      <c r="W222" s="5"/>
      <c r="X222" s="30">
        <v>100</v>
      </c>
      <c r="Y222" s="5"/>
    </row>
    <row r="223" spans="1:25" ht="150" x14ac:dyDescent="0.25">
      <c r="A223" s="4">
        <v>121</v>
      </c>
      <c r="B223" s="4"/>
      <c r="C223" s="4"/>
      <c r="D223" s="8" t="s">
        <v>316</v>
      </c>
      <c r="E223" s="8"/>
      <c r="F223" s="7" t="s">
        <v>315</v>
      </c>
      <c r="G223" s="7" t="s">
        <v>314</v>
      </c>
      <c r="H223" s="7" t="s">
        <v>313</v>
      </c>
      <c r="I223" s="7" t="s">
        <v>312</v>
      </c>
      <c r="J223" s="30">
        <v>100</v>
      </c>
      <c r="K223" s="5" t="s">
        <v>311</v>
      </c>
      <c r="L223" s="30">
        <v>100</v>
      </c>
      <c r="M223" s="30"/>
      <c r="N223" s="30">
        <v>100</v>
      </c>
      <c r="O223" s="5" t="s">
        <v>311</v>
      </c>
      <c r="P223" s="30">
        <v>50</v>
      </c>
      <c r="Q223" s="66"/>
      <c r="R223" s="30">
        <v>50</v>
      </c>
      <c r="S223" s="5"/>
      <c r="T223" s="30">
        <v>50</v>
      </c>
      <c r="U223" s="5"/>
      <c r="V223" s="30">
        <v>50</v>
      </c>
      <c r="W223" s="5"/>
      <c r="X223" s="30">
        <v>50</v>
      </c>
      <c r="Y223" s="5"/>
    </row>
    <row r="224" spans="1:25" ht="120" x14ac:dyDescent="0.25">
      <c r="A224" s="4">
        <v>122</v>
      </c>
      <c r="B224" s="4"/>
      <c r="C224" s="4"/>
      <c r="D224" s="8" t="s">
        <v>310</v>
      </c>
      <c r="E224" s="8"/>
      <c r="F224" s="7" t="s">
        <v>309</v>
      </c>
      <c r="G224" s="7" t="s">
        <v>308</v>
      </c>
      <c r="H224" s="7" t="s">
        <v>307</v>
      </c>
      <c r="I224" s="7" t="s">
        <v>306</v>
      </c>
      <c r="J224" s="30">
        <v>50</v>
      </c>
      <c r="K224" s="65" t="s">
        <v>305</v>
      </c>
      <c r="L224" s="30">
        <v>50</v>
      </c>
      <c r="M224" s="30"/>
      <c r="N224" s="30">
        <v>50</v>
      </c>
      <c r="O224" s="30"/>
      <c r="P224" s="30">
        <v>50</v>
      </c>
      <c r="Q224" s="30"/>
      <c r="R224" s="30">
        <v>50</v>
      </c>
      <c r="S224" s="5"/>
      <c r="T224" s="30">
        <v>50</v>
      </c>
      <c r="U224" s="5"/>
      <c r="V224" s="30">
        <v>50</v>
      </c>
      <c r="W224" s="5"/>
      <c r="X224" s="30">
        <v>50</v>
      </c>
      <c r="Y224" s="30"/>
    </row>
    <row r="225" spans="1:25" s="56" customFormat="1" ht="77.25" customHeight="1" x14ac:dyDescent="0.25">
      <c r="A225" s="19"/>
      <c r="B225" s="19"/>
      <c r="C225" s="20" t="s">
        <v>304</v>
      </c>
      <c r="D225" s="19"/>
      <c r="E225" s="61"/>
      <c r="F225" s="60" t="s">
        <v>303</v>
      </c>
      <c r="G225" s="59"/>
      <c r="H225" s="59"/>
      <c r="I225" s="59"/>
      <c r="J225" s="58">
        <f>AVERAGE(J226:J230)</f>
        <v>80</v>
      </c>
      <c r="K225" s="17"/>
      <c r="L225" s="58">
        <f>AVERAGE(L226:L230)</f>
        <v>80</v>
      </c>
      <c r="M225" s="57"/>
      <c r="N225" s="58">
        <f>AVERAGE(N226:N230)</f>
        <v>80</v>
      </c>
      <c r="O225" s="57"/>
      <c r="P225" s="58">
        <f>AVERAGE(P226:P230)</f>
        <v>80</v>
      </c>
      <c r="Q225" s="57"/>
      <c r="R225" s="58">
        <f>AVERAGE(R226:R230)</f>
        <v>80</v>
      </c>
      <c r="S225" s="57"/>
      <c r="T225" s="58">
        <f>AVERAGE(T226:T230)</f>
        <v>80</v>
      </c>
      <c r="U225" s="57"/>
      <c r="V225" s="58">
        <f>AVERAGE(V226:V230)</f>
        <v>80</v>
      </c>
      <c r="W225" s="17"/>
      <c r="X225" s="58">
        <f>AVERAGE(X226:X230)</f>
        <v>80</v>
      </c>
      <c r="Y225" s="57"/>
    </row>
    <row r="226" spans="1:25" ht="105" x14ac:dyDescent="0.25">
      <c r="A226" s="4">
        <v>123</v>
      </c>
      <c r="B226" s="4"/>
      <c r="C226" s="4"/>
      <c r="D226" s="8" t="s">
        <v>302</v>
      </c>
      <c r="E226" s="8"/>
      <c r="F226" s="7" t="s">
        <v>301</v>
      </c>
      <c r="G226" s="7" t="s">
        <v>245</v>
      </c>
      <c r="H226" s="7" t="s">
        <v>244</v>
      </c>
      <c r="I226" s="7" t="s">
        <v>289</v>
      </c>
      <c r="J226" s="62">
        <v>100</v>
      </c>
      <c r="K226" s="40" t="s">
        <v>300</v>
      </c>
      <c r="L226" s="62">
        <v>100</v>
      </c>
      <c r="M226" s="30"/>
      <c r="N226" s="62">
        <v>100</v>
      </c>
      <c r="O226" s="30"/>
      <c r="P226" s="62">
        <v>100</v>
      </c>
      <c r="Q226" s="30"/>
      <c r="R226" s="62">
        <v>100</v>
      </c>
      <c r="S226" s="30"/>
      <c r="T226" s="62">
        <v>100</v>
      </c>
      <c r="U226" s="30"/>
      <c r="V226" s="62">
        <v>100</v>
      </c>
      <c r="W226" s="5"/>
      <c r="X226" s="62">
        <v>100</v>
      </c>
      <c r="Y226" s="30"/>
    </row>
    <row r="227" spans="1:25" ht="105" x14ac:dyDescent="0.25">
      <c r="A227" s="4">
        <v>124</v>
      </c>
      <c r="B227" s="4"/>
      <c r="C227" s="4"/>
      <c r="D227" s="8" t="s">
        <v>299</v>
      </c>
      <c r="E227" s="8"/>
      <c r="F227" s="7" t="s">
        <v>298</v>
      </c>
      <c r="G227" s="7" t="s">
        <v>245</v>
      </c>
      <c r="H227" s="7" t="s">
        <v>244</v>
      </c>
      <c r="I227" s="7" t="s">
        <v>289</v>
      </c>
      <c r="J227" s="62">
        <v>100</v>
      </c>
      <c r="K227" s="64" t="s">
        <v>297</v>
      </c>
      <c r="L227" s="62">
        <v>100</v>
      </c>
      <c r="M227" s="30"/>
      <c r="N227" s="62">
        <v>100</v>
      </c>
      <c r="O227" s="30"/>
      <c r="P227" s="62">
        <v>100</v>
      </c>
      <c r="Q227" s="30"/>
      <c r="R227" s="62">
        <v>100</v>
      </c>
      <c r="S227" s="30"/>
      <c r="T227" s="62">
        <v>100</v>
      </c>
      <c r="U227" s="30"/>
      <c r="V227" s="62">
        <v>100</v>
      </c>
      <c r="W227" s="5"/>
      <c r="X227" s="62">
        <v>100</v>
      </c>
      <c r="Y227" s="30"/>
    </row>
    <row r="228" spans="1:25" ht="135" x14ac:dyDescent="0.25">
      <c r="A228" s="4">
        <v>125</v>
      </c>
      <c r="B228" s="4"/>
      <c r="C228" s="4"/>
      <c r="D228" s="8" t="s">
        <v>296</v>
      </c>
      <c r="E228" s="8"/>
      <c r="F228" s="7" t="s">
        <v>295</v>
      </c>
      <c r="G228" s="7" t="s">
        <v>245</v>
      </c>
      <c r="H228" s="7" t="s">
        <v>244</v>
      </c>
      <c r="I228" s="7" t="s">
        <v>289</v>
      </c>
      <c r="J228" s="62">
        <v>100</v>
      </c>
      <c r="K228" s="63" t="s">
        <v>294</v>
      </c>
      <c r="L228" s="62">
        <v>100</v>
      </c>
      <c r="M228" s="30"/>
      <c r="N228" s="62">
        <v>100</v>
      </c>
      <c r="O228" s="30"/>
      <c r="P228" s="62">
        <v>100</v>
      </c>
      <c r="Q228" s="30"/>
      <c r="R228" s="62">
        <v>100</v>
      </c>
      <c r="S228" s="30"/>
      <c r="T228" s="62">
        <v>100</v>
      </c>
      <c r="U228" s="30"/>
      <c r="V228" s="62">
        <v>100</v>
      </c>
      <c r="W228" s="5"/>
      <c r="X228" s="62">
        <v>100</v>
      </c>
      <c r="Y228" s="30"/>
    </row>
    <row r="229" spans="1:25" ht="105" x14ac:dyDescent="0.25">
      <c r="A229" s="4">
        <v>126</v>
      </c>
      <c r="B229" s="4"/>
      <c r="C229" s="4"/>
      <c r="D229" s="8" t="s">
        <v>293</v>
      </c>
      <c r="E229" s="8"/>
      <c r="F229" s="7" t="s">
        <v>292</v>
      </c>
      <c r="G229" s="7" t="s">
        <v>245</v>
      </c>
      <c r="H229" s="7" t="s">
        <v>244</v>
      </c>
      <c r="I229" s="7" t="s">
        <v>289</v>
      </c>
      <c r="J229" s="62">
        <v>50</v>
      </c>
      <c r="K229" s="40"/>
      <c r="L229" s="62">
        <v>50</v>
      </c>
      <c r="M229" s="30"/>
      <c r="N229" s="62">
        <v>50</v>
      </c>
      <c r="O229" s="30"/>
      <c r="P229" s="62">
        <v>50</v>
      </c>
      <c r="Q229" s="30"/>
      <c r="R229" s="62">
        <v>50</v>
      </c>
      <c r="S229" s="30"/>
      <c r="T229" s="62">
        <v>50</v>
      </c>
      <c r="U229" s="30"/>
      <c r="V229" s="62">
        <v>50</v>
      </c>
      <c r="W229" s="5"/>
      <c r="X229" s="62">
        <v>50</v>
      </c>
      <c r="Y229" s="30"/>
    </row>
    <row r="230" spans="1:25" ht="105" x14ac:dyDescent="0.25">
      <c r="A230" s="4">
        <v>127</v>
      </c>
      <c r="B230" s="4"/>
      <c r="C230" s="4"/>
      <c r="D230" s="8" t="s">
        <v>291</v>
      </c>
      <c r="E230" s="8"/>
      <c r="F230" s="7" t="s">
        <v>290</v>
      </c>
      <c r="G230" s="7" t="s">
        <v>245</v>
      </c>
      <c r="H230" s="7" t="s">
        <v>244</v>
      </c>
      <c r="I230" s="7" t="s">
        <v>289</v>
      </c>
      <c r="J230" s="62">
        <v>50</v>
      </c>
      <c r="K230" s="40"/>
      <c r="L230" s="62">
        <v>50</v>
      </c>
      <c r="M230" s="30"/>
      <c r="N230" s="62">
        <v>50</v>
      </c>
      <c r="O230" s="30"/>
      <c r="P230" s="62">
        <v>50</v>
      </c>
      <c r="Q230" s="30"/>
      <c r="R230" s="62">
        <v>50</v>
      </c>
      <c r="S230" s="30"/>
      <c r="T230" s="62">
        <v>50</v>
      </c>
      <c r="U230" s="30"/>
      <c r="V230" s="62">
        <v>50</v>
      </c>
      <c r="W230" s="5"/>
      <c r="X230" s="62">
        <v>50</v>
      </c>
      <c r="Y230" s="30"/>
    </row>
    <row r="231" spans="1:25" s="56" customFormat="1" ht="140.25" customHeight="1" x14ac:dyDescent="0.25">
      <c r="A231" s="19"/>
      <c r="B231" s="19"/>
      <c r="C231" s="20" t="s">
        <v>288</v>
      </c>
      <c r="D231" s="19"/>
      <c r="E231" s="61"/>
      <c r="F231" s="60" t="s">
        <v>287</v>
      </c>
      <c r="G231" s="59"/>
      <c r="H231" s="59"/>
      <c r="I231" s="59"/>
      <c r="J231" s="58">
        <f>AVERAGE(J232:J239)</f>
        <v>68.75</v>
      </c>
      <c r="K231" s="17"/>
      <c r="L231" s="58">
        <f>AVERAGE(L232:L239)</f>
        <v>68.75</v>
      </c>
      <c r="M231" s="57"/>
      <c r="N231" s="58">
        <f>AVERAGE(N232:N239)</f>
        <v>68.75</v>
      </c>
      <c r="O231" s="57"/>
      <c r="P231" s="58">
        <f>AVERAGE(P232:P239)</f>
        <v>68.75</v>
      </c>
      <c r="Q231" s="57"/>
      <c r="R231" s="58">
        <f>AVERAGE(R232:R239)</f>
        <v>68.75</v>
      </c>
      <c r="S231" s="57"/>
      <c r="T231" s="58">
        <f>AVERAGE(T232:T239)</f>
        <v>68.75</v>
      </c>
      <c r="U231" s="57"/>
      <c r="V231" s="58">
        <f>AVERAGE(V232:V239)</f>
        <v>68.75</v>
      </c>
      <c r="W231" s="17"/>
      <c r="X231" s="58">
        <f>AVERAGE(X232:X239)</f>
        <v>62.5</v>
      </c>
      <c r="Y231" s="57"/>
    </row>
    <row r="232" spans="1:25" ht="75" x14ac:dyDescent="0.25">
      <c r="A232" s="4">
        <v>128</v>
      </c>
      <c r="B232" s="4"/>
      <c r="C232" s="4"/>
      <c r="D232" s="32" t="s">
        <v>286</v>
      </c>
      <c r="E232" s="32"/>
      <c r="F232" s="7" t="s">
        <v>285</v>
      </c>
      <c r="G232" s="7" t="s">
        <v>225</v>
      </c>
      <c r="H232" s="7" t="s">
        <v>284</v>
      </c>
      <c r="I232" s="7" t="s">
        <v>71</v>
      </c>
      <c r="J232" s="30">
        <v>100</v>
      </c>
      <c r="K232" s="40"/>
      <c r="L232" s="30">
        <v>100</v>
      </c>
      <c r="M232" s="30"/>
      <c r="N232" s="30">
        <v>100</v>
      </c>
      <c r="O232" s="30"/>
      <c r="P232" s="30">
        <v>100</v>
      </c>
      <c r="Q232" s="30"/>
      <c r="R232" s="30">
        <v>100</v>
      </c>
      <c r="S232" s="30"/>
      <c r="T232" s="30">
        <v>100</v>
      </c>
      <c r="U232" s="30"/>
      <c r="V232" s="30">
        <v>100</v>
      </c>
      <c r="W232" s="5"/>
      <c r="X232" s="30">
        <v>100</v>
      </c>
      <c r="Y232" s="30"/>
    </row>
    <row r="233" spans="1:25" ht="60" x14ac:dyDescent="0.25">
      <c r="A233" s="4">
        <v>129</v>
      </c>
      <c r="B233" s="4"/>
      <c r="C233" s="4"/>
      <c r="D233" s="32" t="s">
        <v>283</v>
      </c>
      <c r="E233" s="32"/>
      <c r="F233" s="7" t="s">
        <v>282</v>
      </c>
      <c r="G233" s="7" t="s">
        <v>229</v>
      </c>
      <c r="H233" s="7" t="s">
        <v>281</v>
      </c>
      <c r="I233" s="7" t="s">
        <v>6</v>
      </c>
      <c r="J233" s="33">
        <v>50</v>
      </c>
      <c r="K233" s="33"/>
      <c r="L233" s="33">
        <v>50</v>
      </c>
      <c r="M233" s="33"/>
      <c r="N233" s="33">
        <v>50</v>
      </c>
      <c r="O233" s="33"/>
      <c r="P233" s="33">
        <v>50</v>
      </c>
      <c r="Q233" s="33"/>
      <c r="R233" s="33">
        <v>50</v>
      </c>
      <c r="S233" s="55"/>
      <c r="T233" s="33">
        <v>50</v>
      </c>
      <c r="U233" s="55"/>
      <c r="V233" s="33">
        <v>50</v>
      </c>
      <c r="W233" s="5"/>
      <c r="X233" s="33">
        <v>50</v>
      </c>
      <c r="Y233" s="33"/>
    </row>
    <row r="234" spans="1:25" ht="75" x14ac:dyDescent="0.25">
      <c r="A234" s="4">
        <v>130</v>
      </c>
      <c r="B234" s="4"/>
      <c r="C234" s="4"/>
      <c r="D234" s="32" t="s">
        <v>280</v>
      </c>
      <c r="E234" s="32"/>
      <c r="F234" s="7" t="s">
        <v>279</v>
      </c>
      <c r="G234" s="7" t="s">
        <v>278</v>
      </c>
      <c r="H234" s="7" t="s">
        <v>277</v>
      </c>
      <c r="I234" s="7" t="s">
        <v>218</v>
      </c>
      <c r="J234" s="30">
        <v>50</v>
      </c>
      <c r="K234" s="40"/>
      <c r="L234" s="30">
        <v>50</v>
      </c>
      <c r="M234" s="30"/>
      <c r="N234" s="30">
        <v>50</v>
      </c>
      <c r="O234" s="30"/>
      <c r="P234" s="30">
        <v>50</v>
      </c>
      <c r="Q234" s="30"/>
      <c r="R234" s="30">
        <v>50</v>
      </c>
      <c r="S234" s="30"/>
      <c r="T234" s="30">
        <v>50</v>
      </c>
      <c r="U234" s="30"/>
      <c r="V234" s="30">
        <v>50</v>
      </c>
      <c r="W234" s="5"/>
      <c r="X234" s="30">
        <v>50</v>
      </c>
      <c r="Y234" s="30"/>
    </row>
    <row r="235" spans="1:25" ht="90" x14ac:dyDescent="0.25">
      <c r="A235" s="4">
        <v>131</v>
      </c>
      <c r="B235" s="4"/>
      <c r="C235" s="4"/>
      <c r="D235" s="32" t="s">
        <v>276</v>
      </c>
      <c r="E235" s="32"/>
      <c r="F235" s="7" t="s">
        <v>275</v>
      </c>
      <c r="G235" s="7" t="s">
        <v>274</v>
      </c>
      <c r="H235" s="7" t="s">
        <v>229</v>
      </c>
      <c r="I235" s="7" t="s">
        <v>273</v>
      </c>
      <c r="J235" s="30">
        <v>100</v>
      </c>
      <c r="K235" s="54" t="s">
        <v>272</v>
      </c>
      <c r="L235" s="30">
        <v>100</v>
      </c>
      <c r="M235" s="30"/>
      <c r="N235" s="30">
        <v>100</v>
      </c>
      <c r="O235" s="30"/>
      <c r="P235" s="30">
        <v>100</v>
      </c>
      <c r="Q235" s="30"/>
      <c r="R235" s="30">
        <v>100</v>
      </c>
      <c r="S235" s="30"/>
      <c r="T235" s="30">
        <v>100</v>
      </c>
      <c r="U235" s="30"/>
      <c r="V235" s="30">
        <v>100</v>
      </c>
      <c r="W235" s="5"/>
      <c r="X235" s="30">
        <v>100</v>
      </c>
      <c r="Y235" s="30"/>
    </row>
    <row r="236" spans="1:25" ht="120" x14ac:dyDescent="0.25">
      <c r="A236" s="4">
        <v>132</v>
      </c>
      <c r="B236" s="4"/>
      <c r="C236" s="4"/>
      <c r="D236" s="32" t="s">
        <v>271</v>
      </c>
      <c r="E236" s="32"/>
      <c r="F236" s="7" t="s">
        <v>270</v>
      </c>
      <c r="G236" s="7" t="s">
        <v>229</v>
      </c>
      <c r="H236" s="7" t="s">
        <v>269</v>
      </c>
      <c r="I236" s="7" t="s">
        <v>268</v>
      </c>
      <c r="J236" s="30">
        <v>100</v>
      </c>
      <c r="K236" s="40"/>
      <c r="L236" s="30">
        <v>100</v>
      </c>
      <c r="M236" s="30"/>
      <c r="N236" s="30">
        <v>100</v>
      </c>
      <c r="O236" s="30"/>
      <c r="P236" s="30">
        <v>100</v>
      </c>
      <c r="Q236" s="30"/>
      <c r="R236" s="30">
        <v>100</v>
      </c>
      <c r="S236" s="30"/>
      <c r="T236" s="30">
        <v>100</v>
      </c>
      <c r="U236" s="30"/>
      <c r="V236" s="30">
        <v>100</v>
      </c>
      <c r="W236" s="5"/>
      <c r="X236" s="30">
        <v>100</v>
      </c>
      <c r="Y236" s="5"/>
    </row>
    <row r="237" spans="1:25" ht="360" x14ac:dyDescent="0.25">
      <c r="A237" s="4">
        <v>133</v>
      </c>
      <c r="B237" s="4"/>
      <c r="C237" s="4"/>
      <c r="D237" s="32" t="s">
        <v>267</v>
      </c>
      <c r="E237" s="32"/>
      <c r="F237" s="7" t="s">
        <v>266</v>
      </c>
      <c r="G237" s="7" t="s">
        <v>265</v>
      </c>
      <c r="H237" s="7" t="s">
        <v>264</v>
      </c>
      <c r="I237" s="7" t="s">
        <v>263</v>
      </c>
      <c r="J237" s="30">
        <v>50</v>
      </c>
      <c r="K237" s="53" t="s">
        <v>262</v>
      </c>
      <c r="L237" s="30">
        <v>50</v>
      </c>
      <c r="M237" s="30"/>
      <c r="N237" s="30">
        <v>50</v>
      </c>
      <c r="O237" s="30"/>
      <c r="P237" s="30">
        <v>50</v>
      </c>
      <c r="Q237" s="30"/>
      <c r="R237" s="30">
        <v>50</v>
      </c>
      <c r="S237" s="53"/>
      <c r="T237" s="30">
        <v>50</v>
      </c>
      <c r="U237" s="30"/>
      <c r="V237" s="30">
        <v>50</v>
      </c>
      <c r="W237" s="53" t="s">
        <v>261</v>
      </c>
      <c r="X237" s="30">
        <v>0</v>
      </c>
      <c r="Y237" s="30" t="s">
        <v>260</v>
      </c>
    </row>
    <row r="238" spans="1:25" ht="135" x14ac:dyDescent="0.25">
      <c r="A238" s="4">
        <v>134</v>
      </c>
      <c r="B238" s="4"/>
      <c r="C238" s="4"/>
      <c r="D238" s="32" t="s">
        <v>259</v>
      </c>
      <c r="E238" s="32"/>
      <c r="F238" s="7" t="s">
        <v>258</v>
      </c>
      <c r="G238" s="7" t="s">
        <v>225</v>
      </c>
      <c r="H238" s="7" t="s">
        <v>107</v>
      </c>
      <c r="I238" s="7" t="s">
        <v>257</v>
      </c>
      <c r="J238" s="30">
        <v>0</v>
      </c>
      <c r="K238" s="52" t="s">
        <v>256</v>
      </c>
      <c r="L238" s="30">
        <v>0</v>
      </c>
      <c r="M238" s="30"/>
      <c r="N238" s="30">
        <v>0</v>
      </c>
      <c r="O238" s="30"/>
      <c r="P238" s="30">
        <v>0</v>
      </c>
      <c r="Q238" s="30"/>
      <c r="R238" s="30">
        <v>0</v>
      </c>
      <c r="S238" s="30"/>
      <c r="T238" s="30">
        <v>0</v>
      </c>
      <c r="U238" s="30"/>
      <c r="V238" s="30">
        <v>0</v>
      </c>
      <c r="W238" s="5"/>
      <c r="X238" s="30">
        <v>0</v>
      </c>
      <c r="Y238" s="5"/>
    </row>
    <row r="239" spans="1:25" ht="285" x14ac:dyDescent="0.25">
      <c r="A239" s="4">
        <v>135</v>
      </c>
      <c r="B239" s="4"/>
      <c r="C239" s="4"/>
      <c r="D239" s="32" t="s">
        <v>255</v>
      </c>
      <c r="E239" s="32"/>
      <c r="F239" s="7" t="s">
        <v>254</v>
      </c>
      <c r="G239" s="7" t="s">
        <v>253</v>
      </c>
      <c r="H239" s="7" t="s">
        <v>252</v>
      </c>
      <c r="I239" s="7" t="s">
        <v>251</v>
      </c>
      <c r="J239" s="33">
        <v>100</v>
      </c>
      <c r="K239" s="52" t="s">
        <v>250</v>
      </c>
      <c r="L239" s="33">
        <v>100</v>
      </c>
      <c r="M239" s="30"/>
      <c r="N239" s="33">
        <v>100</v>
      </c>
      <c r="O239" s="30"/>
      <c r="P239" s="33">
        <v>100</v>
      </c>
      <c r="Q239" s="30"/>
      <c r="R239" s="33">
        <v>100</v>
      </c>
      <c r="S239" s="52" t="s">
        <v>250</v>
      </c>
      <c r="T239" s="33">
        <v>100</v>
      </c>
      <c r="U239" s="5"/>
      <c r="V239" s="33">
        <v>100</v>
      </c>
      <c r="W239" s="5"/>
      <c r="X239" s="33">
        <v>100</v>
      </c>
      <c r="Y239" s="51"/>
    </row>
    <row r="240" spans="1:25" s="41" customFormat="1" ht="120.75" x14ac:dyDescent="0.25">
      <c r="A240" s="49"/>
      <c r="B240" s="49"/>
      <c r="C240" s="50" t="s">
        <v>249</v>
      </c>
      <c r="D240" s="49"/>
      <c r="E240" s="48"/>
      <c r="F240" s="47" t="s">
        <v>248</v>
      </c>
      <c r="G240" s="46"/>
      <c r="H240" s="46"/>
      <c r="I240" s="46"/>
      <c r="J240" s="43">
        <f>AVERAGE(J241:J249)</f>
        <v>16.666666666666668</v>
      </c>
      <c r="K240" s="45"/>
      <c r="L240" s="43">
        <f>AVERAGE(L241:L249)</f>
        <v>16.666666666666668</v>
      </c>
      <c r="M240" s="44"/>
      <c r="N240" s="43">
        <f>AVERAGE(N241:N249)</f>
        <v>16.666666666666668</v>
      </c>
      <c r="O240" s="44"/>
      <c r="P240" s="43">
        <f>AVERAGE(P241:P249)</f>
        <v>16.666666666666668</v>
      </c>
      <c r="Q240" s="44"/>
      <c r="R240" s="43">
        <f>AVERAGE(R241:R249)</f>
        <v>16.666666666666668</v>
      </c>
      <c r="S240" s="44"/>
      <c r="T240" s="43">
        <f>AVERAGE(T241:T249)</f>
        <v>16.666666666666668</v>
      </c>
      <c r="U240" s="44"/>
      <c r="V240" s="43">
        <f>AVERAGE(V241:V249)</f>
        <v>16.666666666666668</v>
      </c>
      <c r="W240" s="42"/>
      <c r="X240" s="43">
        <f>AVERAGE(X241:X249)</f>
        <v>16.666666666666668</v>
      </c>
      <c r="Y240" s="42"/>
    </row>
    <row r="241" spans="1:25" ht="191.25" customHeight="1" x14ac:dyDescent="0.25">
      <c r="A241" s="4">
        <v>136</v>
      </c>
      <c r="B241" s="4"/>
      <c r="C241" s="4"/>
      <c r="D241" s="32" t="s">
        <v>247</v>
      </c>
      <c r="E241" s="32"/>
      <c r="F241" s="7" t="s">
        <v>246</v>
      </c>
      <c r="G241" s="7" t="s">
        <v>245</v>
      </c>
      <c r="H241" s="7" t="s">
        <v>244</v>
      </c>
      <c r="I241" s="7" t="s">
        <v>243</v>
      </c>
      <c r="J241" s="30">
        <v>50</v>
      </c>
      <c r="K241" s="40"/>
      <c r="L241" s="30">
        <v>50</v>
      </c>
      <c r="M241" s="30"/>
      <c r="N241" s="30">
        <v>50</v>
      </c>
      <c r="O241" s="30"/>
      <c r="P241" s="30">
        <v>50</v>
      </c>
      <c r="Q241" s="30"/>
      <c r="R241" s="30">
        <v>50</v>
      </c>
      <c r="S241" s="30"/>
      <c r="T241" s="30">
        <v>50</v>
      </c>
      <c r="U241" s="30"/>
      <c r="V241" s="30">
        <v>50</v>
      </c>
      <c r="W241" s="5"/>
      <c r="X241" s="30">
        <v>50</v>
      </c>
      <c r="Y241" s="30"/>
    </row>
    <row r="242" spans="1:25" s="36" customFormat="1" ht="90" x14ac:dyDescent="0.25">
      <c r="A242" s="4">
        <v>137</v>
      </c>
      <c r="B242" s="35"/>
      <c r="C242" s="35"/>
      <c r="D242" s="39" t="s">
        <v>242</v>
      </c>
      <c r="E242" s="39"/>
      <c r="F242" s="38" t="s">
        <v>241</v>
      </c>
      <c r="G242" s="38" t="s">
        <v>236</v>
      </c>
      <c r="H242" s="38" t="s">
        <v>240</v>
      </c>
      <c r="I242" s="38" t="s">
        <v>6</v>
      </c>
      <c r="J242" s="30">
        <v>50</v>
      </c>
      <c r="K242" s="37" t="s">
        <v>239</v>
      </c>
      <c r="L242" s="30">
        <v>50</v>
      </c>
      <c r="M242" s="30"/>
      <c r="N242" s="30">
        <v>50</v>
      </c>
      <c r="O242" s="30"/>
      <c r="P242" s="30">
        <v>50</v>
      </c>
      <c r="Q242" s="30"/>
      <c r="R242" s="30">
        <v>50</v>
      </c>
      <c r="S242" s="30"/>
      <c r="T242" s="30">
        <v>50</v>
      </c>
      <c r="U242" s="30"/>
      <c r="V242" s="30">
        <v>50</v>
      </c>
      <c r="W242" s="24"/>
      <c r="X242" s="30">
        <v>50</v>
      </c>
      <c r="Y242" s="30"/>
    </row>
    <row r="243" spans="1:25" ht="75" x14ac:dyDescent="0.25">
      <c r="A243" s="35">
        <v>138</v>
      </c>
      <c r="B243" s="4"/>
      <c r="C243" s="4"/>
      <c r="D243" s="32" t="s">
        <v>238</v>
      </c>
      <c r="E243" s="32"/>
      <c r="F243" s="7" t="s">
        <v>237</v>
      </c>
      <c r="G243" s="7" t="s">
        <v>236</v>
      </c>
      <c r="H243" s="7" t="s">
        <v>71</v>
      </c>
      <c r="I243" s="7" t="s">
        <v>218</v>
      </c>
      <c r="J243" s="30">
        <v>0</v>
      </c>
      <c r="K243" s="33"/>
      <c r="L243" s="30">
        <v>0</v>
      </c>
      <c r="M243" s="30"/>
      <c r="N243" s="30">
        <v>0</v>
      </c>
      <c r="O243" s="30"/>
      <c r="P243" s="30">
        <v>0</v>
      </c>
      <c r="Q243" s="30"/>
      <c r="R243" s="30">
        <v>0</v>
      </c>
      <c r="S243" s="34"/>
      <c r="T243" s="30">
        <v>0</v>
      </c>
      <c r="U243" s="34"/>
      <c r="V243" s="30">
        <v>0</v>
      </c>
      <c r="W243" s="5"/>
      <c r="X243" s="30">
        <v>0</v>
      </c>
      <c r="Y243" s="5"/>
    </row>
    <row r="244" spans="1:25" ht="90" x14ac:dyDescent="0.25">
      <c r="A244" s="4">
        <v>139</v>
      </c>
      <c r="B244" s="4"/>
      <c r="C244" s="4"/>
      <c r="D244" s="32" t="s">
        <v>235</v>
      </c>
      <c r="E244" s="32"/>
      <c r="F244" s="7" t="s">
        <v>234</v>
      </c>
      <c r="G244" s="7" t="s">
        <v>229</v>
      </c>
      <c r="H244" s="7" t="s">
        <v>233</v>
      </c>
      <c r="I244" s="7" t="s">
        <v>232</v>
      </c>
      <c r="J244" s="30">
        <v>0</v>
      </c>
      <c r="K244" s="33"/>
      <c r="L244" s="30">
        <v>0</v>
      </c>
      <c r="M244" s="30"/>
      <c r="N244" s="30">
        <v>0</v>
      </c>
      <c r="O244" s="30"/>
      <c r="P244" s="30">
        <v>0</v>
      </c>
      <c r="Q244" s="30"/>
      <c r="R244" s="30">
        <v>0</v>
      </c>
      <c r="S244" s="30"/>
      <c r="T244" s="30">
        <v>0</v>
      </c>
      <c r="U244" s="30"/>
      <c r="V244" s="30">
        <v>0</v>
      </c>
      <c r="W244" s="5"/>
      <c r="X244" s="30">
        <v>0</v>
      </c>
      <c r="Y244" s="30"/>
    </row>
    <row r="245" spans="1:25" ht="51.75" x14ac:dyDescent="0.25">
      <c r="A245" s="4">
        <v>140</v>
      </c>
      <c r="B245" s="4"/>
      <c r="C245" s="4"/>
      <c r="D245" s="32" t="s">
        <v>231</v>
      </c>
      <c r="E245" s="32"/>
      <c r="F245" s="7" t="s">
        <v>230</v>
      </c>
      <c r="G245" s="7" t="s">
        <v>229</v>
      </c>
      <c r="H245" s="7" t="s">
        <v>228</v>
      </c>
      <c r="I245" s="7" t="s">
        <v>6</v>
      </c>
      <c r="J245" s="30">
        <v>0</v>
      </c>
      <c r="K245" s="33"/>
      <c r="L245" s="30">
        <v>0</v>
      </c>
      <c r="M245" s="30"/>
      <c r="N245" s="30">
        <v>0</v>
      </c>
      <c r="O245" s="30"/>
      <c r="P245" s="30">
        <v>0</v>
      </c>
      <c r="Q245" s="30"/>
      <c r="R245" s="30">
        <v>0</v>
      </c>
      <c r="S245" s="30"/>
      <c r="T245" s="30">
        <v>0</v>
      </c>
      <c r="U245" s="30"/>
      <c r="V245" s="30">
        <v>0</v>
      </c>
      <c r="W245" s="5"/>
      <c r="X245" s="30">
        <v>0</v>
      </c>
      <c r="Y245" s="5"/>
    </row>
    <row r="246" spans="1:25" ht="105" x14ac:dyDescent="0.25">
      <c r="A246" s="4">
        <v>141</v>
      </c>
      <c r="B246" s="4"/>
      <c r="C246" s="4"/>
      <c r="D246" s="32" t="s">
        <v>227</v>
      </c>
      <c r="E246" s="32"/>
      <c r="F246" s="7" t="s">
        <v>226</v>
      </c>
      <c r="G246" s="7" t="s">
        <v>225</v>
      </c>
      <c r="H246" s="7" t="s">
        <v>224</v>
      </c>
      <c r="I246" s="7" t="s">
        <v>6</v>
      </c>
      <c r="J246" s="30">
        <v>0</v>
      </c>
      <c r="K246" s="33"/>
      <c r="L246" s="30">
        <v>0</v>
      </c>
      <c r="M246" s="30"/>
      <c r="N246" s="30">
        <v>0</v>
      </c>
      <c r="O246" s="30"/>
      <c r="P246" s="30">
        <v>0</v>
      </c>
      <c r="Q246" s="30"/>
      <c r="R246" s="30">
        <v>0</v>
      </c>
      <c r="S246" s="30"/>
      <c r="T246" s="30">
        <v>0</v>
      </c>
      <c r="U246" s="30"/>
      <c r="V246" s="30">
        <v>0</v>
      </c>
      <c r="W246" s="5"/>
      <c r="X246" s="30">
        <v>0</v>
      </c>
      <c r="Y246" s="5"/>
    </row>
    <row r="247" spans="1:25" ht="165" x14ac:dyDescent="0.25">
      <c r="A247" s="4">
        <v>142</v>
      </c>
      <c r="B247" s="4"/>
      <c r="C247" s="4"/>
      <c r="D247" s="32" t="s">
        <v>223</v>
      </c>
      <c r="E247" s="32"/>
      <c r="F247" s="7" t="s">
        <v>222</v>
      </c>
      <c r="G247" s="7" t="s">
        <v>214</v>
      </c>
      <c r="H247" s="7" t="s">
        <v>71</v>
      </c>
      <c r="I247" s="7" t="s">
        <v>218</v>
      </c>
      <c r="J247" s="30">
        <v>0</v>
      </c>
      <c r="K247" s="31" t="s">
        <v>221</v>
      </c>
      <c r="L247" s="30">
        <v>0</v>
      </c>
      <c r="M247" s="30"/>
      <c r="N247" s="30">
        <v>0</v>
      </c>
      <c r="O247" s="30"/>
      <c r="P247" s="30">
        <v>0</v>
      </c>
      <c r="Q247" s="30"/>
      <c r="R247" s="30">
        <v>0</v>
      </c>
      <c r="S247" s="30"/>
      <c r="T247" s="30">
        <v>0</v>
      </c>
      <c r="U247" s="30"/>
      <c r="V247" s="30">
        <v>0</v>
      </c>
      <c r="W247" s="5"/>
      <c r="X247" s="30">
        <v>0</v>
      </c>
      <c r="Y247" s="5"/>
    </row>
    <row r="248" spans="1:25" ht="135" x14ac:dyDescent="0.25">
      <c r="A248" s="4">
        <v>143</v>
      </c>
      <c r="B248" s="4"/>
      <c r="C248" s="4"/>
      <c r="D248" s="32" t="s">
        <v>220</v>
      </c>
      <c r="E248" s="32"/>
      <c r="F248" s="7" t="s">
        <v>219</v>
      </c>
      <c r="G248" s="7" t="s">
        <v>214</v>
      </c>
      <c r="H248" s="7" t="s">
        <v>71</v>
      </c>
      <c r="I248" s="7" t="s">
        <v>218</v>
      </c>
      <c r="J248" s="30">
        <v>0</v>
      </c>
      <c r="K248" s="31" t="s">
        <v>217</v>
      </c>
      <c r="L248" s="30">
        <v>0</v>
      </c>
      <c r="M248" s="30"/>
      <c r="N248" s="30">
        <v>0</v>
      </c>
      <c r="O248" s="30"/>
      <c r="P248" s="30">
        <v>0</v>
      </c>
      <c r="Q248" s="30"/>
      <c r="R248" s="30">
        <v>0</v>
      </c>
      <c r="S248" s="30"/>
      <c r="T248" s="30">
        <v>0</v>
      </c>
      <c r="U248" s="30"/>
      <c r="V248" s="30">
        <v>0</v>
      </c>
      <c r="W248" s="5"/>
      <c r="X248" s="30">
        <v>0</v>
      </c>
      <c r="Y248" s="30"/>
    </row>
    <row r="249" spans="1:25" ht="180" x14ac:dyDescent="0.25">
      <c r="A249" s="4">
        <v>144</v>
      </c>
      <c r="B249" s="4"/>
      <c r="C249" s="4"/>
      <c r="D249" s="32" t="s">
        <v>216</v>
      </c>
      <c r="E249" s="32"/>
      <c r="F249" s="7" t="s">
        <v>215</v>
      </c>
      <c r="G249" s="7" t="s">
        <v>214</v>
      </c>
      <c r="H249" s="7" t="s">
        <v>213</v>
      </c>
      <c r="I249" s="7" t="s">
        <v>44</v>
      </c>
      <c r="J249" s="30">
        <v>50</v>
      </c>
      <c r="K249" s="31" t="s">
        <v>212</v>
      </c>
      <c r="L249" s="30">
        <v>50</v>
      </c>
      <c r="M249" s="30"/>
      <c r="N249" s="30">
        <v>50</v>
      </c>
      <c r="O249" s="30"/>
      <c r="P249" s="30">
        <v>50</v>
      </c>
      <c r="Q249" s="30"/>
      <c r="R249" s="30">
        <v>50</v>
      </c>
      <c r="S249" s="30"/>
      <c r="T249" s="30">
        <v>50</v>
      </c>
      <c r="U249" s="30"/>
      <c r="V249" s="30">
        <v>50</v>
      </c>
      <c r="W249" s="5"/>
      <c r="X249" s="30">
        <v>50</v>
      </c>
      <c r="Y249" s="30"/>
    </row>
    <row r="250" spans="1:25" s="16" customFormat="1" ht="30" x14ac:dyDescent="0.25">
      <c r="A250" s="19"/>
      <c r="B250" s="20" t="s">
        <v>211</v>
      </c>
      <c r="C250" s="19"/>
      <c r="D250" s="19"/>
      <c r="E250" s="19"/>
      <c r="F250" s="19" t="s">
        <v>210</v>
      </c>
      <c r="G250" s="19"/>
      <c r="H250" s="19"/>
      <c r="I250" s="19"/>
      <c r="J250" s="18">
        <f>AVERAGE(J251,J267,J283,J294)</f>
        <v>42.916666666666671</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209</v>
      </c>
      <c r="D251" s="19"/>
      <c r="E251" s="19"/>
      <c r="F251" s="19" t="s">
        <v>208</v>
      </c>
      <c r="G251" s="19"/>
      <c r="H251" s="19"/>
      <c r="I251" s="19"/>
      <c r="J251" s="18">
        <f>AVERAGE(J252,J256,J260,J264:J266)</f>
        <v>50</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207</v>
      </c>
      <c r="E252" s="23"/>
      <c r="F252" s="21" t="s">
        <v>206</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205</v>
      </c>
      <c r="B253" s="4"/>
      <c r="C253" s="4"/>
      <c r="D253" s="4"/>
      <c r="E253" s="8" t="s">
        <v>204</v>
      </c>
      <c r="F253" s="7" t="s">
        <v>203</v>
      </c>
      <c r="G253" s="7" t="s">
        <v>177</v>
      </c>
      <c r="H253" s="7" t="s">
        <v>176</v>
      </c>
      <c r="I253" s="7" t="s">
        <v>175</v>
      </c>
      <c r="J253" s="29">
        <v>100</v>
      </c>
      <c r="K253" s="24" t="s">
        <v>202</v>
      </c>
      <c r="L253" s="24"/>
      <c r="M253" s="24"/>
      <c r="N253" s="24"/>
      <c r="O253" s="24"/>
      <c r="P253" s="24"/>
      <c r="Q253" s="24"/>
      <c r="R253" s="24"/>
      <c r="S253" s="24"/>
      <c r="T253" s="24"/>
      <c r="U253" s="24"/>
      <c r="V253" s="24"/>
      <c r="W253" s="24"/>
      <c r="X253" s="24"/>
      <c r="Y253" s="24"/>
    </row>
    <row r="254" spans="1:25" s="2" customFormat="1" ht="75" x14ac:dyDescent="0.25">
      <c r="A254" s="4" t="s">
        <v>201</v>
      </c>
      <c r="B254" s="4"/>
      <c r="C254" s="4"/>
      <c r="D254" s="4"/>
      <c r="E254" s="8" t="s">
        <v>200</v>
      </c>
      <c r="F254" s="26" t="s">
        <v>199</v>
      </c>
      <c r="G254" s="7" t="s">
        <v>170</v>
      </c>
      <c r="H254" s="7" t="s">
        <v>169</v>
      </c>
      <c r="I254" s="7" t="s">
        <v>168</v>
      </c>
      <c r="J254" s="25">
        <v>100</v>
      </c>
      <c r="K254" s="24" t="s">
        <v>198</v>
      </c>
      <c r="L254" s="24"/>
      <c r="M254" s="24"/>
      <c r="N254" s="24"/>
      <c r="O254" s="24"/>
      <c r="P254" s="24"/>
      <c r="Q254" s="24"/>
      <c r="R254" s="24"/>
      <c r="S254" s="24"/>
      <c r="T254" s="24"/>
      <c r="U254" s="24"/>
      <c r="V254" s="24"/>
      <c r="W254" s="24"/>
      <c r="X254" s="24"/>
      <c r="Y254" s="24"/>
    </row>
    <row r="255" spans="1:25" s="2" customFormat="1" ht="240" x14ac:dyDescent="0.25">
      <c r="A255" s="4" t="s">
        <v>197</v>
      </c>
      <c r="B255" s="4"/>
      <c r="C255" s="27"/>
      <c r="D255" s="27"/>
      <c r="E255" s="8" t="s">
        <v>196</v>
      </c>
      <c r="F255" s="7" t="s">
        <v>165</v>
      </c>
      <c r="G255" s="7" t="s">
        <v>164</v>
      </c>
      <c r="H255" s="7" t="s">
        <v>163</v>
      </c>
      <c r="I255" s="7" t="s">
        <v>162</v>
      </c>
      <c r="J255" s="5"/>
      <c r="K255" s="28"/>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195</v>
      </c>
      <c r="E256" s="23"/>
      <c r="F256" s="21" t="s">
        <v>194</v>
      </c>
      <c r="G256" s="12"/>
      <c r="H256" s="12"/>
      <c r="I256" s="12"/>
      <c r="J256" s="11">
        <f>AVERAGE(J257:J259)</f>
        <v>50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193</v>
      </c>
      <c r="B257" s="4"/>
      <c r="C257" s="4"/>
      <c r="D257" s="4"/>
      <c r="E257" s="8" t="s">
        <v>192</v>
      </c>
      <c r="F257" s="7" t="s">
        <v>191</v>
      </c>
      <c r="G257" s="7" t="s">
        <v>177</v>
      </c>
      <c r="H257" s="7" t="s">
        <v>176</v>
      </c>
      <c r="I257" s="7" t="s">
        <v>175</v>
      </c>
      <c r="J257" s="25">
        <v>50</v>
      </c>
      <c r="K257" s="24" t="s">
        <v>190</v>
      </c>
      <c r="L257" s="24"/>
      <c r="M257" s="24"/>
      <c r="N257" s="24"/>
      <c r="O257" s="24"/>
      <c r="P257" s="24"/>
      <c r="Q257" s="24"/>
      <c r="R257" s="24"/>
      <c r="S257" s="24"/>
      <c r="T257" s="24"/>
      <c r="U257" s="24"/>
      <c r="V257" s="24"/>
      <c r="W257" s="24"/>
      <c r="X257" s="24"/>
      <c r="Y257" s="24"/>
    </row>
    <row r="258" spans="1:25" s="2" customFormat="1" ht="409.5" x14ac:dyDescent="0.25">
      <c r="A258" s="4" t="s">
        <v>189</v>
      </c>
      <c r="B258" s="4"/>
      <c r="C258" s="4"/>
      <c r="D258" s="4"/>
      <c r="E258" s="8" t="s">
        <v>188</v>
      </c>
      <c r="F258" s="26" t="s">
        <v>187</v>
      </c>
      <c r="G258" s="7" t="s">
        <v>170</v>
      </c>
      <c r="H258" s="7" t="s">
        <v>169</v>
      </c>
      <c r="I258" s="7" t="s">
        <v>168</v>
      </c>
      <c r="J258" s="25">
        <v>100</v>
      </c>
      <c r="K258" s="24" t="s">
        <v>186</v>
      </c>
      <c r="L258" s="24"/>
      <c r="M258" s="24"/>
      <c r="N258" s="24"/>
      <c r="O258" s="24"/>
      <c r="P258" s="24"/>
      <c r="Q258" s="24"/>
      <c r="R258" s="24"/>
      <c r="S258" s="24"/>
      <c r="T258" s="24"/>
      <c r="U258" s="24"/>
      <c r="V258" s="24"/>
      <c r="W258" s="24"/>
      <c r="X258" s="24"/>
      <c r="Y258" s="24"/>
    </row>
    <row r="259" spans="1:25" s="2" customFormat="1" ht="240" x14ac:dyDescent="0.25">
      <c r="A259" s="4" t="s">
        <v>185</v>
      </c>
      <c r="B259" s="4"/>
      <c r="C259" s="27"/>
      <c r="D259" s="27"/>
      <c r="E259" s="8" t="s">
        <v>184</v>
      </c>
      <c r="F259" s="7" t="s">
        <v>165</v>
      </c>
      <c r="G259" s="7" t="s">
        <v>164</v>
      </c>
      <c r="H259" s="7" t="s">
        <v>163</v>
      </c>
      <c r="I259" s="7" t="s">
        <v>162</v>
      </c>
      <c r="J259" s="5">
        <v>0</v>
      </c>
      <c r="K259" s="6" t="s">
        <v>183</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182</v>
      </c>
      <c r="E260" s="23"/>
      <c r="F260" s="21" t="s">
        <v>181</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180</v>
      </c>
      <c r="B261" s="4"/>
      <c r="C261" s="4"/>
      <c r="D261" s="4"/>
      <c r="E261" s="8" t="s">
        <v>179</v>
      </c>
      <c r="F261" s="7" t="s">
        <v>178</v>
      </c>
      <c r="G261" s="7" t="s">
        <v>177</v>
      </c>
      <c r="H261" s="7" t="s">
        <v>176</v>
      </c>
      <c r="I261" s="7" t="s">
        <v>175</v>
      </c>
      <c r="J261" s="25">
        <v>100</v>
      </c>
      <c r="K261" s="24" t="s">
        <v>174</v>
      </c>
      <c r="L261" s="24"/>
      <c r="M261" s="24"/>
      <c r="N261" s="24"/>
      <c r="O261" s="24"/>
      <c r="P261" s="24"/>
      <c r="Q261" s="24"/>
      <c r="R261" s="24"/>
      <c r="S261" s="24"/>
      <c r="T261" s="24"/>
      <c r="U261" s="24"/>
      <c r="V261" s="24"/>
      <c r="W261" s="24"/>
      <c r="X261" s="24"/>
      <c r="Y261" s="24"/>
    </row>
    <row r="262" spans="1:25" s="2" customFormat="1" ht="72" x14ac:dyDescent="0.25">
      <c r="A262" s="4" t="s">
        <v>173</v>
      </c>
      <c r="B262" s="4"/>
      <c r="C262" s="4"/>
      <c r="D262" s="4"/>
      <c r="E262" s="8" t="s">
        <v>172</v>
      </c>
      <c r="F262" s="26" t="s">
        <v>171</v>
      </c>
      <c r="G262" s="7" t="s">
        <v>170</v>
      </c>
      <c r="H262" s="7" t="s">
        <v>169</v>
      </c>
      <c r="I262" s="7" t="s">
        <v>168</v>
      </c>
      <c r="J262" s="25">
        <v>0</v>
      </c>
      <c r="K262" s="24"/>
      <c r="L262" s="24"/>
      <c r="M262" s="24"/>
      <c r="N262" s="24"/>
      <c r="O262" s="24"/>
      <c r="P262" s="24"/>
      <c r="Q262" s="24"/>
      <c r="R262" s="24"/>
      <c r="S262" s="24"/>
      <c r="T262" s="24"/>
      <c r="U262" s="24"/>
      <c r="V262" s="24"/>
      <c r="W262" s="24"/>
      <c r="X262" s="24"/>
      <c r="Y262" s="24"/>
    </row>
    <row r="263" spans="1:25" s="2" customFormat="1" ht="240" x14ac:dyDescent="0.25">
      <c r="A263" s="4" t="s">
        <v>167</v>
      </c>
      <c r="B263" s="4"/>
      <c r="C263" s="4"/>
      <c r="D263" s="4"/>
      <c r="E263" s="8" t="s">
        <v>166</v>
      </c>
      <c r="F263" s="7" t="s">
        <v>165</v>
      </c>
      <c r="G263" s="7" t="s">
        <v>164</v>
      </c>
      <c r="H263" s="7" t="s">
        <v>163</v>
      </c>
      <c r="I263" s="7" t="s">
        <v>162</v>
      </c>
      <c r="J263" s="5">
        <v>50</v>
      </c>
      <c r="K263" s="6" t="s">
        <v>161</v>
      </c>
      <c r="L263" s="5"/>
      <c r="M263" s="5"/>
      <c r="N263" s="5"/>
      <c r="O263" s="5"/>
      <c r="P263" s="5"/>
      <c r="Q263" s="5"/>
      <c r="R263" s="5"/>
      <c r="S263" s="5"/>
      <c r="T263" s="5"/>
      <c r="U263" s="5"/>
      <c r="V263" s="5"/>
      <c r="W263" s="5"/>
      <c r="X263" s="5"/>
      <c r="Y263" s="5"/>
    </row>
    <row r="264" spans="1:25" s="2" customFormat="1" ht="300" x14ac:dyDescent="0.25">
      <c r="A264" s="4">
        <v>148</v>
      </c>
      <c r="B264" s="4"/>
      <c r="C264" s="4"/>
      <c r="D264" s="8" t="s">
        <v>160</v>
      </c>
      <c r="E264" s="8"/>
      <c r="F264" s="7" t="s">
        <v>155</v>
      </c>
      <c r="G264" s="7" t="s">
        <v>154</v>
      </c>
      <c r="H264" s="7" t="s">
        <v>153</v>
      </c>
      <c r="I264" s="7" t="s">
        <v>58</v>
      </c>
      <c r="J264" s="5">
        <v>100</v>
      </c>
      <c r="K264" s="6" t="s">
        <v>159</v>
      </c>
      <c r="L264" s="5"/>
      <c r="M264" s="5"/>
      <c r="N264" s="5"/>
      <c r="O264" s="5"/>
      <c r="P264" s="5"/>
      <c r="Q264" s="5"/>
      <c r="R264" s="5"/>
      <c r="S264" s="5"/>
      <c r="T264" s="5"/>
      <c r="U264" s="5"/>
      <c r="V264" s="5"/>
      <c r="W264" s="5"/>
      <c r="X264" s="5"/>
      <c r="Y264" s="5"/>
    </row>
    <row r="265" spans="1:25" s="2" customFormat="1" ht="300" x14ac:dyDescent="0.25">
      <c r="A265" s="4">
        <v>149</v>
      </c>
      <c r="B265" s="4"/>
      <c r="C265" s="4"/>
      <c r="D265" s="8" t="s">
        <v>158</v>
      </c>
      <c r="E265" s="8"/>
      <c r="F265" s="7" t="s">
        <v>155</v>
      </c>
      <c r="G265" s="7" t="s">
        <v>154</v>
      </c>
      <c r="H265" s="7" t="s">
        <v>153</v>
      </c>
      <c r="I265" s="7" t="s">
        <v>58</v>
      </c>
      <c r="J265" s="5">
        <v>0</v>
      </c>
      <c r="K265" s="6" t="s">
        <v>157</v>
      </c>
      <c r="L265" s="5"/>
      <c r="M265" s="5"/>
      <c r="N265" s="5"/>
      <c r="O265" s="5"/>
      <c r="P265" s="5"/>
      <c r="Q265" s="5"/>
      <c r="R265" s="5"/>
      <c r="S265" s="5"/>
      <c r="T265" s="5"/>
      <c r="U265" s="5"/>
      <c r="V265" s="5"/>
      <c r="W265" s="5"/>
      <c r="X265" s="5"/>
      <c r="Y265" s="5"/>
    </row>
    <row r="266" spans="1:25" s="2" customFormat="1" ht="300" x14ac:dyDescent="0.25">
      <c r="A266" s="4">
        <v>150</v>
      </c>
      <c r="B266" s="4"/>
      <c r="C266" s="4"/>
      <c r="D266" s="8" t="s">
        <v>156</v>
      </c>
      <c r="E266" s="8"/>
      <c r="F266" s="7" t="s">
        <v>155</v>
      </c>
      <c r="G266" s="7" t="s">
        <v>154</v>
      </c>
      <c r="H266" s="7" t="s">
        <v>153</v>
      </c>
      <c r="I266" s="7" t="s">
        <v>58</v>
      </c>
      <c r="J266" s="5">
        <v>0</v>
      </c>
      <c r="K266" s="6" t="s">
        <v>152</v>
      </c>
      <c r="L266" s="5"/>
      <c r="M266" s="5"/>
      <c r="N266" s="5"/>
      <c r="O266" s="5"/>
      <c r="P266" s="5"/>
      <c r="Q266" s="5"/>
      <c r="R266" s="5"/>
      <c r="S266" s="5"/>
      <c r="T266" s="5"/>
      <c r="U266" s="5"/>
      <c r="V266" s="5"/>
      <c r="W266" s="5"/>
      <c r="X266" s="5"/>
      <c r="Y266" s="5"/>
    </row>
    <row r="267" spans="1:25" s="16" customFormat="1" ht="34.5" x14ac:dyDescent="0.25">
      <c r="A267" s="19"/>
      <c r="B267" s="19"/>
      <c r="C267" s="20" t="s">
        <v>151</v>
      </c>
      <c r="D267" s="19"/>
      <c r="E267" s="19"/>
      <c r="F267" s="19" t="s">
        <v>150</v>
      </c>
      <c r="G267" s="19"/>
      <c r="H267" s="19"/>
      <c r="I267" s="19"/>
      <c r="J267" s="18">
        <f>AVERAGE(J268,J269,J273,J277,J280)</f>
        <v>30</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149</v>
      </c>
      <c r="E268" s="8"/>
      <c r="F268" s="7" t="s">
        <v>148</v>
      </c>
      <c r="G268" s="7" t="s">
        <v>15</v>
      </c>
      <c r="H268" s="7" t="s">
        <v>147</v>
      </c>
      <c r="I268" s="7" t="s">
        <v>58</v>
      </c>
      <c r="J268" s="5">
        <v>0</v>
      </c>
      <c r="K268" s="6" t="s">
        <v>146</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145</v>
      </c>
      <c r="E269" s="21"/>
      <c r="F269" s="21" t="s">
        <v>144</v>
      </c>
      <c r="G269" s="12"/>
      <c r="H269" s="12"/>
      <c r="I269" s="12"/>
      <c r="J269" s="11">
        <f>AVERAGE(J270:J272)</f>
        <v>50</v>
      </c>
      <c r="K269" s="10"/>
      <c r="L269" s="11"/>
      <c r="M269" s="10"/>
      <c r="N269" s="11"/>
      <c r="O269" s="10"/>
      <c r="P269" s="11"/>
      <c r="Q269" s="10"/>
      <c r="R269" s="11"/>
      <c r="S269" s="10"/>
      <c r="T269" s="11"/>
      <c r="U269" s="10"/>
      <c r="V269" s="11"/>
      <c r="W269" s="10"/>
      <c r="X269" s="11"/>
      <c r="Y269" s="10"/>
    </row>
    <row r="270" spans="1:25" s="2" customFormat="1" ht="191.25" x14ac:dyDescent="0.25">
      <c r="A270" s="4" t="s">
        <v>143</v>
      </c>
      <c r="B270" s="4"/>
      <c r="C270" s="4"/>
      <c r="D270" s="4"/>
      <c r="E270" s="8" t="s">
        <v>134</v>
      </c>
      <c r="F270" s="7" t="s">
        <v>133</v>
      </c>
      <c r="G270" s="7" t="s">
        <v>132</v>
      </c>
      <c r="H270" s="7" t="s">
        <v>71</v>
      </c>
      <c r="I270" s="7" t="s">
        <v>44</v>
      </c>
      <c r="J270" s="5">
        <v>50</v>
      </c>
      <c r="K270" s="6" t="s">
        <v>142</v>
      </c>
      <c r="L270" s="5"/>
      <c r="M270" s="5"/>
      <c r="N270" s="5"/>
      <c r="O270" s="5"/>
      <c r="P270" s="5"/>
      <c r="Q270" s="5"/>
      <c r="R270" s="5"/>
      <c r="S270" s="5"/>
      <c r="T270" s="5"/>
      <c r="U270" s="5"/>
      <c r="V270" s="5"/>
      <c r="W270" s="5"/>
      <c r="X270" s="5"/>
      <c r="Y270" s="5"/>
    </row>
    <row r="271" spans="1:25" s="2" customFormat="1" ht="120" x14ac:dyDescent="0.25">
      <c r="A271" s="4" t="s">
        <v>141</v>
      </c>
      <c r="B271" s="4"/>
      <c r="C271" s="4"/>
      <c r="D271" s="4"/>
      <c r="E271" s="8" t="s">
        <v>129</v>
      </c>
      <c r="F271" s="7" t="s">
        <v>140</v>
      </c>
      <c r="G271" s="7" t="s">
        <v>127</v>
      </c>
      <c r="H271" s="7" t="s">
        <v>126</v>
      </c>
      <c r="I271" s="7" t="s">
        <v>125</v>
      </c>
      <c r="J271" s="5">
        <v>50</v>
      </c>
      <c r="K271" s="6" t="s">
        <v>139</v>
      </c>
      <c r="L271" s="5"/>
      <c r="M271" s="5"/>
      <c r="N271" s="5"/>
      <c r="O271" s="5"/>
      <c r="P271" s="5"/>
      <c r="Q271" s="5"/>
      <c r="R271" s="5"/>
      <c r="S271" s="5"/>
      <c r="T271" s="5"/>
      <c r="U271" s="5"/>
      <c r="V271" s="5"/>
      <c r="W271" s="5"/>
      <c r="X271" s="5"/>
      <c r="Y271" s="5"/>
    </row>
    <row r="272" spans="1:25" s="2" customFormat="1" ht="135" x14ac:dyDescent="0.25">
      <c r="A272" s="4" t="s">
        <v>138</v>
      </c>
      <c r="B272" s="4"/>
      <c r="C272" s="4"/>
      <c r="D272" s="4"/>
      <c r="E272" s="8" t="s">
        <v>122</v>
      </c>
      <c r="F272" s="7" t="s">
        <v>137</v>
      </c>
      <c r="G272" s="7" t="s">
        <v>108</v>
      </c>
      <c r="H272" s="7" t="s">
        <v>107</v>
      </c>
      <c r="I272" s="7" t="s">
        <v>71</v>
      </c>
      <c r="J272" s="5">
        <v>50</v>
      </c>
      <c r="K272" s="6" t="s">
        <v>120</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136</v>
      </c>
      <c r="E273" s="21"/>
      <c r="F273" s="21" t="s">
        <v>136</v>
      </c>
      <c r="G273" s="12"/>
      <c r="H273" s="12"/>
      <c r="I273" s="12"/>
      <c r="J273" s="11">
        <f>AVERAGE(J274:J276)</f>
        <v>50</v>
      </c>
      <c r="K273" s="10"/>
      <c r="L273" s="11"/>
      <c r="M273" s="10"/>
      <c r="N273" s="11"/>
      <c r="O273" s="10"/>
      <c r="P273" s="11"/>
      <c r="Q273" s="10"/>
      <c r="R273" s="11"/>
      <c r="S273" s="10"/>
      <c r="T273" s="11"/>
      <c r="U273" s="10"/>
      <c r="V273" s="11"/>
      <c r="W273" s="10"/>
      <c r="X273" s="11"/>
      <c r="Y273" s="10"/>
    </row>
    <row r="274" spans="1:25" s="2" customFormat="1" ht="90" x14ac:dyDescent="0.25">
      <c r="A274" s="4" t="s">
        <v>135</v>
      </c>
      <c r="B274" s="4"/>
      <c r="C274" s="4"/>
      <c r="D274" s="4"/>
      <c r="E274" s="8" t="s">
        <v>134</v>
      </c>
      <c r="F274" s="7" t="s">
        <v>133</v>
      </c>
      <c r="G274" s="7" t="s">
        <v>132</v>
      </c>
      <c r="H274" s="7" t="s">
        <v>71</v>
      </c>
      <c r="I274" s="7" t="s">
        <v>44</v>
      </c>
      <c r="J274" s="5">
        <v>50</v>
      </c>
      <c r="K274" s="6" t="s">
        <v>131</v>
      </c>
      <c r="L274" s="5"/>
      <c r="M274" s="5"/>
      <c r="N274" s="5"/>
      <c r="O274" s="5"/>
      <c r="P274" s="5"/>
      <c r="Q274" s="5"/>
      <c r="R274" s="5"/>
      <c r="S274" s="5"/>
      <c r="T274" s="5"/>
      <c r="U274" s="5"/>
      <c r="V274" s="5"/>
      <c r="W274" s="5"/>
      <c r="X274" s="5"/>
      <c r="Y274" s="5"/>
    </row>
    <row r="275" spans="1:25" s="2" customFormat="1" ht="105" x14ac:dyDescent="0.25">
      <c r="A275" s="4" t="s">
        <v>130</v>
      </c>
      <c r="B275" s="4"/>
      <c r="C275" s="4"/>
      <c r="D275" s="4"/>
      <c r="E275" s="8" t="s">
        <v>129</v>
      </c>
      <c r="F275" s="7" t="s">
        <v>128</v>
      </c>
      <c r="G275" s="7" t="s">
        <v>127</v>
      </c>
      <c r="H275" s="7" t="s">
        <v>126</v>
      </c>
      <c r="I275" s="7" t="s">
        <v>125</v>
      </c>
      <c r="J275" s="5">
        <v>50</v>
      </c>
      <c r="K275" s="6" t="s">
        <v>124</v>
      </c>
      <c r="L275" s="5"/>
      <c r="M275" s="5"/>
      <c r="N275" s="5"/>
      <c r="O275" s="5"/>
      <c r="P275" s="5"/>
      <c r="Q275" s="5"/>
      <c r="R275" s="5"/>
      <c r="S275" s="5"/>
      <c r="T275" s="5"/>
      <c r="U275" s="5"/>
      <c r="V275" s="5"/>
      <c r="W275" s="5"/>
      <c r="X275" s="5"/>
      <c r="Y275" s="5"/>
    </row>
    <row r="276" spans="1:25" s="2" customFormat="1" ht="135" x14ac:dyDescent="0.25">
      <c r="A276" s="4" t="s">
        <v>123</v>
      </c>
      <c r="B276" s="4"/>
      <c r="C276" s="4"/>
      <c r="D276" s="4"/>
      <c r="E276" s="8" t="s">
        <v>122</v>
      </c>
      <c r="F276" s="7" t="s">
        <v>121</v>
      </c>
      <c r="G276" s="7" t="s">
        <v>108</v>
      </c>
      <c r="H276" s="7" t="s">
        <v>107</v>
      </c>
      <c r="I276" s="7" t="s">
        <v>71</v>
      </c>
      <c r="J276" s="5">
        <v>50</v>
      </c>
      <c r="K276" s="6" t="s">
        <v>120</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119</v>
      </c>
      <c r="E277" s="23"/>
      <c r="F277" s="21" t="s">
        <v>116</v>
      </c>
      <c r="G277" s="12"/>
      <c r="H277" s="12"/>
      <c r="I277" s="12"/>
      <c r="J277" s="11">
        <f>AVERAGE(J278:J279)</f>
        <v>50</v>
      </c>
      <c r="K277" s="10"/>
      <c r="L277" s="11"/>
      <c r="M277" s="10"/>
      <c r="N277" s="11"/>
      <c r="O277" s="10"/>
      <c r="P277" s="11"/>
      <c r="Q277" s="10"/>
      <c r="R277" s="11"/>
      <c r="S277" s="10"/>
      <c r="T277" s="11"/>
      <c r="U277" s="10"/>
      <c r="V277" s="11"/>
      <c r="W277" s="10"/>
      <c r="X277" s="11"/>
      <c r="Y277" s="10"/>
    </row>
    <row r="278" spans="1:25" s="2" customFormat="1" ht="45" x14ac:dyDescent="0.25">
      <c r="A278" s="4" t="s">
        <v>118</v>
      </c>
      <c r="B278" s="4"/>
      <c r="C278" s="4"/>
      <c r="D278" s="4"/>
      <c r="E278" s="8" t="s">
        <v>117</v>
      </c>
      <c r="F278" s="7" t="s">
        <v>116</v>
      </c>
      <c r="G278" s="7" t="s">
        <v>115</v>
      </c>
      <c r="H278" s="7" t="s">
        <v>114</v>
      </c>
      <c r="I278" s="7" t="s">
        <v>113</v>
      </c>
      <c r="J278" s="5">
        <v>50</v>
      </c>
      <c r="K278" s="6" t="s">
        <v>112</v>
      </c>
      <c r="L278" s="5"/>
      <c r="M278" s="5"/>
      <c r="N278" s="5"/>
      <c r="O278" s="5"/>
      <c r="P278" s="5"/>
      <c r="Q278" s="5"/>
      <c r="R278" s="5"/>
      <c r="S278" s="5"/>
      <c r="T278" s="5"/>
      <c r="U278" s="5"/>
      <c r="V278" s="5"/>
      <c r="W278" s="5"/>
      <c r="X278" s="5"/>
      <c r="Y278" s="5"/>
    </row>
    <row r="279" spans="1:25" s="2" customFormat="1" ht="135" x14ac:dyDescent="0.25">
      <c r="A279" s="4" t="s">
        <v>111</v>
      </c>
      <c r="B279" s="4"/>
      <c r="C279" s="4"/>
      <c r="D279" s="4"/>
      <c r="E279" s="8" t="s">
        <v>110</v>
      </c>
      <c r="F279" s="7" t="s">
        <v>109</v>
      </c>
      <c r="G279" s="7" t="s">
        <v>108</v>
      </c>
      <c r="H279" s="7" t="s">
        <v>107</v>
      </c>
      <c r="I279" s="7" t="s">
        <v>71</v>
      </c>
      <c r="J279" s="5">
        <v>50</v>
      </c>
      <c r="K279" s="6" t="s">
        <v>106</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105</v>
      </c>
      <c r="E280" s="22"/>
      <c r="F280" s="21" t="s">
        <v>105</v>
      </c>
      <c r="G280" s="12"/>
      <c r="H280" s="12"/>
      <c r="I280" s="12"/>
      <c r="J280" s="11">
        <f>AVERAGE(J281:J282)</f>
        <v>0</v>
      </c>
      <c r="K280" s="10"/>
      <c r="L280" s="11"/>
      <c r="M280" s="10"/>
      <c r="N280" s="11"/>
      <c r="O280" s="10"/>
      <c r="P280" s="11"/>
      <c r="Q280" s="10"/>
      <c r="R280" s="11"/>
      <c r="S280" s="10"/>
      <c r="T280" s="11"/>
      <c r="U280" s="10"/>
      <c r="V280" s="11"/>
      <c r="W280" s="10"/>
      <c r="X280" s="11"/>
      <c r="Y280" s="10"/>
    </row>
    <row r="281" spans="1:25" s="2" customFormat="1" ht="168.75" x14ac:dyDescent="0.25">
      <c r="A281" s="4" t="s">
        <v>104</v>
      </c>
      <c r="B281" s="4"/>
      <c r="C281" s="4"/>
      <c r="D281" s="4"/>
      <c r="E281" s="8" t="s">
        <v>103</v>
      </c>
      <c r="F281" s="7" t="s">
        <v>102</v>
      </c>
      <c r="G281" s="7" t="s">
        <v>101</v>
      </c>
      <c r="H281" s="7" t="s">
        <v>100</v>
      </c>
      <c r="I281" s="7" t="s">
        <v>99</v>
      </c>
      <c r="J281" s="5">
        <v>0</v>
      </c>
      <c r="K281" s="6" t="s">
        <v>98</v>
      </c>
      <c r="L281" s="5"/>
      <c r="M281" s="5"/>
      <c r="N281" s="5"/>
      <c r="O281" s="5"/>
      <c r="P281" s="5"/>
      <c r="Q281" s="5"/>
      <c r="R281" s="5"/>
      <c r="S281" s="5"/>
      <c r="T281" s="5"/>
      <c r="U281" s="5"/>
      <c r="V281" s="5"/>
      <c r="W281" s="5"/>
      <c r="X281" s="5"/>
      <c r="Y281" s="5"/>
    </row>
    <row r="282" spans="1:25" s="2" customFormat="1" ht="105" x14ac:dyDescent="0.25">
      <c r="A282" s="4" t="s">
        <v>97</v>
      </c>
      <c r="B282" s="4"/>
      <c r="C282" s="4"/>
      <c r="D282" s="4"/>
      <c r="E282" s="8" t="s">
        <v>96</v>
      </c>
      <c r="F282" s="7" t="s">
        <v>95</v>
      </c>
      <c r="G282" s="7" t="s">
        <v>94</v>
      </c>
      <c r="H282" s="7" t="s">
        <v>93</v>
      </c>
      <c r="I282" s="7" t="s">
        <v>92</v>
      </c>
      <c r="J282" s="5">
        <v>0</v>
      </c>
      <c r="K282" s="6" t="s">
        <v>91</v>
      </c>
      <c r="L282" s="5"/>
      <c r="M282" s="5"/>
      <c r="N282" s="5"/>
      <c r="O282" s="5"/>
      <c r="P282" s="5"/>
      <c r="Q282" s="5"/>
      <c r="R282" s="5"/>
      <c r="S282" s="5"/>
      <c r="T282" s="5"/>
      <c r="U282" s="5"/>
      <c r="V282" s="5"/>
      <c r="W282" s="5"/>
      <c r="X282" s="5"/>
      <c r="Y282" s="5"/>
    </row>
    <row r="283" spans="1:25" s="16" customFormat="1" ht="45" x14ac:dyDescent="0.25">
      <c r="A283" s="19"/>
      <c r="B283" s="19"/>
      <c r="C283" s="20" t="s">
        <v>90</v>
      </c>
      <c r="D283" s="19"/>
      <c r="E283" s="19"/>
      <c r="F283" s="19" t="s">
        <v>89</v>
      </c>
      <c r="G283" s="19"/>
      <c r="H283" s="19"/>
      <c r="I283" s="19"/>
      <c r="J283" s="18">
        <f>AVERAGE(J284,J287,J288,J289,J290,J291)</f>
        <v>58.333333333333336</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88</v>
      </c>
      <c r="E284" s="14"/>
      <c r="F284" s="13" t="s">
        <v>88</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225" x14ac:dyDescent="0.25">
      <c r="A285" s="4" t="s">
        <v>87</v>
      </c>
      <c r="B285" s="4"/>
      <c r="C285" s="4"/>
      <c r="D285" s="4"/>
      <c r="E285" s="8" t="s">
        <v>86</v>
      </c>
      <c r="F285" s="7" t="s">
        <v>85</v>
      </c>
      <c r="G285" s="7" t="s">
        <v>84</v>
      </c>
      <c r="H285" s="7" t="s">
        <v>83</v>
      </c>
      <c r="I285" s="7" t="s">
        <v>82</v>
      </c>
      <c r="J285" s="5">
        <v>100</v>
      </c>
      <c r="K285" s="6" t="s">
        <v>81</v>
      </c>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8" t="s">
        <v>79</v>
      </c>
      <c r="F286" s="7" t="s">
        <v>78</v>
      </c>
      <c r="G286" s="7" t="s">
        <v>77</v>
      </c>
      <c r="H286" s="7" t="s">
        <v>76</v>
      </c>
      <c r="I286" s="7" t="s">
        <v>75</v>
      </c>
      <c r="J286" s="5">
        <v>100</v>
      </c>
      <c r="K286" s="6" t="s">
        <v>74</v>
      </c>
      <c r="L286" s="5"/>
      <c r="M286" s="5"/>
      <c r="N286" s="5"/>
      <c r="O286" s="5"/>
      <c r="P286" s="5"/>
      <c r="Q286" s="5"/>
      <c r="R286" s="5"/>
      <c r="S286" s="5"/>
      <c r="T286" s="5"/>
      <c r="U286" s="5"/>
      <c r="V286" s="5"/>
      <c r="W286" s="5"/>
      <c r="X286" s="5"/>
      <c r="Y286" s="5"/>
    </row>
    <row r="287" spans="1:25" s="2" customFormat="1" ht="247.5" x14ac:dyDescent="0.25">
      <c r="A287" s="4">
        <v>157</v>
      </c>
      <c r="B287" s="4"/>
      <c r="C287" s="4"/>
      <c r="D287" s="8" t="s">
        <v>73</v>
      </c>
      <c r="E287" s="8"/>
      <c r="F287" s="7" t="s">
        <v>72</v>
      </c>
      <c r="G287" s="7" t="s">
        <v>15</v>
      </c>
      <c r="H287" s="7" t="s">
        <v>71</v>
      </c>
      <c r="I287" s="7" t="s">
        <v>58</v>
      </c>
      <c r="J287" s="5">
        <v>50</v>
      </c>
      <c r="K287" s="6" t="s">
        <v>70</v>
      </c>
      <c r="L287" s="5"/>
      <c r="M287" s="5"/>
      <c r="N287" s="5"/>
      <c r="O287" s="5"/>
      <c r="P287" s="5"/>
      <c r="Q287" s="5"/>
      <c r="R287" s="5"/>
      <c r="S287" s="5"/>
      <c r="T287" s="5"/>
      <c r="U287" s="5"/>
      <c r="V287" s="5"/>
      <c r="W287" s="5"/>
      <c r="X287" s="5"/>
      <c r="Y287" s="5"/>
    </row>
    <row r="288" spans="1:25" s="2" customFormat="1" ht="120" x14ac:dyDescent="0.25">
      <c r="A288" s="4">
        <v>158</v>
      </c>
      <c r="B288" s="4"/>
      <c r="C288" s="4"/>
      <c r="D288" s="8" t="s">
        <v>69</v>
      </c>
      <c r="E288" s="8"/>
      <c r="F288" s="7" t="s">
        <v>68</v>
      </c>
      <c r="G288" s="7" t="s">
        <v>60</v>
      </c>
      <c r="H288" s="7" t="s">
        <v>59</v>
      </c>
      <c r="I288" s="7" t="s">
        <v>58</v>
      </c>
      <c r="J288" s="5">
        <v>50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8" t="s">
        <v>66</v>
      </c>
      <c r="E289" s="8"/>
      <c r="F289" s="7" t="s">
        <v>65</v>
      </c>
      <c r="G289" s="7" t="s">
        <v>64</v>
      </c>
      <c r="H289" s="7" t="s">
        <v>31</v>
      </c>
      <c r="I289" s="7" t="s">
        <v>44</v>
      </c>
      <c r="J289" s="5">
        <v>50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50</v>
      </c>
      <c r="K290" s="6" t="s">
        <v>57</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56</v>
      </c>
      <c r="E291" s="14"/>
      <c r="F291" s="13" t="s">
        <v>56</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55</v>
      </c>
      <c r="B292" s="4"/>
      <c r="C292" s="4"/>
      <c r="D292" s="4"/>
      <c r="E292" s="8" t="s">
        <v>54</v>
      </c>
      <c r="F292" s="7" t="s">
        <v>53</v>
      </c>
      <c r="G292" s="7" t="s">
        <v>52</v>
      </c>
      <c r="H292" s="7" t="s">
        <v>51</v>
      </c>
      <c r="I292" s="7" t="s">
        <v>50</v>
      </c>
      <c r="J292" s="5">
        <v>50</v>
      </c>
      <c r="K292" s="6" t="s">
        <v>49</v>
      </c>
      <c r="L292" s="5"/>
      <c r="M292" s="5"/>
      <c r="N292" s="5"/>
      <c r="O292" s="5"/>
      <c r="P292" s="5"/>
      <c r="Q292" s="5"/>
      <c r="R292" s="5"/>
      <c r="S292" s="5"/>
      <c r="T292" s="5"/>
      <c r="U292" s="5"/>
      <c r="V292" s="5"/>
      <c r="W292" s="5"/>
      <c r="X292" s="5"/>
      <c r="Y292" s="5"/>
    </row>
    <row r="293" spans="1:25" s="2" customFormat="1" ht="225" x14ac:dyDescent="0.25">
      <c r="A293" s="4" t="s">
        <v>48</v>
      </c>
      <c r="B293" s="4"/>
      <c r="C293" s="4"/>
      <c r="D293" s="4"/>
      <c r="E293" s="8" t="s">
        <v>47</v>
      </c>
      <c r="F293" s="7" t="s">
        <v>46</v>
      </c>
      <c r="G293" s="7" t="s">
        <v>45</v>
      </c>
      <c r="H293" s="7" t="s">
        <v>31</v>
      </c>
      <c r="I293" s="7" t="s">
        <v>44</v>
      </c>
      <c r="J293" s="5">
        <v>50</v>
      </c>
      <c r="K293" s="6" t="s">
        <v>43</v>
      </c>
      <c r="L293" s="5"/>
      <c r="M293" s="5"/>
      <c r="N293" s="5"/>
      <c r="O293" s="5"/>
      <c r="P293" s="5"/>
      <c r="Q293" s="5"/>
      <c r="R293" s="5"/>
      <c r="S293" s="5"/>
      <c r="T293" s="5"/>
      <c r="U293" s="5"/>
      <c r="V293" s="5"/>
      <c r="W293" s="5"/>
      <c r="X293" s="5"/>
      <c r="Y293" s="5"/>
    </row>
    <row r="294" spans="1:25" s="16" customFormat="1" ht="45" x14ac:dyDescent="0.25">
      <c r="A294" s="19"/>
      <c r="B294" s="19"/>
      <c r="C294" s="20" t="s">
        <v>42</v>
      </c>
      <c r="D294" s="19"/>
      <c r="E294" s="19"/>
      <c r="F294" s="19" t="s">
        <v>41</v>
      </c>
      <c r="G294" s="19"/>
      <c r="H294" s="19"/>
      <c r="I294" s="19"/>
      <c r="J294" s="18">
        <f>AVERAGE(J295:J300)</f>
        <v>33.333333333333336</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40</v>
      </c>
      <c r="E295" s="8"/>
      <c r="F295" s="7" t="s">
        <v>39</v>
      </c>
      <c r="G295" s="7" t="s">
        <v>38</v>
      </c>
      <c r="H295" s="7" t="s">
        <v>37</v>
      </c>
      <c r="I295" s="7" t="s">
        <v>36</v>
      </c>
      <c r="J295" s="5">
        <v>50</v>
      </c>
      <c r="K295" s="6" t="s">
        <v>35</v>
      </c>
      <c r="L295" s="5"/>
      <c r="M295" s="5"/>
      <c r="N295" s="5"/>
      <c r="O295" s="5"/>
      <c r="P295" s="5"/>
      <c r="Q295" s="5"/>
      <c r="R295" s="5"/>
      <c r="S295" s="5"/>
      <c r="T295" s="5"/>
      <c r="U295" s="5"/>
      <c r="V295" s="5"/>
      <c r="W295" s="5"/>
      <c r="X295" s="5"/>
      <c r="Y295" s="5"/>
    </row>
    <row r="296" spans="1:25" s="2" customFormat="1" ht="240" x14ac:dyDescent="0.25">
      <c r="A296" s="4">
        <v>163</v>
      </c>
      <c r="B296" s="4"/>
      <c r="C296" s="4"/>
      <c r="D296" s="8" t="s">
        <v>34</v>
      </c>
      <c r="E296" s="8"/>
      <c r="F296" s="7" t="s">
        <v>33</v>
      </c>
      <c r="G296" s="7" t="s">
        <v>32</v>
      </c>
      <c r="H296" s="7" t="s">
        <v>31</v>
      </c>
      <c r="I296" s="7" t="s">
        <v>30</v>
      </c>
      <c r="J296" s="5">
        <v>100</v>
      </c>
      <c r="K296" s="6" t="s">
        <v>29</v>
      </c>
      <c r="L296" s="5"/>
      <c r="M296" s="5"/>
      <c r="N296" s="5"/>
      <c r="O296" s="5"/>
      <c r="P296" s="5"/>
      <c r="Q296" s="5"/>
      <c r="R296" s="5"/>
      <c r="S296" s="5"/>
      <c r="T296" s="5"/>
      <c r="U296" s="5"/>
      <c r="V296" s="5"/>
      <c r="W296" s="5"/>
      <c r="X296" s="5"/>
      <c r="Y296" s="5"/>
    </row>
    <row r="297" spans="1:25" s="2" customFormat="1" ht="90" x14ac:dyDescent="0.25">
      <c r="A297" s="4">
        <v>164</v>
      </c>
      <c r="B297" s="4"/>
      <c r="C297" s="4"/>
      <c r="D297" s="8" t="s">
        <v>28</v>
      </c>
      <c r="E297" s="8"/>
      <c r="F297" s="7" t="s">
        <v>27</v>
      </c>
      <c r="G297" s="7" t="s">
        <v>26</v>
      </c>
      <c r="H297" s="7" t="s">
        <v>25</v>
      </c>
      <c r="I297" s="7" t="s">
        <v>24</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23</v>
      </c>
      <c r="E298" s="8"/>
      <c r="F298" s="7" t="s">
        <v>22</v>
      </c>
      <c r="G298" s="7" t="s">
        <v>21</v>
      </c>
      <c r="H298" s="7" t="s">
        <v>20</v>
      </c>
      <c r="I298" s="7" t="s">
        <v>19</v>
      </c>
      <c r="J298" s="5">
        <v>0</v>
      </c>
      <c r="K298" s="6" t="s">
        <v>18</v>
      </c>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50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50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2015-06-04T11:43:11Z</dcterms:created>
  <dcterms:modified xsi:type="dcterms:W3CDTF">2015-06-04T13:31:20Z</dcterms:modified>
</cp:coreProperties>
</file>