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CZ" sheetId="1" r:id="rId1"/>
  </sheets>
  <definedNames>
    <definedName name="_ftn1" localSheetId="0">CZ!$K$300</definedName>
    <definedName name="_ftnref1" localSheetId="0">CZ!$K$285</definedName>
    <definedName name="_ftnref2" localSheetId="0">CZ!$K$288</definedName>
  </definedNames>
  <calcPr calcId="145621"/>
</workbook>
</file>

<file path=xl/calcChain.xml><?xml version="1.0" encoding="utf-8"?>
<calcChain xmlns="http://schemas.openxmlformats.org/spreadsheetml/2006/main">
  <c r="J6" i="1" l="1"/>
  <c r="J5" i="1" s="1"/>
  <c r="L6" i="1"/>
  <c r="L5" i="1" s="1"/>
  <c r="N6" i="1"/>
  <c r="N5" i="1" s="1"/>
  <c r="P6" i="1"/>
  <c r="P5" i="1" s="1"/>
  <c r="R6" i="1"/>
  <c r="T6" i="1"/>
  <c r="T5" i="1" s="1"/>
  <c r="V6" i="1"/>
  <c r="V5" i="1" s="1"/>
  <c r="X6" i="1"/>
  <c r="X5" i="1" s="1"/>
  <c r="J12" i="1"/>
  <c r="L12" i="1"/>
  <c r="N12" i="1"/>
  <c r="P12" i="1"/>
  <c r="R12" i="1"/>
  <c r="T12" i="1"/>
  <c r="V12" i="1"/>
  <c r="X12" i="1"/>
  <c r="J19" i="1"/>
  <c r="L19" i="1"/>
  <c r="N19" i="1"/>
  <c r="P19" i="1"/>
  <c r="R19" i="1"/>
  <c r="R5" i="1" s="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T73" i="1"/>
  <c r="J74" i="1"/>
  <c r="L74" i="1"/>
  <c r="N74" i="1"/>
  <c r="N73" i="1" s="1"/>
  <c r="P74" i="1"/>
  <c r="R74" i="1"/>
  <c r="T74" i="1"/>
  <c r="L81" i="1"/>
  <c r="L73" i="1" s="1"/>
  <c r="N81" i="1"/>
  <c r="J83" i="1"/>
  <c r="J81" i="1" s="1"/>
  <c r="J73" i="1" s="1"/>
  <c r="L83" i="1"/>
  <c r="N83" i="1"/>
  <c r="P83" i="1"/>
  <c r="P81" i="1" s="1"/>
  <c r="R83" i="1"/>
  <c r="R81" i="1" s="1"/>
  <c r="R73" i="1" s="1"/>
  <c r="P90" i="1"/>
  <c r="J91" i="1"/>
  <c r="L91" i="1"/>
  <c r="L90" i="1" s="1"/>
  <c r="N91" i="1"/>
  <c r="N90" i="1" s="1"/>
  <c r="P91" i="1"/>
  <c r="R91" i="1"/>
  <c r="J94" i="1"/>
  <c r="J90" i="1" s="1"/>
  <c r="L94" i="1"/>
  <c r="N94" i="1"/>
  <c r="P94" i="1"/>
  <c r="R94" i="1"/>
  <c r="R90" i="1" s="1"/>
  <c r="J100" i="1"/>
  <c r="L100" i="1"/>
  <c r="N100" i="1"/>
  <c r="P100" i="1"/>
  <c r="R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73" i="1"/>
  <c r="J277" i="1"/>
  <c r="J280" i="1"/>
  <c r="L283" i="1"/>
  <c r="N283" i="1"/>
  <c r="T283" i="1"/>
  <c r="V283" i="1"/>
  <c r="J284" i="1"/>
  <c r="J283" i="1" s="1"/>
  <c r="J291" i="1"/>
  <c r="L294" i="1"/>
  <c r="N294" i="1"/>
  <c r="P294" i="1"/>
  <c r="P283" i="1" s="1"/>
  <c r="R294" i="1"/>
  <c r="R283" i="1" s="1"/>
  <c r="T294" i="1"/>
  <c r="V294" i="1"/>
  <c r="X294" i="1"/>
  <c r="X283" i="1" s="1"/>
  <c r="J300" i="1"/>
  <c r="J294" i="1" s="1"/>
  <c r="X252" i="1" l="1"/>
  <c r="X251" i="1"/>
  <c r="X250" i="1" s="1"/>
  <c r="P251" i="1"/>
  <c r="P250" i="1" s="1"/>
  <c r="P252" i="1"/>
  <c r="T176" i="1"/>
  <c r="T146" i="1"/>
  <c r="L176" i="1"/>
  <c r="L146" i="1"/>
  <c r="T106" i="1"/>
  <c r="L106" i="1"/>
  <c r="X30" i="1"/>
  <c r="X4" i="1" s="1"/>
  <c r="P30" i="1"/>
  <c r="V251" i="1"/>
  <c r="V250" i="1" s="1"/>
  <c r="V252" i="1"/>
  <c r="N251" i="1"/>
  <c r="N250" i="1" s="1"/>
  <c r="N252" i="1"/>
  <c r="R176" i="1"/>
  <c r="J176" i="1"/>
  <c r="R146" i="1"/>
  <c r="J146" i="1"/>
  <c r="R106" i="1"/>
  <c r="J106" i="1"/>
  <c r="V30" i="1"/>
  <c r="V4" i="1" s="1"/>
  <c r="N30" i="1"/>
  <c r="N4" i="1" s="1"/>
  <c r="J267" i="1"/>
  <c r="J250" i="1" s="1"/>
  <c r="J3" i="1" s="1"/>
  <c r="T251" i="1"/>
  <c r="T250" i="1" s="1"/>
  <c r="T252" i="1"/>
  <c r="L251" i="1"/>
  <c r="L250" i="1" s="1"/>
  <c r="L252" i="1"/>
  <c r="X176" i="1"/>
  <c r="P176" i="1"/>
  <c r="X146" i="1"/>
  <c r="P146" i="1"/>
  <c r="X106" i="1"/>
  <c r="P106" i="1"/>
  <c r="P4" i="1" s="1"/>
  <c r="T30" i="1"/>
  <c r="T4" i="1" s="1"/>
  <c r="L30" i="1"/>
  <c r="L4" i="1" s="1"/>
  <c r="R251" i="1"/>
  <c r="R250" i="1" s="1"/>
  <c r="R252" i="1"/>
  <c r="V176" i="1"/>
  <c r="N176" i="1"/>
  <c r="V146" i="1"/>
  <c r="N146" i="1"/>
  <c r="V106" i="1"/>
  <c r="N106" i="1"/>
  <c r="P73" i="1"/>
  <c r="P2" i="1" s="1"/>
  <c r="R30" i="1"/>
  <c r="J30" i="1"/>
  <c r="J2" i="1" s="1"/>
  <c r="R2" i="1"/>
  <c r="R4" i="1"/>
  <c r="J4" i="1" l="1"/>
  <c r="L2" i="1"/>
  <c r="N2" i="1"/>
</calcChain>
</file>

<file path=xl/sharedStrings.xml><?xml version="1.0" encoding="utf-8"?>
<sst xmlns="http://schemas.openxmlformats.org/spreadsheetml/2006/main" count="1648" uniqueCount="1206">
  <si>
    <t xml:space="preserve">Representatives’ of NGO´s working for migrants are full members of the Committee on the Rights of Foreigners. There is not explicitly determined that the migrants as such should be represented in this Committee. This committee discusses all matters relating to migrants; it can initiate changes in the relevant laws and express comments during legislative process. 
NGO´s assisting to migrants are considered to represent migrants interests and being their defenders. There are some migrants working for these NGO´s, but majority of employees are the Czechs.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</si>
  <si>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</si>
  <si>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</si>
  <si>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</si>
  <si>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</si>
  <si>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</si>
  <si>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</si>
  <si>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1) There is a Committee on the Rights of Foreigners which is an advisory body of the Czech Government Council for Human Rights. 
It is a platform for discussion of all legislative initiatives, to review and to comment on them. 
The Committee consists of members representing state organizations, NGO´s, academics, civic society. 
In the last years the unequal access of the third migrants to public health insurance was often on the Committee agenda. 
2) There is a Consortium of Migrants Assisting Organizations in the Czech Republic which was established to participate in migration policy development and to coordinate all relevant activities of the NGOs. Although Consortium is not dedicated explicitly to health policy, it is very active in this regard. Consortium has been currently managing the campaign for an inclusion of third country migrants into public health insurance.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</si>
  <si>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</si>
  <si>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</si>
  <si>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</si>
  <si>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</si>
  <si>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</si>
  <si>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</si>
  <si>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The Concept of Integration of the Foreigners into the Czech Society “Living Together” is an explicit governmental plan for all actions related to migration policy. In this strategic plan, there are explicitly stated health/health care related objectives for the nearest period to be fulfilled by the Ministry of Health .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</si>
  <si>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</si>
  <si>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</si>
  <si>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</si>
  <si>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</si>
  <si>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</si>
  <si>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In some large hospitals (with higher proportion of migrants among patients) special “Foreigners Departments” were established. However, such departments were established to facilitate health care provision to those migrants not participating at Czech public health insurance. 
They are focused on administrative issues, mainly on financial aspects of treatment and not on the special health  needs of migrants as such. 
Staff working in these Departments can speak several languages. They also coordinate treatment procedure in order to ensure medical staff being able to communicate with migrants.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</si>
  <si>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</si>
  <si>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</si>
  <si>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</si>
  <si>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</si>
  <si>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</si>
  <si>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</si>
  <si>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</si>
  <si>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</si>
  <si>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</si>
  <si>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</si>
  <si>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 The three relevant research projects were implemented in the last five years; 
They dealt with 
A) B) C): 
a) b) Health and social situation of immigrants and asylants in the Czech Republic (COST project: 2010-11)
c) The experience of the medical personnel providing health care to migrants ( Faculty of Social Sciences , Charles University 2011-12)
c) The Analysis of legal, institutional and economic aspects of health care provision to migrants from the third countries in the Czech Republic; 
Study was implemented within larger research project on quantitative and qualitative integration indicators of the third countries migrants in the light of recent data and knowledge ( Research Institute of Labour and Social Affairs 2013)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</si>
  <si>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</si>
  <si>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</si>
  <si>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</si>
  <si>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</si>
  <si>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</si>
  <si>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In summary: collection of information about utilization of health services by migrants: 
- Out-patient care is not monitored at all
- Hospital care for the certain part of migrants is monitored by the following national health registers: 
- National Register of Hospitalized Persons 
- Registers of TB and other infectious diseases
- National Register of Abortions 
Czech Statistical Office published annually statistical yearbook “Foreigners in the Czech Republic”; Chapter on “Health Care for Foreigners” is included. 
Collected data provide only fragmentary information on health care utilization and health of migrants .
Routine data collection on health does not include information about migrant status, country of origin or ethnicity
 No data on outpatient care provided to all migrants are collected;
No health data are collected on migrants insured in public health insurance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</si>
  <si>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</si>
  <si>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</si>
  <si>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</si>
  <si>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</si>
  <si>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</si>
  <si>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</si>
  <si>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</si>
  <si>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</si>
  <si>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</si>
  <si>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</si>
  <si>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</si>
  <si>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</si>
  <si>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</si>
  <si>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</si>
  <si>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</si>
  <si>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</si>
  <si>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</si>
  <si>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</si>
  <si>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</si>
  <si>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There is no official policy on encouraging diversity in the health service workforce;
However, people with a migrant background participate in the health service workforce; Russians and Ukrainians works as physicians and nurses or auxiliary staff (also Vietnamese)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</si>
  <si>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</si>
  <si>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</si>
  <si>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</si>
  <si>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</si>
  <si>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</si>
  <si>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B.) migrants are usually involved in development of information
C.) Migrants often participate (ad hoc) in research dealing with migration related issues, there are also few researchers with migration background; but that is not explicitly stated as policy measure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</si>
  <si>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</si>
  <si>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</si>
  <si>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</si>
  <si>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Some ad hoc training courses were organised in frame of EIF projects; few other training courses were included in postgraduate medical education. 
Multicultural nursing is obligatory in curricula of the basic professional education in nursing; minimal number of teaching hours is 12 .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</si>
  <si>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</si>
  <si>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</si>
  <si>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 Although cultural competences is not explicitly required, existing standards require that health services should take into account the individual characteristics of the patients, incl. ethnicity.</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</si>
  <si>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</si>
  <si>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</si>
  <si>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</si>
  <si>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</si>
  <si>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</si>
  <si>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</si>
  <si>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</si>
  <si>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</si>
  <si>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</si>
  <si>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Health providers are obliged to provide interpreting service in order to provide adequate and understandable information which is necessary for an “informed consent”  . 
But it is not clearly stated who should pay for it. Both the Ministry of Health and the Czech Medical Chamber have the view that the health provider should provide an interpreter and the patient should pay, especially when professional interpreter is needed.
 All accredited hospitals have to have an internal guideline for the provision of interpreting services . However, accreditation is voluntary, though the large hospitals where a higher proportion of migrants can be expected are usually accredited. 
In practice, there are several possibilities for managing interpretation.
Hospitals
- may use their bi/multilingual staff as an regular interpreters
- may manage interpreting services through NGO´s assisting to migrants which provide interpreter
- they may use by phone interpreter, which is an employee of the migrant´s Embassy Office 
-  may use a professional interpreter.
When hospital  employees, NGO´s interpreters or Embassy employees are used, that is mostly free of charge. Professional interpretation is paid by the migrant.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</si>
  <si>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</si>
  <si>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</si>
  <si>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</si>
  <si>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</si>
  <si>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</si>
  <si>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</si>
  <si>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</si>
  <si>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</si>
  <si>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</si>
  <si>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</si>
  <si>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</si>
  <si>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</si>
  <si>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</si>
  <si>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</si>
  <si>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</si>
  <si>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 Czech Medical Chamber Professional Code prohibits reporting undocumented migrants. 
By the Czech legislation, illegal stay in a country is not considered a crime.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</si>
  <si>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</si>
  <si>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</si>
  <si>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</si>
  <si>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</si>
  <si>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</si>
  <si>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</si>
  <si>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</si>
  <si>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However NGOs carrying out such projects (mentioned in 11a) usually do not distinguish between migrants according to their legal status and almost never control their stay permits. Therefore in practice, also undocumented migrants can benefit.</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</si>
  <si>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</si>
  <si>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</si>
  <si>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</si>
  <si>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</si>
  <si>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</si>
  <si>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Cultural mediators are not available in a systematic way. NGO´s provide ad hoc navigation, if migrants ask for it. To a certain extent, interpreters also provide mediation/ facilitation, if needed.
NGO´s receive government subsidy for this work on the basis of ad hoc projects, but not systematically.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</si>
  <si>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</si>
  <si>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</si>
  <si>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</si>
  <si>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</si>
  <si>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</si>
  <si>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</si>
  <si>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</si>
  <si>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</si>
  <si>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</si>
  <si>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</si>
  <si>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</si>
  <si>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</si>
  <si>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</si>
  <si>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</si>
  <si>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</si>
  <si>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</si>
  <si>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</si>
  <si>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</si>
  <si>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</si>
  <si>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</si>
  <si>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</si>
  <si>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Groups reached by information for migrants on entitlements and use of health services 
A. Legal migrants
B. Asylum seekers
C. Undocumented migrants
Skip this question if answered Option 3 in previous questions.
</t>
  </si>
  <si>
    <t>152c</t>
  </si>
  <si>
    <t xml:space="preserve">All information sources are in five languages: Ukrainian, Russian, Vietnamese and (Czech, English).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</si>
  <si>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</si>
  <si>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</si>
  <si>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Ministry of Health developed the “Multimedia presentation for the foreigners” in English, Russian, Ukrainian and Vietnamese languages to provide essential information on the Czech health system for TCN’s both participating in public health insurance and in private health insurance. 
It is available on http://www.mzcr.cz/Cizinci/ 
Last updated 1. 2. 2014
Some ad hoc meetings /courses are held on the local level; 
they are usually organized by the Integration centres located in each regions under the support of the EIF. The NGO´s and local authorities in the places with higher proportion of migrants also provide informative courses for migrants, including health related issues, which are also supported by the EIF or ESF . 
</t>
  </si>
  <si>
    <t>152a</t>
  </si>
  <si>
    <t>Information for migrants concerning entitlements and use of health services</t>
  </si>
  <si>
    <t>a-c. Information for migrants concerning entitlements and use of health services</t>
  </si>
  <si>
    <t xml:space="preserve"> In connection with accession to EU. the Centre for International Reimbursement was established as a national contact point providing relevant and updated information: 
- to Czech citizens when travelling/ staying abroad, 
- to all foreigner citizens travelling/ staying in the CZ incl. all migrants residing in the CZ, 
- to Czech health providers, 
- to Czech public health insurance companies; 
see http://www.cmu.cz/en 
Available information  is  systematically used by hospital  management;  the employees are  instructed  using internal hospital information channels (mostly intranet); situation varies by the hospitals; some large hospitals issued  internal directives  regarding to information flow  on a provision of health care to migrants without access to  public health insurance.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</si>
  <si>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</si>
  <si>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</si>
  <si>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</si>
  <si>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</si>
  <si>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</si>
  <si>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There is a certain degree of uncertainty of migrants with private health insurance whether particular procedures are covered or not. Coverage of health care in particular situations depends on a discretion of private health insurance companies (pre-existing conditions); that is usually applied in case of expensive health care.</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</si>
  <si>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</si>
  <si>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</si>
  <si>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</si>
  <si>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</si>
  <si>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</si>
  <si>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</si>
  <si>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Victims of human trafficking: all needed health care is provided  free of charge during period of one month in which  a probable  victim can decide whether  she/he will  collaborate with police to detect perpetrators . 
Migrants participating in public health insurance: all categories enjoy equitable entitlement, the entitlements are uniform, the same for both the migrants and the citizens of Czech Republic.
Entitlement to public health insurance for many third- country legal migrants depends on employment status, i.e. to be employed means that employer pays automatically insurance premium. If these migrants loose job, they also loose entitlement to public health insurance. In such situation migrants are immediately obliged to purchase commercial health insurance.
Migrants in private health insurance : by law, prenatal care, childbirth and postnatal care must be included in standard private health insurance contracts of the mother  (the postnatal health care for the new-born child is usually not included);
By contrast, the most vulnerable groups such as chronically ill, children born with congenital defects or premature born children are explicitly excluded from insurance contracts.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</si>
  <si>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</si>
  <si>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</si>
  <si>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</si>
  <si>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</si>
  <si>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</si>
  <si>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</si>
  <si>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</si>
  <si>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</si>
  <si>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</si>
  <si>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</si>
  <si>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</si>
  <si>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</si>
  <si>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Some undocumented migrants (mostly those who recently lost residence permit, but still hold a passport) can be insured in private health insurance system.</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</si>
  <si>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</si>
  <si>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</si>
  <si>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</si>
  <si>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</si>
  <si>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</si>
  <si>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</si>
  <si>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</si>
  <si>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</si>
  <si>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</si>
  <si>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</si>
  <si>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</si>
  <si>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</si>
  <si>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</si>
  <si>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Asylum seekers are included in public health insurance at the time they enter into the asylum procedure . In terms of coverage, there is no difference between asylum seekers and nationals (if asylum seekers do not have any income the state pays the insurance premium for them).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</si>
  <si>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</si>
  <si>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</si>
  <si>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</si>
  <si>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</si>
  <si>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</si>
  <si>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</si>
  <si>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</si>
  <si>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A: Migrants included in public health insurance
Migrants in private health insurance pay insurance premium according to insurance contract, the price depends on health risks of insured (age, health status, etc.) - young and healthy usually pay less; small children, older people or pregnant women pay more.
Cost of provided health care depends on whether or not diseases in question are included in insurance contract: If not, migrants have to pay all costs out of pocket at the point of use. 
With private health insurance no co-payment for the treatment of diseases covered by the insurance contract is required.
</t>
  </si>
  <si>
    <t xml:space="preserve">Legal migrants: extent of coverage
Answer 0 if answered Option 3 in previous question.
</t>
  </si>
  <si>
    <t>b. Coverage for legal migrants</t>
  </si>
  <si>
    <t>145b</t>
  </si>
  <si>
    <t xml:space="preserve">The majority of migrants participate in public health insurance;
Additional requirements: 
permanent residence (which is possible to get after 5 years uninterrupted stay)
or
to be employed by an employer registered in the Czech Republic.
Altogether this represents about 80% of all legal migrants 
Third country legal migrants having “long-term residence permit”   (ie. children, partners, parents ( those who are not employed in the CR)
+ all self-employed are obliged to purchase private health insurance. 
This concerns 20% of all legal migrants (about 80 000 persons)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</si>
  <si>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</si>
  <si>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</si>
  <si>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</si>
  <si>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</si>
  <si>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</si>
  <si>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</si>
  <si>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</si>
  <si>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</si>
  <si>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</si>
  <si>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A: Sec. 7, para 2 and 3 of the Anti-discrimination Law does provide for positive measures as the exception from the non-discrimination obligation.</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</si>
  <si>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</si>
  <si>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</si>
  <si>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</si>
  <si>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</si>
  <si>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</si>
  <si>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</si>
  <si>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</si>
  <si>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</si>
  <si>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</si>
  <si>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Not applicable, there is not any law specifying any of the options mentioned.</t>
  </si>
  <si>
    <t xml:space="preserve">Although it could be stated that the competencies of the Public Defender of Rights with respect to methodologic assisstance to the victims necessarilly includes dissemination of information, the Law does not explicitly provided so.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</si>
  <si>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</si>
  <si>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</si>
  <si>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</si>
  <si>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</si>
  <si>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Not applicable, there is not any specialized agency.</t>
  </si>
  <si>
    <t>The powers of investigation apply only with respect to public bodies (where this competence is based on previous competencies of the Public Defender of Rights as an public administration ombudsman.</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</si>
  <si>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</si>
  <si>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</si>
  <si>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</si>
  <si>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</si>
  <si>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</si>
  <si>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</si>
  <si>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</si>
  <si>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</si>
  <si>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</si>
  <si>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</si>
  <si>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</si>
  <si>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Not applicable - the specialized Equality Agency was not established.</t>
  </si>
  <si>
    <t>According to the Sec. 21b of the Law no. 349/1999 Coll., on Public Defender of Rights, the competence of the equality body includes the independent legal advice to the victims.</t>
  </si>
  <si>
    <t>Only one (please specify)</t>
  </si>
  <si>
    <t>Specialised Body has the powers to assist victims by way of
a)  independent legal advice to victims on their case                                                     
b) independent investigation of the facts of the case</t>
  </si>
  <si>
    <t>Powers to assists victims</t>
  </si>
  <si>
    <t>Not applicable - the Specialized Equality Agency was not established.</t>
  </si>
  <si>
    <t xml:space="preserve">According to the Sec. 1 para 5 of the Law no. 349/1999 Coll., on Public Defender of Rights, the Public Defender of Rights has the competence with respect to right to the equal treatment and the protection against discrimination. According to the Sec. 21b of the same law this competence includes all mentioned grounds.  The Anti-discrimination Law establishes the Public Defender of Rights as the National Body providing assistance to the victims of discrimination. </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</si>
  <si>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</si>
  <si>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</si>
  <si>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</si>
  <si>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</si>
  <si>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</si>
  <si>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</si>
  <si>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</si>
  <si>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The sanctions exist only within the limit of the Law on employment and they cannot be subsumed to any of your options; they include a), b), f) and g).</t>
  </si>
  <si>
    <t xml:space="preserve">The individual action against discrimination is provided for in the section 10 of the Anti-discrimination Law. It allows for the victim of discrimination to seek financial compensation for moral damages, restitution of rights lost due to discrimination, imposing of negative measures to stop offending, imposing negative measures to prevent repeat offending, and also allowing the court to order the perpetrator of the discrimination, when proposed so by the victim, to publish an apology for the offence. The financial compensation for material damages is provided according to general privision of the Sec. 420 of the Civil code.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</si>
  <si>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</si>
  <si>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</si>
  <si>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</si>
  <si>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</si>
  <si>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</si>
  <si>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The individual action aginst discrimination is provided for in the Sec. 10 of the Anti-discrimination Law. The Law does not provide for class action or actio popularis.</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</si>
  <si>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</si>
  <si>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</si>
  <si>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</si>
  <si>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</si>
  <si>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</si>
  <si>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</si>
  <si>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</si>
  <si>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</si>
  <si>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According to the Sec. 18 para 2 of the Law no. 99/1963 Coll., on the Civil Court Procedure, the Court should establish an interpreter to the person with maternal language other than Czech language, immediately when this need became apparent. According to the Sec. 26 para 3, the victim of discrimination can be represented by the legal person active in the field of the protection against discrimination. According to the Sec. 30 of the same law, the court should establish legal representative for the person, who does not have means to cover the expenses of the legal assistance. there was a possibility for the court to establish a legal represenantive to the individual who rpoved that he/she does not have enough financial means in 2007. It was quite new at that time (inserted in the Code on Civil procedure in 2006) and there was not much experience at that time in using it. However, there was not the provision on the provision of the interpreter in 2007 (which was inserted in the Code on Civil procedure in 2008) and also there were not the provisions on Equality body and non-governmental organizations to provide legal assisstance to the victims of discrimination according to the Anti-discrimination law, which was approved in 2009.</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</si>
  <si>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</si>
  <si>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</si>
  <si>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</si>
  <si>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</si>
  <si>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Acces to employment, vocational training, recruitment and retraining only.</t>
  </si>
  <si>
    <t>The victimization is forbidden by the Sec. 4 para 3 of the Law No. 198/2009 Coll., Anti-discrimination law, with respect to all fields mentioned.</t>
  </si>
  <si>
    <t>A or none</t>
  </si>
  <si>
    <t xml:space="preserve"> More than a,b </t>
  </si>
  <si>
    <t>Protection against victimisation in:       
a) employment                                            
b) vocational training                                
c) education                                               
d) services                                                  
e) goods</t>
  </si>
  <si>
    <t>Protection against victimisation</t>
  </si>
  <si>
    <t>According to the Sec. 125 of the Law no. 99/1963 Coll., as the evidence could serve any means, which can help to clear up the real state of matters. Therefore, the products of situational testing and statistical data are generally acceptable means of evidence, and the courts have from time to time chance to use it.</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</si>
  <si>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</si>
  <si>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</si>
  <si>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</si>
  <si>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</si>
  <si>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</si>
  <si>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</si>
  <si>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</si>
  <si>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 xml:space="preserve">Option a) and b). The victims do not have authomatic access or standing in the administrative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</si>
  <si>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</si>
  <si>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</si>
  <si>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</si>
  <si>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</si>
  <si>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</si>
  <si>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There is not any implementation of directives regarding these areas. Only the Law on consumer protection contains the clause saying that it is prohibited to the seller to discriminate against consumer (no specific ground provided for). This Law does not apply to the area of health.</t>
  </si>
  <si>
    <t>According to the Sec. 1 para 1 h) of the Law no. 198/2009 Coll., Anti-discrimination Law, this law forbids direct and indirect discrimination, harassment, instruction to discriminate and victimization with respect to access and provision of healthcare with respect to all mentioned grounds.</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</si>
  <si>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</si>
  <si>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</si>
  <si>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</si>
  <si>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 xml:space="preserve"> Only the Law on consumer protection contains the clause saying that it is prohibited to the seller to discriminate against consumer (no specific ground provided for). This Law does not apply to rental housing.</t>
  </si>
  <si>
    <t>According to the Sec. 1 para 1 j) of the Law no. 198/2009 Coll., Anti-discrimination Law, this law forbids direct and indirect discrimination, harassment, instruction to discriminate and victimization with respect to access and supply of goods and services including housing with respect to all mentioned grounds.</t>
  </si>
  <si>
    <t>Law covers access to and/or supply of goods and services available to the public, including housing:                                                              
a) race and ethnicity                                
b) religion and belief                                      
c) nationality</t>
  </si>
  <si>
    <t>Access to and supply of public goods and services, including housing</t>
  </si>
  <si>
    <t xml:space="preserve">There is not any implementation of directives regarding these areas. </t>
  </si>
  <si>
    <t>According to the Sec. 1 para 1 f) and g) of the Law no. 198/2009 Coll., Anti-discrimination Law, this law applies to social protection and social security. Therefore the provision of social benefits and social advantages of any kind is covered by the prohibition of direct and indirect discrimination, as well as victimization and instruction to discriminate on all mentioned grounds.</t>
  </si>
  <si>
    <t>Law covers social protection, including social security:                    
a) race and ethnicity                                
b) religion and belief                                   
c) nationality</t>
  </si>
  <si>
    <t xml:space="preserve">Social protection </t>
  </si>
  <si>
    <t>According to the Sec. 1 para 1 i) of the Law no. 198/2009 Coll., Anti-discrimination Law, this law applies to the access to the and provision of education. Therefore the prohibition of direct and indirect discrimination, as well as harassment, victimization and instruction to discriminate on all mentioned grounds applies to primary, secondary and university education.</t>
  </si>
  <si>
    <t>Law covers education (primary and secondary level):                          
a) race and ethnicity                                
b) religion and belief                                 
c) nationality</t>
  </si>
  <si>
    <t xml:space="preserve">Education </t>
  </si>
  <si>
    <t>There is not any implementation of directives in this part of their scope, except of a clause in the Law on Education stating that the equal access to education is guaranteed to the EU nationals and Czech citizens, and it should be not discriminated against them on the ground of race, colour, sex, language, religion or belief, national origin, ethnic and social origin, property, birth and state of health or any other status.</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</si>
  <si>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</si>
  <si>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</si>
  <si>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</si>
  <si>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</si>
  <si>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</si>
  <si>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</si>
  <si>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</si>
  <si>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</si>
  <si>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</si>
  <si>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There are specific bodies of crimes, securing the investigation and punishment of the acts corresponding to the prohibitions sub a), b) and c). These are contained in the Sec. 352 of the Penal Code (violence against a group of inhabitants or against an individual, Sec. 355 and 356 of the Penal Code - defamation of the nation, race, ethnic or other group of persons, and incitement to the hatred against the group of persons or incitement to reducting their freedoms. More serious crimes committed on the base of race/ethnicity are prohibited in Sec. 400 - 402 of the Penal Code: these are genocidium, attack against humanity, apartheid and discrimination of the group of people. In addition to that, the Sec. 140 para 3 g) of the Penal Code contains the aggravated body of crime of murder: racially motivated murder.</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</si>
  <si>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</si>
  <si>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</si>
  <si>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</si>
  <si>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</si>
  <si>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</si>
  <si>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The Anti-discrimination law serves as a framework statutory basis with respect to the police and public sector. While the rights of state administration employees with respect to protection against discrimination might be modified by special law differently from the general conditions of the Anti-discrimination law, (for example Law no. 221/1999 Coll., on armed forces, or the Law no. 361/2003 Coll., on Service by Members of the Security Services) the duty not to discriminate against any individual according to the Sec. 2 para 1 of the Anti-discrimination Law does apply to all state administrative bodies within the scope of the Anti-discrimination law. The scope of the Anti-discrimination law includes all important social rights, including the employment and labour relations, education, akcess to health, social security and benefits, and goods and services including housing.</t>
  </si>
  <si>
    <t>Anti-discrimination law applies to the public sector, including:                                     
a) Public bodies  
b) Police force</t>
  </si>
  <si>
    <t xml:space="preserve">Law applies to public sector </t>
  </si>
  <si>
    <t xml:space="preserve">Partial iplementation in the area of employment, access to employment, service and labour relations, re-training and vocational training </t>
  </si>
  <si>
    <t>According to Sec. 2 para 1 of the Anti-discrimination law, the right to equal treatment means the right not to be discriminated against on the grounds provided for by this law. There is not any exception for private nor public sector in this respect. Unlike constitutional norms, with only vertical application, the statutory legislation applies horizontally, where the specific exception or field of application do not state in the contrary.</t>
  </si>
  <si>
    <t xml:space="preserve">Anti-discrimination law applies to natural and/or legal persons: 
a) In the private sector                          
b) Including private sector carrying out public sector activities                                          </t>
  </si>
  <si>
    <t xml:space="preserve">Law applies to natural&amp; legal persons </t>
  </si>
  <si>
    <t>Definition of discrimination does not include discrimination on association on any ground</t>
  </si>
  <si>
    <t xml:space="preserve"> The Sec. 2 para 5 of the Law no. 198/2009 Coll., Anti-discrimination law, includes the protection against discrimination on assumed characteristics. The definitions of direct and indirect discrimination in Sec. 2 para 3 and 3 para 1 of the Anti-discrimination law are broad enough to include also discrimination by association. The provisions also may be interpreted as accommodating discrimination by association.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</si>
  <si>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</si>
  <si>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</si>
  <si>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In 2009, the Law no. 198/2009 Coll., Antidiscrimination law was passed. It especially provided for new and more precise definitions of direct, indirect discrimination and instruction to discriminate on all three grounds (but nationality in CZ language is closer to national origin than citizenship)</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</si>
  <si>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</si>
  <si>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</si>
  <si>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</si>
  <si>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</si>
  <si>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</si>
  <si>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</si>
  <si>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Dual nationality is such not allowed. There are exceptions for those, who acquired another nationality through marriage or by birth (a child). E.g. a child whose parents are with different nationalities is dual nationality when he/she is born. But the simple fact that a child is a second or a third generation of migrants does not lead to dual nationality. If parents become Czech citizens (and therefore loose their domestic nationality), than he/she obtain their (Czech) nationality at birth, if they remain nationals of other state, a child obtain that nationality.</t>
  </si>
  <si>
    <t>Entitlement for youth but after birth</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</si>
  <si>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</si>
  <si>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</si>
  <si>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</si>
  <si>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</si>
  <si>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</si>
  <si>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A and B: Section 118/2 of the Act No. 40/1993 Coll</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</si>
  <si>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</si>
  <si>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</si>
  <si>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</si>
  <si>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</si>
  <si>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</si>
  <si>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</si>
  <si>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 xml:space="preserve">Act No. 186/2013 concerning the nationality of the Czech Republic and amending certain acts (Czech Nationality Act): adopted on 11. 6. 2013, entry into force: 1.1.2014 
The new law permits dual/multiple nationality. In order to gain Czech nationality, a renouncement of foreign nationality is no longer required, and the Czech nationality is not automatically lost upon obtaining foreign nationality. 
</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</si>
  <si>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</si>
  <si>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</si>
  <si>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</si>
  <si>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</si>
  <si>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</si>
  <si>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</si>
  <si>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</si>
  <si>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</si>
  <si>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</si>
  <si>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</si>
  <si>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</si>
  <si>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</si>
  <si>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</si>
  <si>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</si>
  <si>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</si>
  <si>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The law does not count with the posibility of withdrawal as such. The law only counts with the situation that a person a) loses the citizenship, if he/she obtains another citizenship (unless he/she obtains it through a marriage or by birth), or b) a person resign the citizenship (enunciate that he/she willingly loses the citizenship). The situation is the same since 2007.</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</si>
  <si>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</si>
  <si>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</si>
  <si>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</si>
  <si>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</si>
  <si>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</si>
  <si>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</si>
  <si>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Czech nationality can not be withdrawn by the Czech state</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</si>
  <si>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</si>
  <si>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</si>
  <si>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</si>
  <si>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</si>
  <si>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</si>
  <si>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</si>
  <si>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</si>
  <si>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There is a right to judicial review, however, the section 26 of the Citizenship Act specifies that this does not regard cases where the negative decision is based on security threat to the state for which the Police or the Intelligence Services provide classified information.</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</si>
  <si>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</si>
  <si>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</si>
  <si>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</si>
  <si>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</si>
  <si>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</si>
  <si>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 xml:space="preserve">There is no legal right to naturalisation. A number of aspects of life of immigrants will be considered including the transparency of income, dependence on social welfare, etc. </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</si>
  <si>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</si>
  <si>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</si>
  <si>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</si>
  <si>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</si>
  <si>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</si>
  <si>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 no risk to security of the state, life, health or material values, fulfilment of obligations under immigration law and other laws (e.g. payment of health and social security insurance, taxes etc)</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</si>
  <si>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</si>
  <si>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</si>
  <si>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</si>
  <si>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The time limit is pursuant to the general provisions for the administrative proceedings provided for in the Administrative Proceedings Act. The time limit is stipulated as “without unreasonable delay”, if the decision cannot be issued without delay then it must be issued in 30 days, this time limit can be prolonged up to another 30 days.</t>
  </si>
  <si>
    <t xml:space="preserve">Act No. 186/2013: period of processing the application has been extended from 90 to 180 days.
</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</si>
  <si>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</si>
  <si>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</si>
  <si>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</si>
  <si>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</si>
  <si>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</si>
  <si>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</si>
  <si>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</si>
  <si>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The application for naturalistion costs 10 000 CZK until end of 2013</t>
  </si>
  <si>
    <t>72 euros i.e. 2000 CZK (for an adult) + 4900 for tests. For comparison, the cost for issuing of passport costs 600 CZK</t>
  </si>
  <si>
    <t>Higher costs
(please specify amount)</t>
  </si>
  <si>
    <t>Normal costs (please specify amount) ex. same as regular administrative fees</t>
  </si>
  <si>
    <t>No or nominal costs (please specify amount)</t>
  </si>
  <si>
    <t>Costs of application and/or issue of nationality title</t>
  </si>
  <si>
    <t>Costs of application</t>
  </si>
  <si>
    <t xml:space="preserve">he/she meets all obligations arising from the provisions of a special legal regulation governing the entry into and residence in the Czech Republic (Act No. 326/1999 Coll. on the Residence of Aliens in the Czech Republic and on the Amendment to Some Other Acts, as amended) as well as obligations resulting from special provisions regulating public health insurance, social security, pension insurance, taxes, and other mandatory fees. </t>
  </si>
  <si>
    <t>The applicant is not supposed to have breached (“in a serious manner”) obligations related to the payment of social insurance, health insurance, taxes, local fees, custom duties, etc. in the last three years before.</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</si>
  <si>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</si>
  <si>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</si>
  <si>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</si>
  <si>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</si>
  <si>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Application will be rejected for any deliberately committed crime in 5 previous years to the application</t>
  </si>
  <si>
    <t>Act No. 186/2013: more stringent conditions for impunity as well as a number of other new conditions. On the other hand a three-year long period prior to the lodging of the application was introduced as regards an absence of a substantial breach of selected laws and norms (see good character requirement). The applicant needs to prove that s/he was not unconditionally prosecuted for a crime committed with negligence or for one committed intentionally (before it was only an intentionally committed crime).</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</si>
  <si>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</si>
  <si>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</si>
  <si>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</si>
  <si>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</si>
  <si>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</si>
  <si>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Act No. 186/2013: For three year period, proof of legal sources of income as well as absence of being largely dependent on welfare benefits was introduced. There is no specific required income; however, the applicant should pay taxes, and not be “predominantly dependent” on social welfare support. The Applicant is not without good reasons, largely dependent on government welfare benefits or assistance in material need. However, this does not relate to applicants who are excluded from gainful activity/employment due to their condition, or as a result of preparing for a future career, or due to maternity or paternity leave, or consistently takes care of another person who is dependent on such care.</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</si>
  <si>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</si>
  <si>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</si>
  <si>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</si>
  <si>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</si>
  <si>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There are some courses organised by the Integration Centers, e.g. as part of their courses of socio-cultural orientation</t>
  </si>
  <si>
    <t xml:space="preserve">None (only ad hoc projects) </t>
  </si>
  <si>
    <t>Some applicants (please specify)</t>
  </si>
  <si>
    <t>All applicants</t>
  </si>
  <si>
    <t>Which applicants are entitled to state-funded courses in order to pass the requirement?</t>
  </si>
  <si>
    <t>e. Naturalisation integration courses</t>
  </si>
  <si>
    <t>105e</t>
  </si>
  <si>
    <t>a ) publicly available questions + an illustrative test.  We are not aware of a publicly available study guide, there is also none on the website on the language and civic knowledge tests for citizenship http://obcanstvi.cestina-pro-cizince.cz</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</si>
  <si>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</si>
  <si>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</si>
  <si>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</si>
  <si>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</si>
  <si>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 xml:space="preserve">New fee for civic knowledge test (1600 Czech crowns). </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</si>
  <si>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</si>
  <si>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</si>
  <si>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</si>
  <si>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</si>
  <si>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</si>
  <si>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</si>
  <si>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A and B: Pursuant to Section 14(5) of the Czech Citizenship Act, the Czech Life and Institutions Exam need not be taken by the following individuals:
• An applicant who documents that he or she has attended three years of basic, secondary or post-secondary school where classes were taught in Czech
• An applicant who on the date of submission of the Czech citizenship application was less than 15 years old or more than 65 years old
• An applicant with a physical or mental handicap that prevents him or her from learning Czech.</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</si>
  <si>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</si>
  <si>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</si>
  <si>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</si>
  <si>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</si>
  <si>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</si>
  <si>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only the Czech language test in form of a non-formal interview</t>
  </si>
  <si>
    <t xml:space="preserve">Act No. 186/2013 (Czech Nationality Act 
adopted on 11. 6. 2013, entry into force: 1.1.2014 
Applicants are from now on required to pass a civic knowledge test, which includes basic knowledge of the Czech Republic’s constitutional system, state symbols, institutions, history, geography, culture, etc.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</si>
  <si>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</si>
  <si>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</si>
  <si>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</si>
  <si>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</si>
  <si>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</si>
  <si>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</si>
  <si>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</si>
  <si>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</si>
  <si>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There is no legal entitlement, however, Integration Centers provide courses paid based on projects financed usually through EU funding.  </t>
  </si>
  <si>
    <t>e. Naturalisation language courses</t>
  </si>
  <si>
    <t>104e</t>
  </si>
  <si>
    <t>a) publicly available questions + an illustrative test.  We are not aware of a publicly available study guide, there is also none on the website on the language and civic knowledge tests for citizenship http://obcanstvi.cestina-pro-cizince.cz</t>
  </si>
  <si>
    <t>Support to pass language requirement                            a. Assessment based on publicly available list of questions                                                                      b. Assessment based on free/low-cost study guide</t>
  </si>
  <si>
    <t>d. Naturalisation language support</t>
  </si>
  <si>
    <t>104d</t>
  </si>
  <si>
    <t>Free</t>
  </si>
  <si>
    <t>New fee for the language test (3300 Czech crowns or 118 euros)</t>
  </si>
  <si>
    <t>c. Naturalisation language cost</t>
  </si>
  <si>
    <t>104c</t>
  </si>
  <si>
    <t>The law does not specify and gives the Ministry of Interior huge discretion to consider the special reasons, it might be for example disability.</t>
  </si>
  <si>
    <t>A and B: Exemptions for those younger than 15 or older than 65 years of age, applicants with a mental or a physical handicap, which disable acquiring knowledge of Czech language. Those who studied for at least three years at a basic, high school or a university with Czech as the language of instruction are also exempt.</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</si>
  <si>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</si>
  <si>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</si>
  <si>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</si>
  <si>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 xml:space="preserve">only a simple interview, no language level stated. The regulation of the Ministry of Education no. 137/1993 Coll. states that the knowledge of the Czech language is determined by the municipal civil servant conducting an interview with the applicant. The applicant has to be able to fluently answer questions about everyday life and to be able to interpret article from the daily newspaper. The knowledge of the Czech language can be exempted in case of special situation, Section 11 part. 4 of the Act no. 40/1993 Coll. </t>
  </si>
  <si>
    <t xml:space="preserve">Act No. 186/2013 concerning the nationality of the Czech Republic and amending certain acts (Czech Nationality Act)
Adopted on 11. 6. 2013, entry into force: 1.1.2014 
Concerning the application of the Act, Czech language tests are stricter (level B1 of the Common European Framework of Reference for Languages). 
</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</si>
  <si>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</si>
  <si>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</si>
  <si>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</si>
  <si>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</si>
  <si>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</si>
  <si>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</si>
  <si>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</si>
  <si>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</si>
  <si>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</si>
  <si>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</si>
  <si>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 xml:space="preserve">generally, they have to follow the same rules as first generation immigrants (with the exception of not neccessarily having a permanent residence permit for at least 5 years)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</si>
  <si>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</si>
  <si>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</si>
  <si>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</si>
  <si>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</si>
  <si>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</si>
  <si>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generally, they have to follow the same rules as first generation immigrants (with the exception of not neccessarily having a permanent residence permit for at least 5 years). I would only elaborate on it in one issue. There are several exceptions. The condition of 5 years of permanent residence permit may be waived in several cases, e.g. if a spouse is a Czech citizen, if a foreigner was born in Czech Republic, lives in the Czech Republic for more than 10 years, is stateless or recognized refugee etc.</t>
  </si>
  <si>
    <t>Right to citizenship through declaration is available to young permanent residents (18-21 years old) who have lived in the Czech Republic since 10 years of age (latest), have been legally present in the country for more than 2/3 of the period up to the date of declaration as well as have not been unconditionally sentenced for a criminal act. The maximum age limit of 21 years does not apply until the end of 2014. The requirements are set in Section 35 of the Citizenship Act.</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</si>
  <si>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</si>
  <si>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</si>
  <si>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</si>
  <si>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</si>
  <si>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</si>
  <si>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</si>
  <si>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</si>
  <si>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</si>
  <si>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There are some possible exceptions but as a rule the lenghts of permanent residence must be 5 years. I would only elaborate on it in one issue. There are several exceptions. The condition of 5 years of permanent residence permit may be waived in several cases, e.g. if a spouse is a Czech citizen, if a foreigner was born in Czech Republic, lives in the Czech Republic for more than 10 years, is stateless or recognized refugee etc.</t>
  </si>
  <si>
    <t>Requirement same for all non-EU citizens: For spouses, exception can be made under Act 186/2016 to condition of 5 or 10 years' stay</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</si>
  <si>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</si>
  <si>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</si>
  <si>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</si>
  <si>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</si>
  <si>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</si>
  <si>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</si>
  <si>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Not explixcitly stated, only "habitual residence" is required.</t>
  </si>
  <si>
    <t xml:space="preserve">The applicant needs to prove that s/he has been staying on the territory of the Czech Republic for at least half of the period specified in Section 14 (1) of the Citizenship Act No. 186/2013, Coll. </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</si>
  <si>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</si>
  <si>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</si>
  <si>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</si>
  <si>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</si>
  <si>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</si>
  <si>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Five years of permanent residence are required or ten years of residence as well as the applicant needs to be a holder of permanent residence at the time of application for naturalisation.</t>
  </si>
  <si>
    <t>Several years of permanent residence required (please specify)</t>
  </si>
  <si>
    <t>Required in year of application</t>
  </si>
  <si>
    <t>Not required</t>
  </si>
  <si>
    <t>Is possession of a permanent or long-term residence permit required?</t>
  </si>
  <si>
    <t>Permits considered</t>
  </si>
  <si>
    <t>There are several exceptions. The condition of 5 years of permanent residence permit (which usually follows after five years of continuous residence in the Czech Republic, but there are also some exceptions and the permanent residence permit may be obtained even without those five years of continuous residence in very limited cases) may be waived in several cases, e.g. if a spouse is a Czech citizen, if a foreigner was born in Czech Republic, lives in the Czech Republic for more than 10 years, is stateless or recognized refugee etc.</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</si>
  <si>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</si>
  <si>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</si>
  <si>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</si>
  <si>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</si>
  <si>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</si>
  <si>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</si>
  <si>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</si>
  <si>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</si>
  <si>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</si>
  <si>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only with the exception of public housing that is mostly reserved for Czech citizens</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</si>
  <si>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</si>
  <si>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</si>
  <si>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</si>
  <si>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</si>
  <si>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</si>
  <si>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</si>
  <si>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</si>
  <si>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</si>
  <si>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</si>
  <si>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</si>
  <si>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</si>
  <si>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</si>
  <si>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</si>
  <si>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Representation must be paid by a foreigner, access to free legal aid is guaranteed if the foreigner lacks financial resources.</t>
  </si>
  <si>
    <t>All rights</t>
  </si>
  <si>
    <t>Legal guarantees and redress in case of refusal, non-renewal, or withdrawal:
a. reasoned decision
b. right to appeal
c. representation before an independent administrative authority and/or a court</t>
  </si>
  <si>
    <t>There is only explicitly stated that expulsion is precluded in the case of an excessive interference to immigrant´s private or family life</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</si>
  <si>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</si>
  <si>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</si>
  <si>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</si>
  <si>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</si>
  <si>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There is only explicitly stated that expulsion is precluded in the case of an excessive interference to immigrant´s private or family life (d)</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</si>
  <si>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</si>
  <si>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</si>
  <si>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</si>
  <si>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</si>
  <si>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</si>
  <si>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</si>
  <si>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</si>
  <si>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</si>
  <si>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</si>
  <si>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</si>
  <si>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The EC long term resident status is connected to the permanent residence permit (cannot stay alone). When the permanent residence permit is withdrawn then the LTR is also withdrawn. The withdrawal is possible if a foreigner lives outside of the Czech Republic for more than 6 years or if a foreigner lives outside of EU for more than 12 consecutive months, unless there are important reasons as pregnancy and childbirth, serious illness, study or vocational training or posting.</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</si>
  <si>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</si>
  <si>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</si>
  <si>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</si>
  <si>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</si>
  <si>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</si>
  <si>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</si>
  <si>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</si>
  <si>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</si>
  <si>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</si>
  <si>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</si>
  <si>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</si>
  <si>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</si>
  <si>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</si>
  <si>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</si>
  <si>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Status for long term residents (EC long term resident status) is connected to with a national status, permanent residence permit (only to a person with permanent residence permit may the EC long term resident status be granted). So if the long term resident status is asked by a person who already has the permanent residence permit, then the time limit is as is marked. If both statuses are asked together (and it will be the most common situation) than the length of the procedure may be up to 6 month.</t>
  </si>
  <si>
    <t>≤ 6 months defined by law (please specify)</t>
  </si>
  <si>
    <t xml:space="preserve">Maximum duration of procedure </t>
  </si>
  <si>
    <t>Does the state protect applicants from discretionary procedures (e.g. like EU nationals)?</t>
  </si>
  <si>
    <t>SECURITY OF STATUS</t>
  </si>
  <si>
    <t>90 euros (2500 CZK)</t>
  </si>
  <si>
    <t>Higher costs
(please specify amounts for each)</t>
  </si>
  <si>
    <t>Normal costs (please specify amount) e.g. same as regular administrative fees in the country</t>
  </si>
  <si>
    <t>Costs of application and/or issue of status</t>
  </si>
  <si>
    <t xml:space="preserve">Amendment to the Aliens Residency Act (Act No. 427/2010 coll .) Date of adoption &amp; date of entry into force: 30. 12. 2010/ 01.01.2011
Stricter requirements for economic resources. This does not concern only the form of proof  but also more introduction of obligation to provide a document providing regular income  for applicants for permanent residence permit,  which is met with difficulties, especially amongst self-employed persons. Moreover it is unclear which documents are necessary to verify those financial resources. The amount of required financial funds to be proven must be no lower than the sum of subsistence minimum and costs of housing.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</si>
  <si>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</si>
  <si>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</si>
  <si>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</si>
  <si>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</si>
  <si>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</si>
  <si>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</si>
  <si>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</si>
  <si>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see http://check-your-czech.com/?hl=en_US and full explanation http://www.expats.cz/prague/article/prague-relocation/permanent-residency-language-test/</t>
  </si>
  <si>
    <t>Support to pass language/integration requirement                                                                   a. Assessment based on publicly available list of questions
b. Assessment based on free/low-cost study guide</t>
  </si>
  <si>
    <t>f. LTR language support</t>
  </si>
  <si>
    <t>84f</t>
  </si>
  <si>
    <t xml:space="preserve">The options are not predicative enough. The exam (the first attempt) itself is not charged. The costs of the language courses differ according to the provider; there are courses for free (some with a state support by grants), there are courses which are more costly. There is no duty to pass a course as such, so a person may try to pass the exam without passing a course. </t>
  </si>
  <si>
    <t>e. LTR language cost</t>
  </si>
  <si>
    <t>84e</t>
  </si>
  <si>
    <t xml:space="preserve">As of January 2009, knowledge of the Czech language will not be required if the third country national (a) is younger than 15 years, (b) studied on the primary or secondary school with the Czech language as working language in previous 20 years, (c) reached 60 years, (d) is handicapped, (e) asks the permanent residence permit inter alia for humanitarian reasons or in cases deserving special consideration or if the applicants’ stay. </t>
  </si>
  <si>
    <t xml:space="preserve">The knowledge of the Czech language will not be required if the third country national (a) is younger than 15 years, (b) studied on the primary or secondary school with the Czech language as working language in previous 20 years, (c) reached 60 years, (d) is handicapped, (e) asks the permanent residence permit inter alia for humanitarian reasons or in cases deserving special consideration or if the applicants’ stay. </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</si>
  <si>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</si>
  <si>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</si>
  <si>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</si>
  <si>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</si>
  <si>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</si>
  <si>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</si>
  <si>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</si>
  <si>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</si>
  <si>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</si>
  <si>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A1 on all aspects</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</si>
  <si>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</si>
  <si>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</si>
  <si>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</si>
  <si>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</si>
  <si>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</si>
  <si>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January 1st, 2009, a new Czech law requires that foreigners applying for permanent residency (trvalý pobyt) demonstrate a basic aptitude in the Czech language.  For all non-EU/EEA citizens except family of Czech citizens</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</si>
  <si>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</si>
  <si>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</si>
  <si>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</si>
  <si>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</si>
  <si>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</si>
  <si>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</si>
  <si>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</si>
  <si>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</si>
  <si>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This follows the Art. 3 of the Directive 2003/19/EC. Moreover, the continuity of the stay will also be retained if the third country national had one absence of a maximum of 12 consecutive months for important reasons, especially pregnancy and childbirth, serious illness, study or vocational training, but the absence is not taken into account for the purposes of calculating the five years´ period according to the Directive (the continual stay of five years)</t>
  </si>
  <si>
    <t>Shorter periods</t>
  </si>
  <si>
    <t>Up to 10 non-consecutive months and/or 6 consecutive months</t>
  </si>
  <si>
    <t>Periods of absence allowed previous to granting of status</t>
  </si>
  <si>
    <t>only half of the time of residence as a pupil/student is counted</t>
  </si>
  <si>
    <t>Yes, with some conditions (limited number of years or type of study)</t>
  </si>
  <si>
    <t>Yes, all</t>
  </si>
  <si>
    <t>Is time of residence as a pupil/student counted?</t>
  </si>
  <si>
    <t>Time counted as pupil/student</t>
  </si>
  <si>
    <t>The Czech Republic follows the criteria given by the Directive 2003/19/EC, but some exceptions may be seen. The (a) time period of residence on those types of residence permit, which are labelled as temporary (visa for more than 90 days or long term residence permit) or (b) the time period of residence on the document issued according to a special regulation which no longer applies on the foreigner (e.g. the law may also be interpreted as follows: for a person who is a refugee also the time limit of his/her protection request counts).Time period (a) when a person resides as an au pair or (b) seasonal worker or (c) as a posted worker may not be counted as lawful residence. There was small change in the law since 2007 - the (b) possibility was not there in the 2007.</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</si>
  <si>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</si>
  <si>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</si>
  <si>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</si>
  <si>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</si>
  <si>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</si>
  <si>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five years of continuous residence (as required by the Directive 2003/109/EC)</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</si>
  <si>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</si>
  <si>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</si>
  <si>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</si>
  <si>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</si>
  <si>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</si>
  <si>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</si>
  <si>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Generally the immigrant association may be granted public funding via open calls for grants. There is no special support.</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</si>
  <si>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</si>
  <si>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</si>
  <si>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</si>
  <si>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</si>
  <si>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</si>
  <si>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The City of Prague has a grant scheme to support "cultural, artistic, social, educational activities of civic associations and organisations of foreigners aiming at mutual getting to know each other and co-existence of foreigners and the majoritaritarian society"</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</si>
  <si>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</si>
  <si>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</si>
  <si>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</si>
  <si>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</si>
  <si>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</si>
  <si>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</si>
  <si>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The current integration policy supports funding of integration activities based on the initiative of "foreigners themselves" (see Further Steps in the Realization of the Updated Policy for Integration of Immigrants – Living Together in the Year 2014). It is not clear what will be the practical impact as yet.</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</si>
  <si>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</si>
  <si>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</si>
  <si>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</si>
  <si>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</si>
  <si>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</si>
  <si>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</si>
  <si>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</si>
  <si>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</si>
  <si>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</si>
  <si>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</si>
  <si>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</si>
  <si>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</si>
  <si>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</si>
  <si>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</si>
  <si>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</si>
  <si>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</si>
  <si>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</si>
  <si>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</si>
  <si>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</si>
  <si>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</si>
  <si>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</si>
  <si>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</si>
  <si>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</si>
  <si>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</si>
  <si>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</si>
  <si>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</si>
  <si>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</si>
  <si>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</si>
  <si>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</si>
  <si>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</si>
  <si>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</si>
  <si>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</si>
  <si>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</si>
  <si>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</si>
  <si>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</si>
  <si>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Mladá Boleslav, in 2010: Commission for Integration of Ethnic Groups and National Minorities</t>
  </si>
  <si>
    <t xml:space="preserve">Mladá Boleslav, in 2010: Commission for Integration of Ethnic Groups and National Minorities and Plzeň, Commission for Integration of Ethnic Minorities and Foreigners: Among its members are also immigrants, there are, however, no specific rules as to their share in the committee. </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</si>
  <si>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</si>
  <si>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</si>
  <si>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</si>
  <si>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</si>
  <si>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</si>
  <si>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</si>
  <si>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</si>
  <si>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</si>
  <si>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</si>
  <si>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</si>
  <si>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</si>
  <si>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Chaired by the Integration Center Prague</t>
  </si>
  <si>
    <t>73c</t>
  </si>
  <si>
    <t>There are no special provisions for the way the members are selected.</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</si>
  <si>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</si>
  <si>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</si>
  <si>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</si>
  <si>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</si>
  <si>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No structural consultation by foreigners. A Committee of the Council of Prague City for the national minorities, integration of foreigners and for grants in this area was established 2007. </t>
  </si>
  <si>
    <t xml:space="preserve">Migrant Platform in the City of Prague: first assembly held on 18 September 2012
The Migrant Platform consisting of cca. 30 members - representatives of migrant communities – was established by the Integration Center Prague, , whose foundation was approved by the Prague City Council in 2011. The primary purpose of the Migrant Platform is to create a room for discussion of current needs and express the opinions of immigrants especially in relation to the forthcoming Integration Concept of the City of Prague. </t>
  </si>
  <si>
    <t>Migrant Platform in the City of Prague: first assembly held on 18 September 2012
The Migrant Platform consisting of cca. 30 members - representatives of migrant communities – was established by the Integration Center Prague, , whose foundation was approved by the Prague City Council in 2011. The primary purpose of the Migrant Platform is to create a room for discussion of current needs and express the opinions of immigrants especially in relation to the forthcoming Integration Concept of the City of Prague.  http://www.icpraha.com/en_platforma_migrantu</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</si>
  <si>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</si>
  <si>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</si>
  <si>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</si>
  <si>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</si>
  <si>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</si>
  <si>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</si>
  <si>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</si>
  <si>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</si>
  <si>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</si>
  <si>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</si>
  <si>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</si>
  <si>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</si>
  <si>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</si>
  <si>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</si>
  <si>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There are regional platforms coordinated by the Centers for support of integration of foreigners. Among its members may be also immigrants. There are no specific selection criteria or a quota for the presence of immigrants. The regional platforms function as informal meetings of various regional and local actors and have been set up as part of projects that finance the functioning of the aforementioned Centers.</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</si>
  <si>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</si>
  <si>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</si>
  <si>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</si>
  <si>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</si>
  <si>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</si>
  <si>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</si>
  <si>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</si>
  <si>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</si>
  <si>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</si>
  <si>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</si>
  <si>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</si>
  <si>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</si>
  <si>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</si>
  <si>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There are no official consultation mechanisms of foreign residents on national levels. The Committee for Rights of Foreigners cannot be considered as such since the consultations of foreigners are not required and might be only unofficially and ad hoc happening by NGOs. The Advisory Committee composed of representatives of NGOs and state officials not of foreign nationals.</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</si>
  <si>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</si>
  <si>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</si>
  <si>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</si>
  <si>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</si>
  <si>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</si>
  <si>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</si>
  <si>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</si>
  <si>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</si>
  <si>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Membership in political parties in not allowed, even not for EU citizens who are entitled to stand for local elections. However November 2014 Human Rights Council approves proposal to enable immigrants to become members of political parties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</si>
  <si>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</si>
  <si>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</si>
  <si>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</si>
  <si>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</si>
  <si>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</si>
  <si>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The right to association as such is secured by the Charter of Human Rights (part of the Czech Constitution). It should overrule the law (83/1990 Coll., on association) which stipulates that three citizens are necessary to create an NGO – but there might be a problem with it in practice and the state authorities declare that three Czech citizens are required (see the webpage of Ministry of Interior).</t>
  </si>
  <si>
    <t>An association may be established by three persons, see the new Civil Code, no. 89/2012 Coll. Section 214 (1).</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</si>
  <si>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</si>
  <si>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</si>
  <si>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</si>
  <si>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</si>
  <si>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</si>
  <si>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</si>
  <si>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</si>
  <si>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</si>
  <si>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</si>
  <si>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</si>
  <si>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</si>
  <si>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</si>
  <si>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 xml:space="preserve">General rule of reciprocity in effect since 2001; since no treaties have been concluded with any other countries, legal rules have had no effect. November 2014: Human Rights Council votes against proposal by Foreigners' Rights Committee to grant voting rights to non-EU citizens with permanent residence. </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</si>
  <si>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</si>
  <si>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</si>
  <si>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</si>
  <si>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</si>
  <si>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</si>
  <si>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</si>
  <si>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</si>
  <si>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Basic condition for political participation is having Czech citizenship.</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</si>
  <si>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</si>
  <si>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</si>
  <si>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</si>
  <si>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</si>
  <si>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</si>
  <si>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</si>
  <si>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</si>
  <si>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Multicultural education is a transversal theme. Multicultural education is part of the selected educational curricula of pedagogical schools. However, multicultural education as a separate subject is not compulsory for all prospective teachers. As can be seen, multicultural education of teachers is among the compulsory optional subjects. There are also a number of methodological materials and teaching aids to help teachers to further their education in this field, such as widespread information portal Czechkid (www.czechkid.cz, also available in English). The Czechkid web pages are supplemented by a methodology, which is available at the Faculty of Humanities of Charles University in Prague. 
</t>
  </si>
  <si>
    <t xml:space="preserve">Updated Policy for Integration of Immigrants – Living 
Together – and Proposal for Further Steps in the Year 2011 / Proceeding with the Realisation of the Updated Policy for Integration of Immigrants – Living Together in the Year 2014
/22 January 2014; The Ministry of Education´s planned measures for 2014 include formation of teachers and other pedagogical personnel teaching and assisting migrant pupils; increasing of intercultural competencies of the pedagogical personnel.  The measures mentioned are not completely new in the Integration Policy Concept, they rather develop existing aims and main activities. The assistance and/or formation of teachers does not amount to any systematic efforts; it is mostly based on the activities of non-governmental organisations (e.g. Prague-based META,o.ps.); there is a two-semester course on Czech as a foreign language organised by the Institute for Language and Preparatory Studies of Charles University, etc. The 2014 policy concept notes that e.g. an e-learning program on intercultural learning skills should be created (it was, however, already mentioned in the 2013 policy concept). Many of the activities have been based on the grant programmes. Although the grant programmes have been wider in scope and coverage, they are an issue of contention between the civil society (limiting access to support measures for schools) and the Ministry of Education (deemed sufficient). </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</si>
  <si>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</si>
  <si>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</si>
  <si>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</si>
  <si>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</si>
  <si>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</si>
  <si>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All changes are possible, either at the county level or at the level of heads of schools. However, the changes are not explicitly listed in the law. See also the answer above. As stated in the valid Framework Educational Programme for Basic Education, education based on the FEP BE should be accompanied by the corresponding conditions. In accordance with conceptual educational documents, generally binding regulations and standards, pupils’ educational needs and teachers’ requirement, the FEP BE defines the necessary material, personnel, and hygienic, organizational and other conditions. These conditions represent the optimum state against which the individual schools should measure themselves and which they should, supported by their founding entity, gradually approach and continue to develop. When creating the conditions at a particular school, the following should be taken into consideration: pupils’ and teachers’ needs; the quality, functioning and aesthetic character of the school environment; optimalisation of social relationships; effective education of pupils; pastime activities; collaboration with all participants and partners involved in the educational process.</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</si>
  <si>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</si>
  <si>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</si>
  <si>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</si>
  <si>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</si>
  <si>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</si>
  <si>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According to the Education Act, Ministry of education, Youth and Sport publish a Framework Educational Programme. With regard to education for which a Framework Educational Programme has been issued, School Educational Programmes must be in compliance with this Framework Educational Programme. The School Educational Programme for Basic Education (SEP) is a school document which, in accordance with the Education Act, every school providing basic education must prepare on the basis of the Framework Educational Programme for Basic Education. The SEP is based on the school’s specific educational objectives, and takes into account the pupils’ needs and abilities, the school’s real conditions and capabilities and the justified demands of the pupils’ parents or statutory representatives. It is prepared with a view towards the school’s standing in the region, as well as the social environment in which instruction will take place. The educational process at each specific school takes place according to the SEP prepared by the school. In the Framework Educational Programme for Basic Education there is explicitly stated that the SEP is prepared in such a manner as to allow teachers to develop a creative working style and not to limit them in applying different methods or different time schedules based on the teachers’ experience with effective instructional methods and their pupils’ specific needs; As part of its inspection activities, the Czech Schools Inspectorate ascertains and assesses the manner in which the SEP is met and the extent to which it follows legal regulations and the FEP BE.Note: project Varianty (only Czech version, English version in progress) www.varianty.cz
The Framework Education Programme for Basic Education (English version) is available here: http://www.msmt.cz/areas-of-work/basic-education. 
It is the Framework Education Programme for Basic Education (not SEP) that explicitly deals with the issue of diversity, guide pupils to tolerance and consideration for other people, to a respect for their culture and spiritual values; teach pupils to live together with others. . As an environment which brings together pupils from various social and cultural backgrounds, the school should, according to this Framework Education Programme,  ensure an atmosphere in which all will feel equal, in which minority pupils are successful in a majority environment and in which majority pupils learn about their minority classmates’ culture. In this way, Multicultural Education in school should contribute to mutual understanding between both groups, tolerance, and the elimination of animosity and prejudice.</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</si>
  <si>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</si>
  <si>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</si>
  <si>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</si>
  <si>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</si>
  <si>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</si>
  <si>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It can be said that there is a state support for public information initiatives. Through various state´s funding the state supports programs that are aimed to promote the appreciation of cultural diversity throughout society. It's also one of the thematic areas of the government program of the annual anti-racism campaigns, where organisations can submit applications for funding. We can mention for example a project Variants, focusing directly on intercultural education, funded from the ESF (European Initiative Equal) but also from the state budget. Variants educational program aims at bringing Intercultural Education and Global Development Education into practice in the Czech curriculum. Also we can mention very succesful project „The One World in Schools”. The One World in Schools program uses the outstanding potential of documentary films and other audiovisual resources to educate and train young people. The aim of the program is to foster tolerant, intercultural communication among young people and to educate them on the protection of human rights through screenings of documentary films and other audiovisual resources as well as through subsequent discussions, accompanying publications and interactive methods. At present, program materials are being used by more than 2,800 Czech schools, i.e. by every second school in the Czech Republic. It is also co-financed by the state, respectively from Ministry of Education. Ministry of Education also annually supports projects that deal with intercultural education.
However, it may be regarded as one of the task for the Minister for human rights. It is also worth mentioning in this context the State Agency for social integration of Romany localities. Note: Project Varianty (only Czech version, English version in progress) www.varianty.cz.</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</si>
  <si>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</si>
  <si>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</si>
  <si>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</si>
  <si>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</si>
  <si>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</si>
  <si>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b. According to the official Czech Framework Education Programme for Basic Education, at the level of basic education, Multicultural Education is designed as a cross-curricular subject. Multicultural Education penetrates all educational areas. However, it is particularly closely tied to the educational areas of Language and Communication through Language, Humans and Society, Information and Communication Technologies, Arts and Culture and Humans and Health. In Humans and Nature, it touches primarily on the educational field of Geography. Its ties to all these areas result primarily from themes focused on the relationship between various nations and ethnic groups. The Framework Education Programme for Basic Education (English version) is available here: http://www.msmt.cz/areas-of-work/basic-education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</si>
  <si>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</si>
  <si>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</si>
  <si>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</si>
  <si>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</si>
  <si>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</si>
  <si>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</si>
  <si>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</si>
  <si>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</si>
  <si>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There exist teaching assistants and community interpreters as provided by non-governmental organisations (e.g. Meta o.p.s.), however, there is no requirement for such support.</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</si>
  <si>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</si>
  <si>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</si>
  <si>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</si>
  <si>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</si>
  <si>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</si>
  <si>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</si>
  <si>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</si>
  <si>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 xml:space="preserve">Can be in the regular school day or coordinated with usual education at the basic school concerned, or it can be ensured otherwise, in cooperation with the countries of origin and as far as it possible, so it can be also outside school with the state funding through regional authority having local jurisdiction at the place of residence of the pupil.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</si>
  <si>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</si>
  <si>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</si>
  <si>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</si>
  <si>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</si>
  <si>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 xml:space="preserve">Courses  are only available for EU citizens (and according to Section 183b of the Education Act also to their family members and to long term EU residents under the Directive 2003/109/EC) . In practice, teaching culture of origin of foreign pupils is, based on the available information (survey of the Czech School Inspection in some schools), directly as part of normal teaching, ie in particular normal school hours where Czech pupils and migrants pupils are together. </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</si>
  <si>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</si>
  <si>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</si>
  <si>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</si>
  <si>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</si>
  <si>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</si>
  <si>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</si>
  <si>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</si>
  <si>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It can be in the regular school day or coordinated with usual education at the basic school concerned, or it can be ensured otherwise, in cooperation with the countries of origin and as far as it possible, so it can be also outside school with the state funding through regional authority having local jurisdiction at the place of residence of the pupil.</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</si>
  <si>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</si>
  <si>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</si>
  <si>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</si>
  <si>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According to the Section 20 (5) of the Education Act,  immigrant language  are only available for EU citizens (and according to Section 183b of the Education Act also to their family members and to long term EU residents under the Directive 2003/109/EC) . No details on the actual practice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</si>
  <si>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</si>
  <si>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</si>
  <si>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</si>
  <si>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</si>
  <si>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</si>
  <si>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</si>
  <si>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</si>
  <si>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</si>
  <si>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Legislation does not explicitly stipulate the requirements for teacher’s professionalism toward migrants. However, according to Section 20 (6) of the Education Act, the Regional Authority shall ensure the preparation of the pedagogical staff that shall carry out preparation for the inclusion of migrants into the basic school. This fact (option a) can be indirectly inferred from the Act No. 563/2004 Collection of Law, on Pedagogical Staff and on the Amendment to Some Other Acts, as amended, that regulate the prerequisites for the performance of duties by pedagogical staff, their further education, and the career scheme. According to this Act, pedagogical staff whilst performing direct educational function shall have also the duty of further education for renewing, strengthening, and supplementing their qualifications. </t>
  </si>
  <si>
    <t xml:space="preserve">Updated Policy for Integration of Immigrants – Living 
Together – and Proposal for Further Steps in the Year 2011 / Proceeding with the Realisation of the Updated Policy for Integration of Immigrants – Living Together in the Year 2014
9 February 2011/22 January 2014
The Ministry of Education´s planned measures for 2014 include formation of teachers and other pedagogical personnel teaching and assisting migrant pupils; increasing of intercultural competencies of the pedagogical personnel.  The measures mentioned are not completely new in the Integration Policy Concept, they rather develop existing aims and main activities. The assistance and/or formation of teachers does not amount to any systematic efforts; it is mostly based on the activities of non-governmental organisations (e.g. Prague-based META,o.ps.); there is a two-semester course on Czech as a foreign language organised by the Institute for Language and Preparatory Studies of Charles University, etc. The 2014 policy concept notes that e.g. an e-learning program on intercultural learning skills should be created (it was, however, already mentioned in the 2013 policy concept). Many of the activities have been based on the grant programmes. Although the grant programmes have been wider in scope and coverage, they are an issue of contention between the civil society (limiting access to support measures for schools) and the Ministry of Education (deemed sufficient).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</si>
  <si>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</si>
  <si>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</si>
  <si>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 According to Section 16 of the Education Act, a child, pupil or student having special educational needs shall be a disabled person, or a person disadvantaged in terms of health condition or social position. For the purpose of this Act, social disadvantage shall mean: a)a family environment with a low social and cultural status, threat of pathological social phenomena; b)institutional education ordered or protective education imposed, or c) the status of asylum seeker, a person enjoying supplementary protection, or a party to proceedings for granting international protection in the Czech Republic under a special legal regulation. Children, pupils or students with special educational needs shall be entitled to an education the content, form and methods of which correspond to their educational needs and possibilities, on the creation of necessary conditions enabling such education and on the advisory assistance of the school and the school advisory facility. Ministry of Education has been working on materials to address the educational situation of migrant groups. </t>
  </si>
  <si>
    <t xml:space="preserve">Decree No. 147/2011, Coll. on the education of children, pupils and students with special educational needs and talented and gifted children adopted on: 6.6.2011: The definition of a pupil who is disadvantaged socially (who might be supported with such measures as the provision of a teaching assistant, support of advice centres, individual educational plans, etc.) includes such pupils who are disadvantaged because of their insufficient knowledge of the language of instruction.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</si>
  <si>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</si>
  <si>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</si>
  <si>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</si>
  <si>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 xml:space="preserve">On the basis of cooperation with the Institute for Information in Education and Czech Statistical Office, the statistical data in connection with the education of migrants are monitored. Important information contributing to knowledge ability with respect to the requirements and problems connected with the education of the children of migrants is continuously provided by the monitoring of the situation in the education of migrants in elementary and secondary schools by means of the Czech School Inspectorate. 
Ministry of Education has a task to produce an analysis of the primary school praxis in fulfilling the right to a free language preparation and another analysis focused on acts of intolerance and discrimination towards foreign pupils and students.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</si>
  <si>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</si>
  <si>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</si>
  <si>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</si>
  <si>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</si>
  <si>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</si>
  <si>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A: See Section 10 of Decree No. 48/2005 Coll., on basic education and several matters relating to the obligation to attend school, as amended. According to this Decree, the content of the training provided in Czech is specified by the anticipated outputs of the Foreign Language Education Department stipulated by the Framework Curriculum for Basic Education. The specific contents and methods of education take into account the requirements of individual pupils. 
B: teachers, according to the Act No. 563/2004 Collection of Law, on Pedagogical Staff and on the Amendment to Some Other Acts, as amended, a head teacher shall organise further education of pedagogical staff in accordance with a plan of further education. When laying down the plan of further education it shall be necessary to take into account the study interests of a pedagogical worker, the school needs and budget.
C: Curriculum standard a monitored by a state body</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</si>
  <si>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</si>
  <si>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</si>
  <si>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</si>
  <si>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</si>
  <si>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</si>
  <si>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</si>
  <si>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</si>
  <si>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</si>
  <si>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</si>
  <si>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</si>
  <si>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Act on preschool, basic, secondary, tertiary professional and other education (Act No. 472/2011, Coll .) 30.12.2011: The act ended the exclusion of migrant children, who are third-country nationals, from free support regarding their adaptation to Czech basic schools (including free Czech language courses). It, however, maintained the situation when the potential support of their study of the maternal language and culture of their country of origin (possibly in cooperation with the country of origin) is available only for EU citizens. The important change in the Education Act is represented by the Section 20 (6) where Regional authority is obliged (in cooperation with local educational authority) to ensure that the third country nationals will be provided with language preparation (according to Section 20 (5) letter a)).   </t>
  </si>
  <si>
    <t xml:space="preserve">Decree No. 256/2012, Coll. on basic education and some requisites of compulsory school attendance
Date of adoption &amp; date of entry into force: adopted on: 23.7.2012: 
Summary of changes: The ordinance states that the regional authorities create a list of selected schools that will offer free Czech courses (in line with the Act No. 472/2011, Coll.). </t>
  </si>
  <si>
    <t>Updated Policy for Integration of Immigrants – Living 
Together – and Proposal for Further Steps in the Year 2011 / Proceeding with the Realisation of the Updated Policy for Integration of Immigrants – Living Together in the Year 2014
Date of adoption: 2014: Summary of changes: The Ministry of Education´s planned measures for 2014 include support of extracurricular teaching of Czech language for children at the pre-school and basic education level</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</si>
  <si>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</si>
  <si>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</si>
  <si>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</si>
  <si>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</si>
  <si>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</si>
  <si>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A: Information booklets for third-country nationals in several languages include sections on School system and recognition of education. Also information websites with this targeted school information for immigrants in several languages.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</si>
  <si>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</si>
  <si>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</si>
  <si>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</si>
  <si>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</si>
  <si>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</si>
  <si>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</si>
  <si>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</si>
  <si>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</si>
  <si>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</si>
  <si>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</si>
  <si>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</si>
  <si>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</si>
  <si>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</si>
  <si>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</si>
  <si>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According to the Section 20 ( 1) of the Act No. 561/2004 Coll., on Pre-school, Basic, Secondary, Tertiary Professional and other Education ( the Education Act), as amended, only Citizens of European Union Member States shall have access to education and school services defined herein under the same conditions as citizens of the Czech Republic. 
According to the Section 20 (2) letter d) of the Education Act, as amended, person not included in sub -section 1 shall have, under the same conditions as citizens of the Czech Republic, access hereunder to pre-school education, only if they are in possession of a residence permit of the Czech Republic exceeding 90 day and reside in the Czech Republic, or are persons with the right to stay for the purpose of scientific research, or enjoying asylum or subsidiary protection, international protection seekers or persons enjoying temporary protection. Those foreigners have to, according to the Section 20 (3) of the Education Act, as amended, prove to the head teacher of the school or school facility not later than on the day when the education or provision of school services is commenced that they legally reside in the Czech Republic. Legal residence shall be proven by a document specified under the special legal regulation.  See Section 20 (2) letter c) of the Education Act.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</si>
  <si>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</si>
  <si>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</si>
  <si>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</si>
  <si>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</si>
  <si>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</si>
  <si>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Decree No. 256/2012, Coll. on basic education and some requisites of compulsory school attendance
Date of adoption &amp; date of entry into force: adopted on: 23.7.2012: 
The ordinance  contains provisions regarding individual assessment (e.g. migrant children´s knowledge of Czech is mentioned specifically as a characteristic, which influences their school results) as well as specific measures for “individually integrated pupil[s]”.
</t>
  </si>
  <si>
    <t>B: According to Section 21 (4) of the Decree of the Ministry of Education, Youth and Sports No. 48/2005 Coll.,  on basic education and some requisites of compulsory school attendance, when assessing the placement to the grade of the pupil consideration is given to  the his/hers knowledge of the Czech language and a to the level of education attainment.
According to the Act No. 563/2004 Coll., on Pedagogical staff, there is a requirement to use trained staff. It can be also seen from the Decree No. 72/2005 Coll., on the provision of the advisory services at school and educational advisory facilities.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</si>
  <si>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</si>
  <si>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</si>
  <si>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</si>
  <si>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There is a legal right for all compulsory-age children ( includinng undocumented) in the country to attend basic education. 
According to Section 20 (2) letter a) of the Education Act, foreigner nations shall have, under the same condition as citizens of the Czech Republic, access to the basic education, provided that they reside in the Czech Republic. 
However, as can be seen from the Section 36 (2) of the Education Act, the law does not mandate a compulsory school attendance for undocumented migrants or migrants with the visa for up to 90 days. The law only gives them the right to access a basic education when they are compulsory-age children in the Section 20 (2) letter a). On the other hand, the compulsory school attendance is specifically established for other categories of foreigners in the prescribed age. 
Also, see Article 33 of the (Czech) Charter of Fundamental Rights and Freedoms ( Constitutional Act No. 2/1993 Coll.), saying, that everyone has the right to education.</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</si>
  <si>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</si>
  <si>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</si>
  <si>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</si>
  <si>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</si>
  <si>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A: The Act on preschool, basic, secondary, tertiary professional and other education (Act No. 472/2011, Coll.) ended the exclusion of migrant children, who are third-country nationals, from free support regarding their adaptation to Czech basic schools (including free Czech language courses).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</si>
  <si>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</si>
  <si>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</si>
  <si>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</si>
  <si>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</si>
  <si>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</si>
  <si>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</si>
  <si>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Housing financing schemes for example housing savings are reserved for permanent residents only. </t>
  </si>
  <si>
    <t xml:space="preserve">Other conditions apply (please specify) </t>
  </si>
  <si>
    <t>In the same way as the sponsor</t>
  </si>
  <si>
    <t>Access to  housing</t>
  </si>
  <si>
    <t xml:space="preserve">Access to social benefits is also limited by one year´s stay in Czech Republic. </t>
  </si>
  <si>
    <t xml:space="preserve">Access to social benefits </t>
  </si>
  <si>
    <t>Access to employment and self-employment</t>
  </si>
  <si>
    <t>Access to education and training for adult family members</t>
  </si>
  <si>
    <t>Access  to education and training</t>
  </si>
  <si>
    <t xml:space="preserve">
family member is a survivor of a deceased sponsor. The family member must have the long term residence permit for the purpose of family reunification issued and reside on the territory continuously for at least 2 years (as of the date of death of the sponsor). The continuous stay is not required if the survivor lost his Czech citizenship as a result of a marriage to a sponsor or the death of the sponsor was caused by work-related accident or occupational disease (Sec. 45(3) AlA). The right to submit an application expires after one year (Sec. 45(6) AlA).
family member is divorced with the sponsor. The marriage must have lasted for at least five years prior to the day of the divorce out of which the family member must have at least two years reside (stay continuously) in the Czech Republic. The condition of continuous stay is not required if the foreigner lost his Czech citizenship as a result of a marriage to a sponsor (Sec. 45(4) AlA). The right to submit an application expires after one year (Sec. 45(6) AlA).</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</si>
  <si>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</si>
  <si>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</si>
  <si>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</si>
  <si>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</si>
  <si>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the foreigner is older then 18 and had a long term residence permit granted for the purpose of family reunification. He has a right to submit an application for a long term residence permit for another purpose after five years (Sec. 45(2) AlA)</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</si>
  <si>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</si>
  <si>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</si>
  <si>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</si>
  <si>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</si>
  <si>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</si>
  <si>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</si>
  <si>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</si>
  <si>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</si>
  <si>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Not clearly stated, there is only explicitly stated that expulsion is precluded in the case of an excessive interference to immigrant´s private or family life</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</si>
  <si>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</si>
  <si>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</si>
  <si>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</si>
  <si>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</si>
  <si>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</si>
  <si>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If a foreigner does not have an accommodation, health insurance, economic resources etc.</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</si>
  <si>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</si>
  <si>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</si>
  <si>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</si>
  <si>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</si>
  <si>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The law stipulates that duration of the validity of the residence permit for the reason of family reunification is a) the same as sponsor´s, but at least in duration of one year, b) 2 years if the sponsor is granted permanent residence permit. In case that the sponsor´s residence permit expires, the residence permit of the family member is withdrawn (condition of proportionality is stipulated).</t>
  </si>
  <si>
    <t>&lt; 1 year renewable permit or new application necessary</t>
  </si>
  <si>
    <t>Not equal to sponsor’s but ≥ 1 year renewable permit</t>
  </si>
  <si>
    <t>Equal to sponsor’s residence permit and renewable</t>
  </si>
  <si>
    <t xml:space="preserve">The fees for issue basically of any residence permit for TCN are 1 000 CZK (39.10 EUR) (500 CZK (19.55 EUR) for a minor under 15; the equivalent in Euros in calculated on the basis of the Rate of Exchange published in the Official Journal on 3rd May 2010, No. 2010/C 114/04). </t>
  </si>
  <si>
    <t xml:space="preserve">2.500 CZK. </t>
  </si>
  <si>
    <t xml:space="preserve">
Same as regular administrative fees and duties in the country (please specify amounts for each)</t>
  </si>
  <si>
    <t>Cost of application</t>
  </si>
  <si>
    <t>Section 42b of the Act 326/1999 Coll, states that the foreigner has to provide a document confirming monthly income of the certain amount that is higher than social assistance however, it does not specify what kind of document is acceptable.  This provision of the law gives the immigration authorities (police) a huge discretion what document is sufficient and acceptable and what is not. From my experience employment contract, bank account statement is accepted.</t>
  </si>
  <si>
    <t xml:space="preserve">Name of new law/policy: Amendment of the Alien Residency Act, ACT No. 103/2013 Coll.
Date of adoption &amp; date of entry into force: 01. 05. 2013
Summary of changes: The amendment had changed the definition of proof of subsistence (economic resources), excluding some of the social benefits (such as child benefits, unemployment benefit or benefits of assistance in material need) from the decisive income. 
</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</si>
  <si>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</si>
  <si>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</si>
  <si>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</si>
  <si>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</si>
  <si>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</si>
  <si>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</si>
  <si>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</si>
  <si>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</si>
  <si>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</si>
  <si>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</si>
  <si>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</si>
  <si>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</si>
  <si>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</si>
  <si>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</si>
  <si>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</si>
  <si>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</si>
  <si>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</si>
  <si>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</si>
  <si>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</si>
  <si>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</si>
  <si>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</si>
  <si>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</si>
  <si>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</si>
  <si>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</si>
  <si>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</si>
  <si>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</si>
  <si>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</si>
  <si>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</si>
  <si>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</si>
  <si>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</si>
  <si>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</si>
  <si>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 xml:space="preserve">No requirement. </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</si>
  <si>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</si>
  <si>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</si>
  <si>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</si>
  <si>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</si>
  <si>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</si>
  <si>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</si>
  <si>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</si>
  <si>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</si>
  <si>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</si>
  <si>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</si>
  <si>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</si>
  <si>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</si>
  <si>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</si>
  <si>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</si>
  <si>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</si>
  <si>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</si>
  <si>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</si>
  <si>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</si>
  <si>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</si>
  <si>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</si>
  <si>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</si>
  <si>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</si>
  <si>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20 years</t>
  </si>
  <si>
    <t>≥  21 years  (please specify age)</t>
  </si>
  <si>
    <t>18 years&lt;  , &lt; 21 years  (please specify age)</t>
  </si>
  <si>
    <t>≤ Age of majority in country (18 years)</t>
  </si>
  <si>
    <t>Age limits for sponsors and spouses</t>
  </si>
  <si>
    <t>b. Age limits</t>
  </si>
  <si>
    <t>24b</t>
  </si>
  <si>
    <t xml:space="preserve">18(a): Registered partnership of same sex partners. Sec. 42a of the Residence of Foreign Nationals stipulates which family member is eligible for family reunification.
Sec. 180f of this act stipulates that in places where this act uses a term "spouse" the term applies also to a registered partner ("if the law uses a term "spouse", "marriage" or a "child of a spouse" it means also a partner, partnership or a child of a partner or a child in his/her custody). There is no exception for third country nationals. The 180f is a general provision which applies on all foreigners. The possibility of person under Sec. 87a of this act is also based on the application of this Sec. 180f.
Sec. 15a defines a term family member of an EU national - the question was regarding the TCN not EU nationals, but the 180f applies anyway.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</si>
  <si>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</si>
  <si>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</si>
  <si>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</si>
  <si>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</si>
  <si>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</si>
  <si>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</si>
  <si>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</si>
  <si>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long-term residence permit or have a permanent or long-term residence status </t>
  </si>
  <si>
    <t>Permanent residence 
permit, explicit 'prospects for permanent residence' required or discretion in eligibility</t>
  </si>
  <si>
    <t>Certain short-term residence permits 
excluded</t>
  </si>
  <si>
    <t>Any residence permit</t>
  </si>
  <si>
    <t>Documents taken into account to be eligible for family reunion</t>
  </si>
  <si>
    <t>Long-term residence permit or have a permanent or long-term residence status for those living in the Czech Republic for at least 15 months</t>
  </si>
  <si>
    <t>Permit for &gt; 1 year (please specify)</t>
  </si>
  <si>
    <t>Permit for 1 year (please specify)</t>
  </si>
  <si>
    <t>Residence permit for &lt;1 year (please specify)</t>
  </si>
  <si>
    <t>Permit duration required (sponsor)</t>
  </si>
  <si>
    <t>Permit duration required</t>
  </si>
  <si>
    <t>at least 15 months</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</si>
  <si>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</si>
  <si>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</si>
  <si>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</si>
  <si>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</si>
  <si>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</si>
  <si>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</si>
  <si>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</si>
  <si>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</si>
  <si>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</si>
  <si>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</si>
  <si>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</si>
  <si>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</si>
  <si>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</si>
  <si>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TCNs have access to housing allowance after 365 days of stay. Other housing schemes are reserved for permanent residents only</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</si>
  <si>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</si>
  <si>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</si>
  <si>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</si>
  <si>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</si>
  <si>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Third-country national workers are generally excluded from unemployment benefits unless they obtain EC long-term residents or permanent residence. Also possible if there is a relevant bilateral agreement with their specific country of origin. Third country national workers, unless they are refugees or permanent residence, do not benefit from equal access to social assistance. To acquire family benefits, a third country national worker must have been residing in the country for at least one year.</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</si>
  <si>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</si>
  <si>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</si>
  <si>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</si>
  <si>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</si>
  <si>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</si>
  <si>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</si>
  <si>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</si>
  <si>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</si>
  <si>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 xml:space="preserve">The websites run by state improved very much and have many information. However, there is no information about those websites e.g. in the police departments where the foreigners regularly go to prolong their visa. So they do not always know about it. Now there are many more information provided there, also in more languages and some state supported work of NGOs finally resulted in e.g. advertisment in public transportation in the capital city. </t>
  </si>
  <si>
    <t>There is some information on several websites - for ex. http://portal.mpsv.cz/sz/zahr_zam or http://www.cizinci.cz/index.php/info-materialy/415), each time when there is a legislative change, the Ministry of Interior prepares infromation leaflets (thought the focus is usually not on the labour rights).  Also information through the Integration Support Centres.</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</si>
  <si>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</si>
  <si>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</si>
  <si>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</si>
  <si>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</si>
  <si>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</si>
  <si>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</si>
  <si>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</si>
  <si>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</si>
  <si>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</si>
  <si>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</si>
  <si>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</si>
  <si>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</si>
  <si>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no special policy aimed at aliens</t>
  </si>
  <si>
    <t>No special policy aimed at aliens. The only accesible trainings (see for ex. http://www.cicpraha.org/en/pracovni-poradenstvi/projekty-pro-klienty.html) were project-based, financed by the ESF</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</si>
  <si>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</si>
  <si>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</si>
  <si>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</si>
  <si>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</si>
  <si>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A: There are only recognition or validation precedures of the Regional Authorities and of the Public Universities, no state facilitiation policies in this field</t>
  </si>
  <si>
    <t>A: Information is available e.g. in Centre for Study of High School Education (public research institution, http://www.csvs.cz/csvs_enic.shtml) or also through website of the relevant ministries. The access to information improved much since 2007.</t>
  </si>
  <si>
    <t xml:space="preserve">A: Information is available e.g. in Centre for Equivalence of Documents about Education or also through website of the relevant ministries.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</si>
  <si>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</si>
  <si>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</si>
  <si>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</si>
  <si>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</si>
  <si>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</si>
  <si>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 xml:space="preserve">VNFIL is set in the 2006 legislation on Recognition of outcomes from further education 179/2006.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</si>
  <si>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</si>
  <si>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</si>
  <si>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</si>
  <si>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</si>
  <si>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</si>
  <si>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For certain types of regulated profession (doctors, architects, auditors, advocates) the procedures are different for EU nationals and TCN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</si>
  <si>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</si>
  <si>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</si>
  <si>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</si>
  <si>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</si>
  <si>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 same procedure applies for recognition of diplomas acquired outside EU for EU/EEC and TCN (provisions of the Education Act applies). This applies basically to recognition of qualifications and diplomas. </t>
  </si>
  <si>
    <t>Recognition of academic qualifications acquired abroad</t>
  </si>
  <si>
    <t xml:space="preserve">Recognition of academic qualifications </t>
  </si>
  <si>
    <t>A and C</t>
  </si>
  <si>
    <t>Equality of access to study grants:
What categories of TCNs have equal access?
a. Long-term residents
b. Residents on temporary work permits (excluding seasonal)
c. Residents on family reunion permits (same as sponsor)</t>
  </si>
  <si>
    <t>Study grants</t>
  </si>
  <si>
    <t xml:space="preserve">A and C: the access to basic and secondary education is secured, some special courses (preparation for learning in Czech language etc.) remains opened only for children of EU nationals. Public univerisities are basically opened to foreigners, Czech language studying is free of charge (a student must complete certain specified level of education). Temporary migrant worker cannot use a vocational training intended for job seekers.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</si>
  <si>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</si>
  <si>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</si>
  <si>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 and C: Only foreigners with permanent residence permit have access to general employment policy. Temporary migrant worker cannot be registered as a job seeker or use a vocational training intended for job seekers and paid by Labor offices and have a right to unemployment benefit in the same time. The Employment Act distinguishes between a job seeker and a person interested in work. Temporary migrant worker cannot be a job seeker, because according to the Act. No. 326/1999 Coll., on the Residence of Foreign Nationals at the Territory of the Czech Republic, the Police shall cancel a long-term residence permit if foreign national does not satisfy the purpose for which the permit was issued. Therefore if the person loses employment and does not find a new one in 60 days, the residence permit is canceled and therefore he/she cannot access employment services.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</si>
  <si>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</si>
  <si>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</si>
  <si>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</si>
  <si>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</si>
  <si>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The sector of the self-employment is more open, only the issuance of a Trade Licence is needed. The Trade Licence has to be issued regardless of the viabiity of the business plan.</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</si>
  <si>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</si>
  <si>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</si>
  <si>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</si>
  <si>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</si>
  <si>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</si>
  <si>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Now only A and C: According to the Amendment of the Alien Residency Act No. 427/2010 TCN with i.e. temporary residence permit can change the purpose of their residence permit to the purpose of business only after 2 years of residence in the Czech Republic</t>
  </si>
  <si>
    <t>Any foreigner may get a trade licence. Those, who do not have EC long term resident status (together with a permanent residence permit), must at the same time have a valid residence permit. Foreigners have immediate access to self employment when granted EC long term resident status (together with a permanent residence permit). Also those foreigners who were granted refugee status (international protection in the form of asylum) and subsidiary protection (international protection in the form of subsidiary protection) and their family members have equal access to self-employment as nationals.</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</si>
  <si>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</si>
  <si>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</si>
  <si>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Several occupations are restricted for nationals – policemen, security corps, members of parliament, judges or public prosecutors. Those occupations are reserved only for Czech citizens.</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</si>
  <si>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</si>
  <si>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</si>
  <si>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</si>
  <si>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</si>
  <si>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</si>
  <si>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</si>
  <si>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</si>
  <si>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</si>
  <si>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Basically a) and c). Family members (c)) have immediate access to labour market in case that they are family members of those foreigners who were granted permanent residence permit (a national status after 5 years of residence) or who were granted refugee status or subsidiary protection, or of those foreigners who were granted long term resident status. A change of the job is subject to the issuance of a new work permit during the first 5 years of the residence (until the alien is granted the right of Permanent Residence). There is an exception for the high qualified employees (they are granted Permanent Residence after 2,5 years).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</si>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</sst>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z val="10"/>
      <name val="Calibri"/>
      <family val="2"/>
      <scheme val="minor"/>
    </font>
    <font>
      <sz val="11"/>
      <name val="Calibri"/>
      <family val="2"/>
    </font>
    <font>
      <strike/>
      <sz val="8"/>
      <name val="Arial"/>
      <family val="2"/>
    </font>
    <font>
      <sz val="8"/>
      <name val="Arial"/>
      <family val="2"/>
    </font>
    <font>
      <sz val="10"/>
      <name val="Arial"/>
      <family val="2"/>
      <charset val="238"/>
    </font>
    <font>
      <sz val="11"/>
      <name val="Arial"/>
      <family val="2"/>
      <charset val="238"/>
    </font>
    <font>
      <sz val="11"/>
      <name val="Arial"/>
      <family val="2"/>
    </font>
    <font>
      <b/>
      <i/>
      <sz val="8"/>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91">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0" xfId="0" applyNumberFormat="1"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vertical="center" wrapText="1"/>
    </xf>
    <xf numFmtId="0" fontId="9" fillId="0" borderId="3" xfId="0" applyNumberFormat="1" applyFont="1" applyFill="1" applyBorder="1" applyAlignment="1" applyProtection="1">
      <alignment wrapText="1"/>
    </xf>
    <xf numFmtId="0" fontId="1" fillId="0" borderId="4" xfId="0" applyFont="1" applyBorder="1" applyAlignment="1">
      <alignment vertical="center" wrapText="1"/>
    </xf>
    <xf numFmtId="0" fontId="1" fillId="0" borderId="1" xfId="0" applyFont="1" applyBorder="1" applyAlignment="1">
      <alignment vertical="center"/>
    </xf>
    <xf numFmtId="0" fontId="1" fillId="0" borderId="5" xfId="0" applyFont="1" applyBorder="1" applyAlignment="1">
      <alignment vertical="center"/>
    </xf>
    <xf numFmtId="0" fontId="4" fillId="0" borderId="1" xfId="0" applyFont="1" applyBorder="1" applyAlignment="1">
      <alignment horizontal="left" vertical="center" wrapText="1" readingOrder="1"/>
    </xf>
    <xf numFmtId="0" fontId="1" fillId="0" borderId="1" xfId="0" applyFont="1" applyFill="1" applyBorder="1" applyAlignment="1">
      <alignment vertical="center" wrapText="1"/>
    </xf>
    <xf numFmtId="0" fontId="3" fillId="0" borderId="6" xfId="1" applyNumberFormat="1" applyFont="1" applyFill="1" applyBorder="1" applyAlignment="1">
      <alignment horizontal="center" vertical="top" wrapText="1"/>
    </xf>
    <xf numFmtId="0" fontId="3" fillId="0" borderId="1" xfId="1" applyNumberFormat="1" applyFont="1" applyFill="1" applyBorder="1" applyAlignment="1">
      <alignment horizontal="center" vertical="top" wrapText="1"/>
    </xf>
    <xf numFmtId="0" fontId="10" fillId="0" borderId="1" xfId="2" applyNumberFormat="1" applyFont="1" applyFill="1" applyBorder="1" applyAlignment="1" applyProtection="1">
      <alignment vertical="top" wrapText="1"/>
    </xf>
    <xf numFmtId="0" fontId="1" fillId="0" borderId="1" xfId="0" applyNumberFormat="1" applyFont="1" applyFill="1" applyBorder="1" applyAlignment="1" applyProtection="1">
      <alignment wrapText="1"/>
    </xf>
    <xf numFmtId="0" fontId="1" fillId="0" borderId="1" xfId="0" applyFont="1" applyFill="1" applyBorder="1" applyAlignment="1">
      <alignment horizontal="center" vertical="top"/>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vertical="center"/>
    </xf>
    <xf numFmtId="0" fontId="1" fillId="4" borderId="5" xfId="0" applyFont="1" applyFill="1" applyBorder="1" applyAlignment="1">
      <alignment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0" fillId="5" borderId="1" xfId="3" applyNumberFormat="1" applyFont="1" applyFill="1" applyBorder="1" applyAlignment="1" applyProtection="1">
      <alignment vertical="top" wrapText="1"/>
    </xf>
    <xf numFmtId="1" fontId="1" fillId="5" borderId="1" xfId="0" applyNumberFormat="1" applyFont="1" applyFill="1" applyBorder="1" applyAlignment="1">
      <alignment vertical="center"/>
    </xf>
    <xf numFmtId="0" fontId="1" fillId="5" borderId="1" xfId="0" applyFont="1" applyFill="1" applyBorder="1" applyAlignment="1">
      <alignment horizontal="center" vertical="center" wrapText="1"/>
    </xf>
    <xf numFmtId="0" fontId="1" fillId="5" borderId="1" xfId="0" applyNumberFormat="1" applyFont="1" applyFill="1" applyBorder="1" applyAlignment="1" applyProtection="1">
      <alignment wrapText="1"/>
    </xf>
    <xf numFmtId="0" fontId="1" fillId="5" borderId="1" xfId="0" applyFont="1" applyFill="1" applyBorder="1" applyAlignment="1">
      <alignment vertical="center" wrapText="1"/>
    </xf>
    <xf numFmtId="0" fontId="1" fillId="5" borderId="1" xfId="0" applyFont="1" applyFill="1" applyBorder="1" applyAlignment="1">
      <alignment vertical="center"/>
    </xf>
    <xf numFmtId="0" fontId="1" fillId="5" borderId="5" xfId="0" applyFont="1" applyFill="1" applyBorder="1" applyAlignment="1">
      <alignment vertical="center"/>
    </xf>
    <xf numFmtId="0" fontId="3" fillId="5" borderId="1" xfId="1" applyNumberFormat="1" applyFont="1" applyFill="1" applyBorder="1" applyAlignment="1">
      <alignment horizontal="center" vertical="top"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0" fillId="0" borderId="1" xfId="3" applyNumberFormat="1" applyFont="1" applyFill="1" applyBorder="1" applyAlignment="1" applyProtection="1">
      <alignment vertical="top" wrapText="1"/>
    </xf>
    <xf numFmtId="0" fontId="10" fillId="0" borderId="1" xfId="4" applyNumberFormat="1" applyFont="1" applyFill="1" applyBorder="1" applyAlignment="1" applyProtection="1">
      <alignment vertical="top" wrapText="1"/>
    </xf>
    <xf numFmtId="0" fontId="3" fillId="0" borderId="0" xfId="1" applyNumberFormat="1" applyFont="1" applyFill="1" applyAlignment="1">
      <alignment horizontal="center" vertical="top" wrapText="1"/>
    </xf>
    <xf numFmtId="0" fontId="1" fillId="3" borderId="0" xfId="0" applyFont="1" applyFill="1"/>
    <xf numFmtId="0" fontId="1" fillId="3" borderId="1" xfId="0" applyFont="1" applyFill="1" applyBorder="1" applyAlignment="1">
      <alignment vertical="center"/>
    </xf>
    <xf numFmtId="1" fontId="1" fillId="3" borderId="1" xfId="0" applyNumberFormat="1" applyFont="1" applyFill="1" applyBorder="1" applyAlignment="1">
      <alignment vertical="center"/>
    </xf>
    <xf numFmtId="0" fontId="1" fillId="3" borderId="5" xfId="0" applyFont="1" applyFill="1" applyBorder="1"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10" fillId="0" borderId="1" xfId="5" applyNumberFormat="1" applyFont="1" applyFill="1" applyBorder="1" applyAlignment="1" applyProtection="1">
      <alignment vertical="top" wrapText="1"/>
    </xf>
    <xf numFmtId="0" fontId="10" fillId="0" borderId="1" xfId="6" applyNumberFormat="1" applyFont="1" applyFill="1" applyBorder="1" applyAlignment="1" applyProtection="1">
      <alignment vertical="top" wrapText="1"/>
    </xf>
    <xf numFmtId="0" fontId="10" fillId="0" borderId="1" xfId="7" applyNumberFormat="1" applyFont="1" applyFill="1" applyBorder="1" applyAlignment="1" applyProtection="1">
      <alignment vertical="top" wrapText="1"/>
    </xf>
    <xf numFmtId="0" fontId="10" fillId="0" borderId="1" xfId="8" applyNumberFormat="1" applyFont="1" applyFill="1" applyBorder="1" applyAlignment="1" applyProtection="1">
      <alignment vertical="top" wrapText="1"/>
    </xf>
    <xf numFmtId="0" fontId="10" fillId="0" borderId="1" xfId="9" applyNumberFormat="1" applyFont="1" applyFill="1" applyBorder="1" applyAlignment="1" applyProtection="1">
      <alignment vertical="top" wrapText="1"/>
    </xf>
    <xf numFmtId="0" fontId="10" fillId="0" borderId="1" xfId="10" applyNumberFormat="1" applyFont="1" applyFill="1" applyBorder="1" applyAlignment="1" applyProtection="1">
      <alignment vertical="top" wrapText="1"/>
    </xf>
    <xf numFmtId="0" fontId="1" fillId="3" borderId="1" xfId="0" applyFont="1" applyFill="1" applyBorder="1"/>
    <xf numFmtId="1" fontId="1" fillId="3" borderId="1" xfId="0" applyNumberFormat="1" applyFont="1" applyFill="1" applyBorder="1"/>
    <xf numFmtId="0" fontId="9" fillId="0" borderId="1" xfId="0" applyNumberFormat="1" applyFont="1" applyFill="1" applyBorder="1" applyAlignment="1">
      <alignment wrapText="1"/>
    </xf>
    <xf numFmtId="0" fontId="1" fillId="4" borderId="1" xfId="0" applyFont="1" applyFill="1" applyBorder="1" applyAlignment="1">
      <alignment vertical="center" wrapText="1"/>
    </xf>
    <xf numFmtId="1" fontId="1" fillId="4" borderId="1" xfId="0" applyNumberFormat="1" applyFont="1" applyFill="1" applyBorder="1" applyAlignment="1">
      <alignment vertical="center"/>
    </xf>
    <xf numFmtId="0" fontId="2" fillId="0" borderId="1" xfId="0" applyFont="1" applyFill="1" applyBorder="1" applyAlignment="1">
      <alignment vertical="center" wrapText="1"/>
    </xf>
    <xf numFmtId="0" fontId="1" fillId="0" borderId="4" xfId="0" applyFont="1" applyFill="1" applyBorder="1" applyAlignment="1">
      <alignment vertical="center" wrapText="1"/>
    </xf>
    <xf numFmtId="0" fontId="1" fillId="2" borderId="0" xfId="0" applyFont="1" applyFill="1"/>
    <xf numFmtId="0" fontId="1" fillId="2" borderId="1" xfId="0" applyFont="1" applyFill="1" applyBorder="1" applyAlignment="1">
      <alignment vertical="center"/>
    </xf>
    <xf numFmtId="1" fontId="1" fillId="2" borderId="1" xfId="0" applyNumberFormat="1" applyFont="1" applyFill="1" applyBorder="1" applyAlignment="1">
      <alignment vertical="center"/>
    </xf>
    <xf numFmtId="0" fontId="1" fillId="2" borderId="5" xfId="0" applyFont="1" applyFill="1" applyBorder="1" applyAlignment="1">
      <alignment vertical="center"/>
    </xf>
    <xf numFmtId="0" fontId="1" fillId="2" borderId="1" xfId="0" applyFont="1" applyFill="1" applyBorder="1" applyAlignment="1">
      <alignment vertical="center" wrapText="1"/>
    </xf>
    <xf numFmtId="0" fontId="4" fillId="2" borderId="2" xfId="0" applyFont="1" applyFill="1" applyBorder="1" applyAlignment="1">
      <alignment horizontal="left"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wrapText="1"/>
    </xf>
    <xf numFmtId="0" fontId="4" fillId="0" borderId="1" xfId="0" applyFont="1" applyBorder="1" applyAlignment="1">
      <alignment wrapText="1"/>
    </xf>
    <xf numFmtId="0" fontId="1" fillId="0" borderId="5" xfId="0" applyFont="1" applyFill="1" applyBorder="1" applyAlignment="1">
      <alignment vertical="center"/>
    </xf>
    <xf numFmtId="0" fontId="7" fillId="0" borderId="1" xfId="11" applyNumberFormat="1" applyFont="1" applyFill="1" applyBorder="1" applyAlignment="1">
      <alignment vertical="top" wrapText="1"/>
    </xf>
    <xf numFmtId="0" fontId="1" fillId="0" borderId="6" xfId="0" applyFont="1" applyBorder="1" applyAlignment="1">
      <alignment horizontal="left" vertical="center" wrapText="1"/>
    </xf>
    <xf numFmtId="0" fontId="1" fillId="2" borderId="1" xfId="0" applyFont="1" applyFill="1" applyBorder="1" applyAlignment="1">
      <alignment vertical="top" wrapText="1"/>
    </xf>
    <xf numFmtId="0" fontId="1" fillId="2" borderId="6"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4" borderId="1" xfId="0" applyFont="1" applyFill="1" applyBorder="1" applyAlignment="1">
      <alignment vertical="top" wrapText="1"/>
    </xf>
    <xf numFmtId="0" fontId="3" fillId="0" borderId="1" xfId="12" applyNumberFormat="1" applyFont="1" applyFill="1" applyBorder="1" applyAlignment="1" applyProtection="1">
      <alignment horizontal="center" vertical="center" wrapText="1"/>
    </xf>
    <xf numFmtId="0" fontId="13" fillId="0" borderId="1" xfId="0" applyFont="1" applyFill="1" applyBorder="1" applyAlignment="1">
      <alignment horizontal="left" vertical="top" wrapText="1"/>
    </xf>
    <xf numFmtId="0" fontId="1" fillId="0" borderId="0" xfId="0" applyFont="1" applyFill="1"/>
    <xf numFmtId="0" fontId="1" fillId="0" borderId="1" xfId="0" applyFont="1" applyFill="1" applyBorder="1" applyAlignment="1">
      <alignment horizontal="left" vertical="center" wrapText="1"/>
    </xf>
    <xf numFmtId="0" fontId="2" fillId="0" borderId="1" xfId="0" applyFont="1" applyFill="1" applyBorder="1" applyAlignment="1">
      <alignment vertical="center"/>
    </xf>
    <xf numFmtId="0" fontId="2" fillId="0" borderId="5" xfId="0" applyFont="1" applyFill="1" applyBorder="1" applyAlignment="1">
      <alignment vertical="center"/>
    </xf>
    <xf numFmtId="0" fontId="2" fillId="0" borderId="0" xfId="0" applyFont="1" applyFill="1" applyAlignment="1">
      <alignmen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2" fillId="0" borderId="1" xfId="0" applyFont="1" applyBorder="1" applyAlignment="1">
      <alignment horizontal="left" vertical="top" wrapText="1"/>
    </xf>
    <xf numFmtId="0" fontId="2" fillId="4" borderId="1" xfId="0" applyFont="1" applyFill="1" applyBorder="1" applyAlignment="1">
      <alignment vertical="center" wrapText="1"/>
    </xf>
    <xf numFmtId="0" fontId="2" fillId="0" borderId="1" xfId="0" applyFont="1" applyBorder="1" applyAlignment="1">
      <alignment vertical="center" wrapText="1"/>
    </xf>
    <xf numFmtId="0" fontId="1" fillId="0" borderId="4" xfId="0" applyNumberFormat="1" applyFont="1" applyFill="1" applyBorder="1" applyAlignment="1">
      <alignment wrapText="1"/>
    </xf>
    <xf numFmtId="0" fontId="7" fillId="0" borderId="1" xfId="13" applyNumberFormat="1" applyFont="1" applyFill="1" applyBorder="1" applyAlignment="1">
      <alignment vertical="top" wrapText="1"/>
    </xf>
    <xf numFmtId="0" fontId="14" fillId="0" borderId="1" xfId="0" applyFont="1" applyFill="1" applyBorder="1" applyAlignment="1">
      <alignment horizontal="left" vertical="top" wrapText="1"/>
    </xf>
    <xf numFmtId="0" fontId="15" fillId="0" borderId="1" xfId="0" applyFont="1" applyFill="1" applyBorder="1" applyAlignment="1">
      <alignment horizontal="left" vertical="top" wrapText="1"/>
    </xf>
    <xf numFmtId="0" fontId="7" fillId="0" borderId="1" xfId="14" applyNumberFormat="1" applyFont="1" applyFill="1" applyBorder="1" applyAlignment="1">
      <alignment vertical="top" wrapText="1"/>
    </xf>
    <xf numFmtId="0" fontId="15" fillId="0" borderId="1" xfId="0" applyNumberFormat="1" applyFont="1" applyFill="1" applyBorder="1" applyAlignment="1">
      <alignment vertical="top" wrapText="1"/>
    </xf>
    <xf numFmtId="0" fontId="1" fillId="0" borderId="1" xfId="15" applyNumberFormat="1" applyFont="1" applyFill="1" applyBorder="1" applyAlignment="1">
      <alignment wrapText="1"/>
    </xf>
    <xf numFmtId="0" fontId="13"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3" borderId="1" xfId="0" applyNumberFormat="1" applyFont="1" applyFill="1" applyBorder="1" applyAlignment="1">
      <alignment horizontal="left" wrapText="1"/>
    </xf>
    <xf numFmtId="0" fontId="7" fillId="0" borderId="1" xfId="16" applyNumberFormat="1" applyFont="1" applyFill="1" applyBorder="1" applyAlignment="1">
      <alignment vertical="top" wrapText="1"/>
    </xf>
    <xf numFmtId="0" fontId="7" fillId="0" borderId="1" xfId="17" applyNumberFormat="1" applyFont="1" applyFill="1" applyBorder="1" applyAlignment="1">
      <alignment vertical="top" wrapText="1"/>
    </xf>
    <xf numFmtId="1" fontId="1" fillId="0" borderId="1" xfId="0" applyNumberFormat="1" applyFont="1" applyBorder="1" applyAlignment="1">
      <alignment vertical="center"/>
    </xf>
    <xf numFmtId="0" fontId="16" fillId="3" borderId="1" xfId="0" applyNumberFormat="1" applyFont="1" applyFill="1" applyBorder="1" applyAlignment="1">
      <alignment vertical="top" wrapText="1"/>
    </xf>
    <xf numFmtId="0" fontId="15" fillId="3" borderId="1" xfId="0" applyNumberFormat="1" applyFont="1" applyFill="1" applyBorder="1" applyAlignment="1">
      <alignment wrapText="1"/>
    </xf>
    <xf numFmtId="0" fontId="13" fillId="0" borderId="1" xfId="0" applyFont="1" applyFill="1" applyBorder="1" applyAlignment="1">
      <alignment vertical="center" wrapText="1"/>
    </xf>
    <xf numFmtId="0" fontId="2" fillId="4" borderId="1" xfId="0" applyNumberFormat="1" applyFont="1" applyFill="1" applyBorder="1" applyAlignment="1" applyProtection="1">
      <alignment horizontal="left" wrapText="1"/>
    </xf>
    <xf numFmtId="0" fontId="2" fillId="4" borderId="1" xfId="0" applyNumberFormat="1" applyFont="1" applyFill="1" applyBorder="1" applyAlignment="1" applyProtection="1">
      <alignment horizontal="center" vertical="center" wrapText="1"/>
    </xf>
    <xf numFmtId="0" fontId="15" fillId="4" borderId="1" xfId="0" applyNumberFormat="1" applyFont="1" applyFill="1" applyBorder="1" applyAlignment="1">
      <alignment horizontal="left" wrapText="1"/>
    </xf>
    <xf numFmtId="0" fontId="15" fillId="0" borderId="1" xfId="0" applyNumberFormat="1" applyFont="1" applyFill="1" applyBorder="1" applyAlignment="1" applyProtection="1">
      <alignment horizontal="left" wrapText="1"/>
    </xf>
    <xf numFmtId="0" fontId="15" fillId="0" borderId="1" xfId="0" applyNumberFormat="1" applyFont="1" applyFill="1" applyBorder="1" applyAlignment="1" applyProtection="1">
      <alignment horizontal="center" vertical="center" wrapText="1"/>
    </xf>
    <xf numFmtId="0" fontId="2" fillId="0" borderId="1" xfId="0" applyFont="1" applyFill="1" applyBorder="1" applyAlignment="1">
      <alignment horizontal="left" vertical="top" wrapText="1"/>
    </xf>
    <xf numFmtId="1" fontId="2" fillId="3" borderId="1" xfId="0" applyNumberFormat="1" applyFont="1" applyFill="1" applyBorder="1" applyAlignment="1">
      <alignment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9" fillId="0" borderId="5" xfId="0" applyNumberFormat="1" applyFont="1" applyFill="1" applyBorder="1" applyAlignment="1" applyProtection="1">
      <alignment wrapText="1"/>
    </xf>
    <xf numFmtId="0" fontId="13" fillId="4" borderId="1" xfId="0" applyFont="1" applyFill="1" applyBorder="1" applyAlignment="1">
      <alignment vertical="center" wrapText="1"/>
    </xf>
    <xf numFmtId="0" fontId="13" fillId="4" borderId="1" xfId="0" applyFont="1" applyFill="1" applyBorder="1" applyAlignment="1">
      <alignment horizontal="left" vertical="top" wrapText="1"/>
    </xf>
    <xf numFmtId="1" fontId="1" fillId="0" borderId="1" xfId="0" applyNumberFormat="1" applyFont="1" applyFill="1" applyBorder="1" applyAlignment="1">
      <alignment vertical="center"/>
    </xf>
    <xf numFmtId="0" fontId="1" fillId="2" borderId="1" xfId="0" applyFont="1" applyFill="1" applyBorder="1"/>
    <xf numFmtId="1" fontId="1" fillId="2" borderId="1" xfId="0" applyNumberFormat="1" applyFont="1" applyFill="1" applyBorder="1"/>
    <xf numFmtId="0" fontId="1" fillId="2" borderId="5" xfId="0" applyFont="1" applyFill="1" applyBorder="1"/>
    <xf numFmtId="0" fontId="2" fillId="0" borderId="4" xfId="0" applyFont="1" applyFill="1" applyBorder="1" applyAlignment="1">
      <alignment vertical="center" wrapText="1"/>
    </xf>
    <xf numFmtId="0" fontId="13" fillId="2" borderId="1" xfId="0" applyFont="1" applyFill="1" applyBorder="1" applyAlignment="1">
      <alignment vertical="center" wrapText="1"/>
    </xf>
    <xf numFmtId="0" fontId="1" fillId="3" borderId="3" xfId="0" applyFont="1" applyFill="1" applyBorder="1" applyAlignment="1">
      <alignment wrapText="1"/>
    </xf>
    <xf numFmtId="0" fontId="2" fillId="0" borderId="1" xfId="0" applyFont="1" applyBorder="1" applyAlignment="1">
      <alignment vertical="center"/>
    </xf>
    <xf numFmtId="0" fontId="2" fillId="0" borderId="5" xfId="0" applyFont="1" applyBorder="1" applyAlignment="1">
      <alignment vertical="center"/>
    </xf>
    <xf numFmtId="0" fontId="1" fillId="0" borderId="1" xfId="0" applyFont="1" applyBorder="1"/>
    <xf numFmtId="1" fontId="13" fillId="4" borderId="1" xfId="0" applyNumberFormat="1" applyFont="1" applyFill="1" applyBorder="1" applyAlignment="1">
      <alignment vertical="center"/>
    </xf>
    <xf numFmtId="0" fontId="13" fillId="4" borderId="1" xfId="0" applyFont="1" applyFill="1" applyBorder="1" applyAlignment="1">
      <alignment vertical="center"/>
    </xf>
    <xf numFmtId="1" fontId="13" fillId="2" borderId="1" xfId="0" applyNumberFormat="1" applyFont="1" applyFill="1" applyBorder="1" applyAlignment="1">
      <alignment vertical="center"/>
    </xf>
    <xf numFmtId="0" fontId="4" fillId="2" borderId="1" xfId="0" applyFont="1" applyFill="1" applyBorder="1" applyAlignment="1">
      <alignment wrapText="1"/>
    </xf>
    <xf numFmtId="0" fontId="2" fillId="0" borderId="4" xfId="0" applyNumberFormat="1" applyFont="1" applyFill="1" applyBorder="1" applyAlignment="1">
      <alignment wrapText="1"/>
    </xf>
    <xf numFmtId="0" fontId="7" fillId="0" borderId="1" xfId="18" applyNumberFormat="1" applyFont="1" applyFill="1" applyBorder="1" applyAlignment="1">
      <alignment vertical="top" wrapText="1"/>
    </xf>
    <xf numFmtId="1" fontId="1" fillId="3" borderId="0" xfId="0" applyNumberFormat="1" applyFont="1" applyFill="1"/>
    <xf numFmtId="0" fontId="7" fillId="0" borderId="1" xfId="19" applyNumberFormat="1" applyFont="1" applyFill="1" applyBorder="1" applyAlignment="1">
      <alignment vertical="top" wrapText="1"/>
    </xf>
    <xf numFmtId="0" fontId="7" fillId="0" borderId="1" xfId="20" applyNumberFormat="1" applyFont="1" applyFill="1" applyBorder="1" applyAlignment="1">
      <alignment vertical="top" wrapText="1"/>
    </xf>
    <xf numFmtId="1" fontId="1" fillId="4" borderId="1" xfId="0" applyNumberFormat="1" applyFont="1" applyFill="1" applyBorder="1" applyAlignment="1">
      <alignment vertical="center" wrapText="1"/>
    </xf>
    <xf numFmtId="0" fontId="1" fillId="4" borderId="5" xfId="0" applyFont="1" applyFill="1" applyBorder="1" applyAlignment="1">
      <alignment vertical="center" wrapText="1"/>
    </xf>
    <xf numFmtId="0" fontId="1" fillId="3" borderId="4" xfId="0" applyFont="1" applyFill="1" applyBorder="1" applyAlignment="1">
      <alignment wrapText="1"/>
    </xf>
    <xf numFmtId="0" fontId="7" fillId="0" borderId="1" xfId="21" applyNumberFormat="1" applyFont="1" applyFill="1" applyBorder="1" applyAlignment="1">
      <alignment vertical="top" wrapText="1"/>
    </xf>
    <xf numFmtId="0" fontId="1" fillId="0" borderId="4" xfId="0" applyFont="1" applyBorder="1" applyAlignment="1">
      <alignment wrapText="1"/>
    </xf>
    <xf numFmtId="0" fontId="9" fillId="0" borderId="4" xfId="0" applyNumberFormat="1" applyFont="1" applyFill="1" applyBorder="1" applyAlignment="1">
      <alignment wrapText="1"/>
    </xf>
    <xf numFmtId="0" fontId="2" fillId="4" borderId="1" xfId="0" applyFont="1" applyFill="1" applyBorder="1" applyAlignment="1">
      <alignment vertical="center"/>
    </xf>
    <xf numFmtId="0" fontId="2" fillId="4" borderId="5" xfId="0" applyFont="1" applyFill="1" applyBorder="1" applyAlignment="1">
      <alignment vertical="center"/>
    </xf>
    <xf numFmtId="0" fontId="7" fillId="0" borderId="1" xfId="22" applyNumberFormat="1" applyFont="1" applyFill="1" applyBorder="1" applyAlignment="1">
      <alignment vertical="top" wrapText="1"/>
    </xf>
    <xf numFmtId="0" fontId="6" fillId="3" borderId="4" xfId="0" applyFont="1" applyFill="1" applyBorder="1" applyAlignment="1">
      <alignment horizontal="center" vertical="center" wrapText="1"/>
    </xf>
    <xf numFmtId="0" fontId="17" fillId="2" borderId="1" xfId="0" applyNumberFormat="1" applyFont="1" applyFill="1" applyBorder="1" applyAlignment="1">
      <alignment vertical="top" wrapText="1"/>
    </xf>
    <xf numFmtId="1" fontId="17" fillId="2" borderId="4" xfId="0" applyNumberFormat="1" applyFont="1" applyFill="1" applyBorder="1" applyAlignment="1">
      <alignment vertical="top" wrapText="1"/>
    </xf>
    <xf numFmtId="0" fontId="17" fillId="2" borderId="1" xfId="0" applyNumberFormat="1" applyFont="1" applyFill="1" applyBorder="1" applyAlignment="1">
      <alignment horizontal="center" vertical="center" wrapText="1"/>
    </xf>
    <xf numFmtId="0" fontId="17" fillId="2" borderId="5" xfId="0" applyNumberFormat="1" applyFont="1" applyFill="1" applyBorder="1" applyAlignment="1">
      <alignment vertical="top" wrapText="1"/>
    </xf>
    <xf numFmtId="0" fontId="17" fillId="2" borderId="4" xfId="0" applyNumberFormat="1" applyFont="1" applyFill="1" applyBorder="1" applyAlignment="1">
      <alignment vertical="top" wrapText="1"/>
    </xf>
    <xf numFmtId="0" fontId="6" fillId="2" borderId="1" xfId="0" applyFont="1" applyFill="1" applyBorder="1" applyAlignment="1">
      <alignment wrapText="1"/>
    </xf>
    <xf numFmtId="0" fontId="1" fillId="2" borderId="4" xfId="0" applyFont="1" applyFill="1" applyBorder="1" applyAlignment="1">
      <alignment wrapText="1"/>
    </xf>
    <xf numFmtId="0" fontId="6" fillId="2" borderId="4" xfId="0" applyFont="1" applyFill="1" applyBorder="1" applyAlignment="1">
      <alignment wrapText="1"/>
    </xf>
    <xf numFmtId="1" fontId="17" fillId="2" borderId="1" xfId="0" applyNumberFormat="1" applyFont="1" applyFill="1" applyBorder="1" applyAlignment="1">
      <alignment horizontal="center" vertical="center" wrapText="1"/>
    </xf>
    <xf numFmtId="0" fontId="17" fillId="6" borderId="1" xfId="0" applyNumberFormat="1" applyFont="1" applyFill="1" applyBorder="1" applyAlignment="1">
      <alignment vertical="top" wrapText="1"/>
    </xf>
    <xf numFmtId="0" fontId="17" fillId="7" borderId="1" xfId="0" applyNumberFormat="1" applyFont="1" applyFill="1" applyBorder="1" applyAlignment="1">
      <alignment vertical="top" wrapText="1"/>
    </xf>
    <xf numFmtId="0" fontId="17" fillId="8" borderId="1" xfId="0" applyNumberFormat="1" applyFont="1" applyFill="1" applyBorder="1" applyAlignment="1">
      <alignment vertical="top" wrapText="1"/>
    </xf>
    <xf numFmtId="0" fontId="17" fillId="9" borderId="1" xfId="0" applyNumberFormat="1" applyFont="1" applyFill="1" applyBorder="1" applyAlignment="1">
      <alignment vertical="top" wrapText="1"/>
    </xf>
    <xf numFmtId="0" fontId="17" fillId="10" borderId="1" xfId="0" applyNumberFormat="1" applyFont="1" applyFill="1" applyBorder="1" applyAlignment="1">
      <alignment vertical="top" wrapText="1"/>
    </xf>
    <xf numFmtId="0" fontId="17" fillId="11" borderId="1" xfId="0" applyNumberFormat="1" applyFont="1" applyFill="1" applyBorder="1" applyAlignment="1">
      <alignment vertical="top" wrapText="1"/>
    </xf>
    <xf numFmtId="0" fontId="17" fillId="12" borderId="5" xfId="0" applyNumberFormat="1" applyFont="1" applyFill="1" applyBorder="1" applyAlignment="1">
      <alignment vertical="top" wrapText="1"/>
    </xf>
    <xf numFmtId="0" fontId="17" fillId="12" borderId="1" xfId="0" applyNumberFormat="1" applyFont="1" applyFill="1" applyBorder="1" applyAlignment="1">
      <alignment vertical="top" wrapText="1"/>
    </xf>
    <xf numFmtId="0" fontId="17" fillId="13" borderId="4" xfId="0" applyNumberFormat="1" applyFont="1" applyFill="1" applyBorder="1" applyAlignment="1">
      <alignment vertical="top" wrapText="1"/>
    </xf>
    <xf numFmtId="1" fontId="17" fillId="13" borderId="4" xfId="0" applyNumberFormat="1" applyFont="1" applyFill="1" applyBorder="1" applyAlignment="1">
      <alignment vertical="top" wrapText="1"/>
    </xf>
    <xf numFmtId="0" fontId="6" fillId="0" borderId="1" xfId="0" applyFont="1" applyBorder="1" applyAlignment="1">
      <alignment wrapText="1"/>
    </xf>
    <xf numFmtId="0" fontId="6" fillId="0" borderId="4" xfId="0" applyFont="1" applyBorder="1" applyAlignment="1">
      <alignment wrapText="1"/>
    </xf>
  </cellXfs>
  <cellStyles count="99">
    <cellStyle name="Hyperlink 2" xfId="23"/>
    <cellStyle name="Normal" xfId="0" builtinId="0"/>
    <cellStyle name="Normal 10" xfId="18"/>
    <cellStyle name="Normal 11" xfId="24"/>
    <cellStyle name="Normal 12" xfId="25"/>
    <cellStyle name="Normal 13" xfId="26"/>
    <cellStyle name="Normal 14" xfId="27"/>
    <cellStyle name="Normal 15" xfId="28"/>
    <cellStyle name="Normal 16" xfId="29"/>
    <cellStyle name="Normal 17" xfId="30"/>
    <cellStyle name="Normal 18" xfId="31"/>
    <cellStyle name="Normal 19" xfId="17"/>
    <cellStyle name="Normal 2" xfId="15"/>
    <cellStyle name="Normal 20" xfId="16"/>
    <cellStyle name="Normal 21" xfId="32"/>
    <cellStyle name="Normal 22" xfId="33"/>
    <cellStyle name="Normal 23" xfId="34"/>
    <cellStyle name="Normal 24" xfId="35"/>
    <cellStyle name="Normal 25" xfId="36"/>
    <cellStyle name="Normal 26" xfId="14"/>
    <cellStyle name="Normal 27" xfId="13"/>
    <cellStyle name="Normal 28" xfId="37"/>
    <cellStyle name="Normal 29" xfId="11"/>
    <cellStyle name="Normal 3" xfId="1"/>
    <cellStyle name="Normal 30" xfId="10"/>
    <cellStyle name="Normal 31" xfId="9"/>
    <cellStyle name="Normal 32" xfId="38"/>
    <cellStyle name="Normal 33" xfId="8"/>
    <cellStyle name="Normal 34" xfId="7"/>
    <cellStyle name="Normal 35" xfId="6"/>
    <cellStyle name="Normal 36" xfId="5"/>
    <cellStyle name="Normal 37" xfId="4"/>
    <cellStyle name="Normal 38" xfId="3"/>
    <cellStyle name="Normal 39" xfId="2"/>
    <cellStyle name="Normal 4" xfId="22"/>
    <cellStyle name="Normal 40" xfId="39"/>
    <cellStyle name="Normal 41" xfId="40"/>
    <cellStyle name="Normal 42" xfId="41"/>
    <cellStyle name="Normal 43" xfId="42"/>
    <cellStyle name="Normal 44" xfId="43"/>
    <cellStyle name="Normal 45" xfId="44"/>
    <cellStyle name="Normal 46" xfId="45"/>
    <cellStyle name="Normal 47" xfId="46"/>
    <cellStyle name="Normal 48" xfId="47"/>
    <cellStyle name="Normal 49" xfId="12"/>
    <cellStyle name="Normal 5" xfId="21"/>
    <cellStyle name="Normal 50" xfId="48"/>
    <cellStyle name="Normal 51" xfId="49"/>
    <cellStyle name="Normal 52" xfId="50"/>
    <cellStyle name="Normal 53" xfId="51"/>
    <cellStyle name="Normal 54" xfId="52"/>
    <cellStyle name="Normal 55" xfId="53"/>
    <cellStyle name="Normal 56" xfId="54"/>
    <cellStyle name="Normal 57" xfId="55"/>
    <cellStyle name="Normal 58" xfId="56"/>
    <cellStyle name="Normal 59" xfId="57"/>
    <cellStyle name="Normal 6" xfId="58"/>
    <cellStyle name="Normal 60" xfId="59"/>
    <cellStyle name="Normal 61" xfId="60"/>
    <cellStyle name="Normal 62" xfId="61"/>
    <cellStyle name="Normal 63" xfId="62"/>
    <cellStyle name="Normal 64" xfId="63"/>
    <cellStyle name="Normal 65" xfId="64"/>
    <cellStyle name="Normal 66" xfId="65"/>
    <cellStyle name="Normal 67" xfId="66"/>
    <cellStyle name="Normal 68" xfId="67"/>
    <cellStyle name="Normal 69" xfId="68"/>
    <cellStyle name="Normal 7" xfId="69"/>
    <cellStyle name="Normal 70" xfId="70"/>
    <cellStyle name="Normal 71" xfId="71"/>
    <cellStyle name="Normal 72" xfId="72"/>
    <cellStyle name="Normal 73" xfId="73"/>
    <cellStyle name="Normal 74" xfId="74"/>
    <cellStyle name="Normal 75" xfId="75"/>
    <cellStyle name="Normal 76" xfId="76"/>
    <cellStyle name="Normal 77" xfId="77"/>
    <cellStyle name="Normal 78" xfId="78"/>
    <cellStyle name="Normal 79" xfId="79"/>
    <cellStyle name="Normal 8" xfId="20"/>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1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90" t="s">
        <v>1205</v>
      </c>
      <c r="B1" s="190" t="s">
        <v>1204</v>
      </c>
      <c r="C1" s="189" t="s">
        <v>1203</v>
      </c>
      <c r="D1" s="189" t="s">
        <v>1202</v>
      </c>
      <c r="E1" s="189" t="s">
        <v>1201</v>
      </c>
      <c r="F1" s="189" t="s">
        <v>1200</v>
      </c>
      <c r="G1" s="189" t="s">
        <v>1199</v>
      </c>
      <c r="H1" s="189" t="s">
        <v>1198</v>
      </c>
      <c r="I1" s="189" t="s">
        <v>1197</v>
      </c>
      <c r="J1" s="188" t="s">
        <v>1196</v>
      </c>
      <c r="K1" s="187" t="s">
        <v>1195</v>
      </c>
      <c r="L1" s="186" t="s">
        <v>1194</v>
      </c>
      <c r="M1" s="185" t="s">
        <v>1193</v>
      </c>
      <c r="N1" s="184" t="s">
        <v>1192</v>
      </c>
      <c r="O1" s="184" t="s">
        <v>1191</v>
      </c>
      <c r="P1" s="183" t="s">
        <v>1190</v>
      </c>
      <c r="Q1" s="183" t="s">
        <v>1189</v>
      </c>
      <c r="R1" s="182" t="s">
        <v>1188</v>
      </c>
      <c r="S1" s="182" t="s">
        <v>1187</v>
      </c>
      <c r="T1" s="181" t="s">
        <v>1186</v>
      </c>
      <c r="U1" s="181" t="s">
        <v>1185</v>
      </c>
      <c r="V1" s="180" t="s">
        <v>1184</v>
      </c>
      <c r="W1" s="180" t="s">
        <v>1183</v>
      </c>
      <c r="X1" s="179" t="s">
        <v>1182</v>
      </c>
      <c r="Y1" s="179" t="s">
        <v>1181</v>
      </c>
    </row>
    <row r="2" spans="1:25" s="84" customFormat="1" ht="66.75" customHeight="1" x14ac:dyDescent="0.25">
      <c r="A2" s="177"/>
      <c r="B2" s="177" t="s">
        <v>1180</v>
      </c>
      <c r="C2" s="175"/>
      <c r="D2" s="175"/>
      <c r="E2" s="175"/>
      <c r="F2" s="175"/>
      <c r="G2" s="175"/>
      <c r="H2" s="175"/>
      <c r="I2" s="175"/>
      <c r="J2" s="171">
        <f>AVERAGE(J5,J30,J73,J106,J146,J176,J217)</f>
        <v>45.246598639455783</v>
      </c>
      <c r="K2" s="174"/>
      <c r="L2" s="171">
        <f>AVERAGE(L5,L30,L73,L106,L146,L176,L217)</f>
        <v>43.431122448979586</v>
      </c>
      <c r="M2" s="173"/>
      <c r="N2" s="171">
        <f>AVERAGE(N5,N30,N73,N106,N146,N176,N217)</f>
        <v>44.145408163265309</v>
      </c>
      <c r="O2" s="170"/>
      <c r="P2" s="171">
        <f>AVERAGE(P5,P30,P73,P106,P146,P176,P217)</f>
        <v>42.091836734693871</v>
      </c>
      <c r="Q2" s="170"/>
      <c r="R2" s="171">
        <f>AVERAGE(R5,R30,R73,R106,R146,R176,R217)</f>
        <v>41.675170068027214</v>
      </c>
      <c r="S2" s="170"/>
      <c r="T2" s="171"/>
      <c r="U2" s="170"/>
      <c r="V2" s="171"/>
      <c r="W2" s="172"/>
      <c r="X2" s="171"/>
      <c r="Y2" s="170"/>
    </row>
    <row r="3" spans="1:25" s="9" customFormat="1" ht="66.75" customHeight="1" x14ac:dyDescent="0.25">
      <c r="A3" s="177"/>
      <c r="B3" s="176" t="s">
        <v>1179</v>
      </c>
      <c r="C3" s="175"/>
      <c r="D3" s="175"/>
      <c r="E3" s="175"/>
      <c r="F3" s="175"/>
      <c r="G3" s="175"/>
      <c r="H3" s="175"/>
      <c r="I3" s="175"/>
      <c r="J3" s="178">
        <f>AVERAGE(J5,J30,J73,J106,J146,J176,J217,J250)</f>
        <v>45.033482142857146</v>
      </c>
      <c r="K3" s="172"/>
      <c r="L3" s="178"/>
      <c r="M3" s="172"/>
      <c r="N3" s="178"/>
      <c r="O3" s="172"/>
      <c r="P3" s="178"/>
      <c r="Q3" s="172"/>
      <c r="R3" s="178"/>
      <c r="S3" s="172"/>
      <c r="T3" s="178"/>
      <c r="U3" s="172"/>
      <c r="V3" s="178"/>
      <c r="W3" s="172"/>
      <c r="X3" s="178"/>
      <c r="Y3" s="172"/>
    </row>
    <row r="4" spans="1:25" s="84" customFormat="1" ht="66.75" customHeight="1" x14ac:dyDescent="0.25">
      <c r="A4" s="177"/>
      <c r="B4" s="176" t="s">
        <v>1178</v>
      </c>
      <c r="C4" s="175"/>
      <c r="D4" s="15"/>
      <c r="E4" s="15"/>
      <c r="F4" s="175"/>
      <c r="G4" s="175"/>
      <c r="H4" s="175"/>
      <c r="I4" s="175"/>
      <c r="J4" s="171">
        <f>AVERAGE(J5,J30,J106,J146,J176,J217)</f>
        <v>46.398809523809526</v>
      </c>
      <c r="K4" s="174"/>
      <c r="L4" s="171">
        <f>AVERAGE(L5,L30,L106,L146,L176,L217)</f>
        <v>44.419642857142854</v>
      </c>
      <c r="M4" s="173"/>
      <c r="N4" s="171">
        <f>AVERAGE(N5,N30,N106,N146,N176,N217)</f>
        <v>45.252976190476183</v>
      </c>
      <c r="O4" s="170"/>
      <c r="P4" s="171">
        <f>AVERAGE(P5,P30,P106,P146,P176,P217)</f>
        <v>42.857142857142854</v>
      </c>
      <c r="Q4" s="170"/>
      <c r="R4" s="171">
        <f>AVERAGE(R5,R30,R106,R146,R176,R217)</f>
        <v>42.857142857142854</v>
      </c>
      <c r="S4" s="170"/>
      <c r="T4" s="171">
        <f>AVERAGE(T5,T30,T106,T146,T176,T217)</f>
        <v>43.134920634920633</v>
      </c>
      <c r="U4" s="170"/>
      <c r="V4" s="171">
        <f>AVERAGE(V5,V30,V106,V146,V176,V217)</f>
        <v>39.114583333333329</v>
      </c>
      <c r="W4" s="172"/>
      <c r="X4" s="171">
        <f>AVERAGE(X5,X30,X106,X146,X176,X217)</f>
        <v>39.114583333333329</v>
      </c>
      <c r="Y4" s="170"/>
    </row>
    <row r="5" spans="1:25" s="63" customFormat="1" ht="104.25" customHeight="1" x14ac:dyDescent="0.25">
      <c r="A5" s="19"/>
      <c r="B5" s="20" t="s">
        <v>1177</v>
      </c>
      <c r="C5" s="19"/>
      <c r="D5" s="19"/>
      <c r="E5" s="19"/>
      <c r="F5" s="68" t="s">
        <v>1176</v>
      </c>
      <c r="G5" s="19"/>
      <c r="H5" s="19"/>
      <c r="I5" s="19"/>
      <c r="J5" s="78">
        <f>AVERAGE(J6,J12,J19,J25)</f>
        <v>52.083333333333336</v>
      </c>
      <c r="K5" s="77"/>
      <c r="L5" s="78">
        <f>AVERAGE(L6,L12,L19,L25)</f>
        <v>52.083333333333336</v>
      </c>
      <c r="M5" s="77"/>
      <c r="N5" s="78">
        <f>AVERAGE(N6,N12,N19,N25)</f>
        <v>52.083333333333336</v>
      </c>
      <c r="O5" s="77"/>
      <c r="P5" s="78">
        <f>AVERAGE(P6,P12,P19,P25)</f>
        <v>52.083333333333336</v>
      </c>
      <c r="Q5" s="77"/>
      <c r="R5" s="78">
        <f>AVERAGE(R6,R12,R19,R25)</f>
        <v>52.083333333333336</v>
      </c>
      <c r="S5" s="77"/>
      <c r="T5" s="78">
        <f>AVERAGE(T6,T12,T19,T25)</f>
        <v>49.583333333333336</v>
      </c>
      <c r="U5" s="77"/>
      <c r="V5" s="78">
        <f>AVERAGE(V6,V12,V19,V25)</f>
        <v>49.583333333333336</v>
      </c>
      <c r="W5" s="17"/>
      <c r="X5" s="78">
        <f>AVERAGE(X6,X12,X19,X25)</f>
        <v>49.583333333333336</v>
      </c>
      <c r="Y5" s="77"/>
    </row>
    <row r="6" spans="1:25" s="63" customFormat="1" ht="104.25" customHeight="1" x14ac:dyDescent="0.25">
      <c r="A6" s="19"/>
      <c r="B6" s="169"/>
      <c r="C6" s="20" t="s">
        <v>1175</v>
      </c>
      <c r="D6" s="19"/>
      <c r="E6" s="19"/>
      <c r="F6" s="68" t="s">
        <v>1174</v>
      </c>
      <c r="G6" s="19"/>
      <c r="H6" s="19"/>
      <c r="I6" s="19"/>
      <c r="J6" s="78">
        <f>AVERAGE(J7:J11)</f>
        <v>80</v>
      </c>
      <c r="K6" s="77"/>
      <c r="L6" s="77">
        <f>AVERAGE(L7:L11)</f>
        <v>80</v>
      </c>
      <c r="M6" s="77"/>
      <c r="N6" s="77">
        <f>AVERAGE(N7:N11)</f>
        <v>80</v>
      </c>
      <c r="O6" s="77"/>
      <c r="P6" s="77">
        <f>AVERAGE(P7:P11)</f>
        <v>80</v>
      </c>
      <c r="Q6" s="77"/>
      <c r="R6" s="77">
        <f>AVERAGE(R7:R11)</f>
        <v>80</v>
      </c>
      <c r="S6" s="77"/>
      <c r="T6" s="77">
        <f>AVERAGE(T7:T11)</f>
        <v>90</v>
      </c>
      <c r="U6" s="77"/>
      <c r="V6" s="77">
        <f>AVERAGE(V7:V11)</f>
        <v>90</v>
      </c>
      <c r="W6" s="17"/>
      <c r="X6" s="77">
        <f>AVERAGE(X7:X11)</f>
        <v>90</v>
      </c>
      <c r="Y6" s="77"/>
    </row>
    <row r="7" spans="1:25" ht="284.25" customHeight="1" x14ac:dyDescent="0.25">
      <c r="A7" s="4">
        <v>1</v>
      </c>
      <c r="B7" s="164"/>
      <c r="C7" s="4"/>
      <c r="D7" s="8" t="s">
        <v>1173</v>
      </c>
      <c r="E7" s="8"/>
      <c r="F7" s="7" t="s">
        <v>1172</v>
      </c>
      <c r="G7" s="7" t="s">
        <v>1088</v>
      </c>
      <c r="H7" s="7" t="s">
        <v>1087</v>
      </c>
      <c r="I7" s="7" t="s">
        <v>1086</v>
      </c>
      <c r="J7" s="29">
        <v>50</v>
      </c>
      <c r="K7" s="168" t="s">
        <v>1171</v>
      </c>
      <c r="L7" s="29">
        <v>50</v>
      </c>
      <c r="M7" s="33"/>
      <c r="N7" s="29">
        <v>50</v>
      </c>
      <c r="O7" s="32"/>
      <c r="P7" s="29">
        <v>50</v>
      </c>
      <c r="Q7" s="32"/>
      <c r="R7" s="29">
        <v>50</v>
      </c>
      <c r="S7" s="32"/>
      <c r="T7" s="29">
        <v>50</v>
      </c>
      <c r="U7" s="32"/>
      <c r="V7" s="29">
        <v>50</v>
      </c>
      <c r="W7" s="5"/>
      <c r="X7" s="29">
        <v>50</v>
      </c>
      <c r="Y7" s="168"/>
    </row>
    <row r="8" spans="1:25" ht="75" x14ac:dyDescent="0.25">
      <c r="A8" s="4">
        <v>2</v>
      </c>
      <c r="B8" s="164"/>
      <c r="C8" s="4"/>
      <c r="D8" s="8" t="s">
        <v>1170</v>
      </c>
      <c r="E8" s="8"/>
      <c r="F8" s="7" t="s">
        <v>1169</v>
      </c>
      <c r="G8" s="7" t="s">
        <v>1168</v>
      </c>
      <c r="H8" s="7" t="s">
        <v>1154</v>
      </c>
      <c r="I8" s="7" t="s">
        <v>1153</v>
      </c>
      <c r="J8" s="29">
        <v>100</v>
      </c>
      <c r="K8" s="29"/>
      <c r="L8" s="29">
        <v>100</v>
      </c>
      <c r="M8" s="167"/>
      <c r="N8" s="29">
        <v>100</v>
      </c>
      <c r="O8" s="166"/>
      <c r="P8" s="29">
        <v>100</v>
      </c>
      <c r="Q8" s="166"/>
      <c r="R8" s="29">
        <v>100</v>
      </c>
      <c r="S8" s="166"/>
      <c r="T8" s="29">
        <v>100</v>
      </c>
      <c r="U8" s="166"/>
      <c r="V8" s="29">
        <v>100</v>
      </c>
      <c r="W8" s="25"/>
      <c r="X8" s="29">
        <v>100</v>
      </c>
      <c r="Y8" s="29"/>
    </row>
    <row r="9" spans="1:25" ht="165" x14ac:dyDescent="0.25">
      <c r="A9" s="4">
        <v>3</v>
      </c>
      <c r="B9" s="164"/>
      <c r="C9" s="4"/>
      <c r="D9" s="8" t="s">
        <v>1167</v>
      </c>
      <c r="E9" s="8"/>
      <c r="F9" s="7" t="s">
        <v>1166</v>
      </c>
      <c r="G9" s="7" t="s">
        <v>1165</v>
      </c>
      <c r="H9" s="7" t="s">
        <v>1164</v>
      </c>
      <c r="I9" s="7" t="s">
        <v>1163</v>
      </c>
      <c r="J9" s="125">
        <v>100</v>
      </c>
      <c r="K9" s="165" t="s">
        <v>1162</v>
      </c>
      <c r="L9" s="125">
        <v>100</v>
      </c>
      <c r="M9" s="33"/>
      <c r="N9" s="125">
        <v>100</v>
      </c>
      <c r="O9" s="32"/>
      <c r="P9" s="125">
        <v>100</v>
      </c>
      <c r="Q9" s="32"/>
      <c r="R9" s="125">
        <v>100</v>
      </c>
      <c r="S9" s="32"/>
      <c r="T9" s="125">
        <v>100</v>
      </c>
      <c r="U9" s="32"/>
      <c r="V9" s="29">
        <v>100</v>
      </c>
      <c r="W9" s="5"/>
      <c r="X9" s="29">
        <v>100</v>
      </c>
      <c r="Y9" s="165"/>
    </row>
    <row r="10" spans="1:25" ht="179.25" x14ac:dyDescent="0.25">
      <c r="A10" s="4">
        <v>4</v>
      </c>
      <c r="B10" s="164"/>
      <c r="C10" s="4"/>
      <c r="D10" s="8" t="s">
        <v>1161</v>
      </c>
      <c r="E10" s="8"/>
      <c r="F10" s="7" t="s">
        <v>1160</v>
      </c>
      <c r="G10" s="7" t="s">
        <v>1088</v>
      </c>
      <c r="H10" s="7" t="s">
        <v>1087</v>
      </c>
      <c r="I10" s="7" t="s">
        <v>1086</v>
      </c>
      <c r="J10" s="32">
        <v>50</v>
      </c>
      <c r="K10" s="165" t="s">
        <v>1159</v>
      </c>
      <c r="L10" s="32">
        <v>50</v>
      </c>
      <c r="M10" s="33"/>
      <c r="N10" s="32">
        <v>50</v>
      </c>
      <c r="O10" s="32"/>
      <c r="P10" s="32">
        <v>50</v>
      </c>
      <c r="Q10" s="32"/>
      <c r="R10" s="32">
        <v>50</v>
      </c>
      <c r="S10" s="128" t="s">
        <v>1158</v>
      </c>
      <c r="T10" s="32">
        <v>100</v>
      </c>
      <c r="U10" s="32"/>
      <c r="V10" s="29">
        <v>100</v>
      </c>
      <c r="W10" s="5"/>
      <c r="X10" s="29">
        <v>100</v>
      </c>
      <c r="Y10" s="165"/>
    </row>
    <row r="11" spans="1:25" ht="75" x14ac:dyDescent="0.25">
      <c r="A11" s="4">
        <v>5</v>
      </c>
      <c r="B11" s="164"/>
      <c r="C11" s="4"/>
      <c r="D11" s="8" t="s">
        <v>1157</v>
      </c>
      <c r="E11" s="8"/>
      <c r="F11" s="7" t="s">
        <v>1156</v>
      </c>
      <c r="G11" s="7" t="s">
        <v>1155</v>
      </c>
      <c r="H11" s="7" t="s">
        <v>1154</v>
      </c>
      <c r="I11" s="7" t="s">
        <v>1153</v>
      </c>
      <c r="J11" s="29">
        <v>100</v>
      </c>
      <c r="K11" s="163" t="s">
        <v>1152</v>
      </c>
      <c r="L11" s="29">
        <v>100</v>
      </c>
      <c r="M11" s="33"/>
      <c r="N11" s="29">
        <v>100</v>
      </c>
      <c r="O11" s="32"/>
      <c r="P11" s="29">
        <v>100</v>
      </c>
      <c r="Q11" s="32"/>
      <c r="R11" s="29">
        <v>100</v>
      </c>
      <c r="S11" s="32"/>
      <c r="T11" s="29">
        <v>100</v>
      </c>
      <c r="U11" s="32"/>
      <c r="V11" s="29">
        <v>100</v>
      </c>
      <c r="W11" s="5"/>
      <c r="X11" s="29">
        <v>100</v>
      </c>
      <c r="Y11" s="163"/>
    </row>
    <row r="12" spans="1:25" s="63" customFormat="1" ht="45" x14ac:dyDescent="0.25">
      <c r="A12" s="19"/>
      <c r="B12" s="162"/>
      <c r="C12" s="20" t="s">
        <v>1151</v>
      </c>
      <c r="D12" s="20"/>
      <c r="E12" s="20"/>
      <c r="F12" s="68" t="s">
        <v>1150</v>
      </c>
      <c r="G12" s="68"/>
      <c r="H12" s="68"/>
      <c r="I12" s="68"/>
      <c r="J12" s="78">
        <f>AVERAGE(J13:J18)</f>
        <v>58.333333333333336</v>
      </c>
      <c r="L12" s="78">
        <f>AVERAGE(L13:L18)</f>
        <v>58.333333333333336</v>
      </c>
      <c r="N12" s="78">
        <f>AVERAGE(N13:N18)</f>
        <v>58.333333333333336</v>
      </c>
      <c r="P12" s="78">
        <f>AVERAGE(P13:P18)</f>
        <v>58.333333333333336</v>
      </c>
      <c r="R12" s="78">
        <f>AVERAGE(R13:R18)</f>
        <v>58.333333333333336</v>
      </c>
      <c r="T12" s="78">
        <f>AVERAGE(T13:T18)</f>
        <v>58.333333333333336</v>
      </c>
      <c r="V12" s="78">
        <f>AVERAGE(V13:V18)</f>
        <v>58.333333333333336</v>
      </c>
      <c r="W12" s="17"/>
      <c r="X12" s="78">
        <f>AVERAGE(X13:X18)</f>
        <v>58.333333333333336</v>
      </c>
    </row>
    <row r="13" spans="1:25" ht="255.75" x14ac:dyDescent="0.25">
      <c r="A13" s="4">
        <v>6</v>
      </c>
      <c r="B13" s="4"/>
      <c r="C13" s="4"/>
      <c r="D13" s="8" t="s">
        <v>1149</v>
      </c>
      <c r="E13" s="8"/>
      <c r="F13" s="7" t="s">
        <v>1148</v>
      </c>
      <c r="G13" s="7" t="s">
        <v>1088</v>
      </c>
      <c r="H13" s="7" t="s">
        <v>1087</v>
      </c>
      <c r="I13" s="7" t="s">
        <v>1086</v>
      </c>
      <c r="J13" s="35">
        <v>50</v>
      </c>
      <c r="K13" s="79" t="s">
        <v>1147</v>
      </c>
      <c r="L13" s="35">
        <v>50</v>
      </c>
      <c r="M13" s="44"/>
      <c r="N13" s="35">
        <v>50</v>
      </c>
      <c r="O13" s="43"/>
      <c r="P13" s="35">
        <v>50</v>
      </c>
      <c r="Q13" s="43"/>
      <c r="R13" s="35">
        <v>50</v>
      </c>
      <c r="S13" s="90"/>
      <c r="T13" s="35">
        <v>50</v>
      </c>
      <c r="U13" s="90"/>
      <c r="V13" s="35">
        <v>50</v>
      </c>
      <c r="W13" s="91"/>
      <c r="X13" s="35">
        <v>50</v>
      </c>
      <c r="Y13" s="79"/>
    </row>
    <row r="14" spans="1:25" ht="135" x14ac:dyDescent="0.25">
      <c r="A14" s="4">
        <v>7</v>
      </c>
      <c r="B14" s="4"/>
      <c r="C14" s="4"/>
      <c r="D14" s="8" t="s">
        <v>1146</v>
      </c>
      <c r="E14" s="8"/>
      <c r="F14" s="7" t="s">
        <v>1145</v>
      </c>
      <c r="G14" s="7" t="s">
        <v>1088</v>
      </c>
      <c r="H14" s="7" t="s">
        <v>1087</v>
      </c>
      <c r="I14" s="7" t="s">
        <v>1086</v>
      </c>
      <c r="J14" s="35">
        <v>50</v>
      </c>
      <c r="K14" s="79" t="s">
        <v>1144</v>
      </c>
      <c r="L14" s="35">
        <v>50</v>
      </c>
      <c r="M14" s="161"/>
      <c r="N14" s="35">
        <v>50</v>
      </c>
      <c r="O14" s="43"/>
      <c r="P14" s="35">
        <v>50</v>
      </c>
      <c r="Q14" s="43"/>
      <c r="R14" s="35">
        <v>50</v>
      </c>
      <c r="S14" s="43"/>
      <c r="T14" s="35">
        <v>50</v>
      </c>
      <c r="U14" s="43"/>
      <c r="V14" s="35">
        <v>50</v>
      </c>
      <c r="W14" s="25"/>
      <c r="X14" s="35">
        <v>50</v>
      </c>
      <c r="Y14" s="79"/>
    </row>
    <row r="15" spans="1:25" ht="120" x14ac:dyDescent="0.25">
      <c r="A15" s="4">
        <v>8</v>
      </c>
      <c r="B15" s="4"/>
      <c r="C15" s="4"/>
      <c r="D15" s="8" t="s">
        <v>1143</v>
      </c>
      <c r="E15" s="8"/>
      <c r="F15" s="7" t="s">
        <v>1142</v>
      </c>
      <c r="G15" s="7" t="s">
        <v>1088</v>
      </c>
      <c r="H15" s="7" t="s">
        <v>1087</v>
      </c>
      <c r="I15" s="7" t="s">
        <v>1086</v>
      </c>
      <c r="J15" s="35">
        <v>50</v>
      </c>
      <c r="K15" s="35" t="s">
        <v>1141</v>
      </c>
      <c r="L15" s="35">
        <v>50</v>
      </c>
      <c r="M15" s="44"/>
      <c r="N15" s="35">
        <v>50</v>
      </c>
      <c r="O15" s="43"/>
      <c r="P15" s="35">
        <v>50</v>
      </c>
      <c r="Q15" s="43"/>
      <c r="R15" s="35">
        <v>50</v>
      </c>
      <c r="S15" s="43"/>
      <c r="T15" s="35">
        <v>50</v>
      </c>
      <c r="U15" s="43"/>
      <c r="V15" s="35">
        <v>50</v>
      </c>
      <c r="W15" s="25"/>
      <c r="X15" s="35">
        <v>50</v>
      </c>
      <c r="Y15" s="35"/>
    </row>
    <row r="16" spans="1:25" ht="135" x14ac:dyDescent="0.25">
      <c r="A16" s="4">
        <v>9</v>
      </c>
      <c r="B16" s="4"/>
      <c r="C16" s="4"/>
      <c r="D16" s="8" t="s">
        <v>1140</v>
      </c>
      <c r="E16" s="8"/>
      <c r="F16" s="7" t="s">
        <v>1139</v>
      </c>
      <c r="G16" s="7" t="s">
        <v>1135</v>
      </c>
      <c r="H16" s="7" t="s">
        <v>1129</v>
      </c>
      <c r="I16" s="7" t="s">
        <v>1134</v>
      </c>
      <c r="J16" s="35">
        <v>100</v>
      </c>
      <c r="K16" s="79" t="s">
        <v>1138</v>
      </c>
      <c r="L16" s="35">
        <v>100</v>
      </c>
      <c r="M16" s="44"/>
      <c r="N16" s="35">
        <v>100</v>
      </c>
      <c r="O16" s="43"/>
      <c r="P16" s="35">
        <v>100</v>
      </c>
      <c r="Q16" s="43"/>
      <c r="R16" s="35">
        <v>100</v>
      </c>
      <c r="S16" s="43"/>
      <c r="T16" s="35">
        <v>100</v>
      </c>
      <c r="U16" s="43"/>
      <c r="V16" s="35">
        <v>100</v>
      </c>
      <c r="W16" s="25"/>
      <c r="X16" s="35">
        <v>100</v>
      </c>
      <c r="Y16" s="79"/>
    </row>
    <row r="17" spans="1:25" ht="135" x14ac:dyDescent="0.25">
      <c r="A17" s="4">
        <v>10</v>
      </c>
      <c r="B17" s="4"/>
      <c r="C17" s="4"/>
      <c r="D17" s="8" t="s">
        <v>1137</v>
      </c>
      <c r="E17" s="8"/>
      <c r="F17" s="7" t="s">
        <v>1136</v>
      </c>
      <c r="G17" s="7" t="s">
        <v>1135</v>
      </c>
      <c r="H17" s="7" t="s">
        <v>1129</v>
      </c>
      <c r="I17" s="7" t="s">
        <v>1134</v>
      </c>
      <c r="J17" s="35">
        <v>50</v>
      </c>
      <c r="K17" s="82" t="s">
        <v>1133</v>
      </c>
      <c r="L17" s="35">
        <v>50</v>
      </c>
      <c r="M17" s="44"/>
      <c r="N17" s="35">
        <v>50</v>
      </c>
      <c r="O17" s="43"/>
      <c r="P17" s="35">
        <v>50</v>
      </c>
      <c r="Q17" s="43"/>
      <c r="R17" s="35">
        <v>50</v>
      </c>
      <c r="S17" s="43"/>
      <c r="T17" s="35">
        <v>50</v>
      </c>
      <c r="U17" s="43"/>
      <c r="V17" s="35">
        <v>50</v>
      </c>
      <c r="W17" s="25"/>
      <c r="X17" s="35">
        <v>50</v>
      </c>
      <c r="Y17" s="82"/>
    </row>
    <row r="18" spans="1:25" ht="75" x14ac:dyDescent="0.25">
      <c r="A18" s="4">
        <v>11</v>
      </c>
      <c r="B18" s="4"/>
      <c r="C18" s="4"/>
      <c r="D18" s="8" t="s">
        <v>1132</v>
      </c>
      <c r="E18" s="8"/>
      <c r="F18" s="7" t="s">
        <v>1131</v>
      </c>
      <c r="G18" s="7" t="s">
        <v>1130</v>
      </c>
      <c r="H18" s="7" t="s">
        <v>1129</v>
      </c>
      <c r="I18" s="7" t="s">
        <v>1128</v>
      </c>
      <c r="J18" s="81">
        <v>50</v>
      </c>
      <c r="K18" s="43" t="s">
        <v>1127</v>
      </c>
      <c r="L18" s="81">
        <v>50</v>
      </c>
      <c r="M18" s="43"/>
      <c r="N18" s="81">
        <v>50</v>
      </c>
      <c r="O18" s="43"/>
      <c r="P18" s="81">
        <v>50</v>
      </c>
      <c r="Q18" s="43"/>
      <c r="R18" s="81">
        <v>50</v>
      </c>
      <c r="S18" s="43"/>
      <c r="T18" s="81">
        <v>50</v>
      </c>
      <c r="U18" s="43"/>
      <c r="V18" s="81">
        <v>50</v>
      </c>
      <c r="W18" s="25"/>
      <c r="X18" s="81">
        <v>50</v>
      </c>
      <c r="Y18" s="43"/>
    </row>
    <row r="19" spans="1:25" s="63" customFormat="1" ht="87" customHeight="1" x14ac:dyDescent="0.25">
      <c r="A19" s="19"/>
      <c r="B19" s="19"/>
      <c r="C19" s="20" t="s">
        <v>1126</v>
      </c>
      <c r="D19" s="20"/>
      <c r="E19" s="20"/>
      <c r="F19" s="68" t="s">
        <v>1125</v>
      </c>
      <c r="G19" s="68"/>
      <c r="H19" s="68"/>
      <c r="I19" s="68"/>
      <c r="J19" s="78">
        <f>AVERAGE(J20:J24)</f>
        <v>20</v>
      </c>
      <c r="K19" s="77"/>
      <c r="L19" s="78">
        <f>AVERAGE(L20:L24)</f>
        <v>20</v>
      </c>
      <c r="M19" s="77"/>
      <c r="N19" s="78">
        <f>AVERAGE(N20:N24)</f>
        <v>20</v>
      </c>
      <c r="O19" s="77"/>
      <c r="P19" s="78">
        <f>AVERAGE(P20:P24)</f>
        <v>20</v>
      </c>
      <c r="Q19" s="77"/>
      <c r="R19" s="78">
        <f>AVERAGE(R20:R24)</f>
        <v>20</v>
      </c>
      <c r="S19" s="77"/>
      <c r="T19" s="78">
        <f>AVERAGE(T20:T24)</f>
        <v>0</v>
      </c>
      <c r="U19" s="77"/>
      <c r="V19" s="78">
        <f>AVERAGE(V20:V24)</f>
        <v>0</v>
      </c>
      <c r="W19" s="17"/>
      <c r="X19" s="78">
        <f>AVERAGE(X20:X24)</f>
        <v>0</v>
      </c>
      <c r="Y19" s="77"/>
    </row>
    <row r="20" spans="1:25" ht="165" x14ac:dyDescent="0.25">
      <c r="A20" s="4">
        <v>12</v>
      </c>
      <c r="B20" s="4"/>
      <c r="D20" s="8" t="s">
        <v>1124</v>
      </c>
      <c r="E20" s="8"/>
      <c r="F20" s="7" t="s">
        <v>1123</v>
      </c>
      <c r="G20" s="7" t="s">
        <v>222</v>
      </c>
      <c r="H20" s="7" t="s">
        <v>1122</v>
      </c>
      <c r="I20" s="7" t="s">
        <v>58</v>
      </c>
      <c r="J20" s="83">
        <v>50</v>
      </c>
      <c r="K20" s="79" t="s">
        <v>1121</v>
      </c>
      <c r="L20" s="83">
        <v>50</v>
      </c>
      <c r="M20" s="161"/>
      <c r="N20" s="83">
        <v>50</v>
      </c>
      <c r="O20" s="80"/>
      <c r="P20" s="83">
        <v>50</v>
      </c>
      <c r="Q20" s="80"/>
      <c r="R20" s="35">
        <v>50</v>
      </c>
      <c r="S20" s="79" t="s">
        <v>1120</v>
      </c>
      <c r="T20" s="160">
        <v>0</v>
      </c>
      <c r="U20" s="80"/>
      <c r="V20" s="35">
        <v>0</v>
      </c>
      <c r="W20" s="25"/>
      <c r="X20" s="35">
        <v>0</v>
      </c>
      <c r="Y20" s="159" t="s">
        <v>1119</v>
      </c>
    </row>
    <row r="21" spans="1:25" ht="165" x14ac:dyDescent="0.25">
      <c r="A21" s="4">
        <v>13</v>
      </c>
      <c r="B21" s="4"/>
      <c r="C21" s="4"/>
      <c r="D21" s="8" t="s">
        <v>1118</v>
      </c>
      <c r="E21" s="8"/>
      <c r="F21" s="7" t="s">
        <v>1117</v>
      </c>
      <c r="G21" s="7" t="s">
        <v>1116</v>
      </c>
      <c r="H21" s="7" t="s">
        <v>1115</v>
      </c>
      <c r="I21" s="7" t="s">
        <v>1108</v>
      </c>
      <c r="J21" s="83">
        <v>0</v>
      </c>
      <c r="K21" s="118" t="s">
        <v>1114</v>
      </c>
      <c r="L21" s="83">
        <v>0</v>
      </c>
      <c r="M21" s="44"/>
      <c r="N21" s="83">
        <v>0</v>
      </c>
      <c r="O21" s="43"/>
      <c r="P21" s="83">
        <v>0</v>
      </c>
      <c r="Q21" s="81"/>
      <c r="R21" s="35">
        <v>0</v>
      </c>
      <c r="S21" s="118" t="s">
        <v>1114</v>
      </c>
      <c r="T21" s="81">
        <v>0</v>
      </c>
      <c r="U21" s="43"/>
      <c r="V21" s="35">
        <v>0</v>
      </c>
      <c r="W21" s="25"/>
      <c r="X21" s="35">
        <v>0</v>
      </c>
      <c r="Y21" s="158" t="s">
        <v>1113</v>
      </c>
    </row>
    <row r="22" spans="1:25" ht="135" x14ac:dyDescent="0.25">
      <c r="A22" s="4">
        <v>14</v>
      </c>
      <c r="B22" s="4"/>
      <c r="C22" s="4"/>
      <c r="D22" s="8" t="s">
        <v>1112</v>
      </c>
      <c r="E22" s="8"/>
      <c r="F22" s="7" t="s">
        <v>1111</v>
      </c>
      <c r="G22" s="7" t="s">
        <v>1110</v>
      </c>
      <c r="H22" s="7" t="s">
        <v>1109</v>
      </c>
      <c r="I22" s="7" t="s">
        <v>1108</v>
      </c>
      <c r="J22" s="83">
        <v>0</v>
      </c>
      <c r="K22" s="35"/>
      <c r="L22" s="83">
        <v>0</v>
      </c>
      <c r="M22" s="44"/>
      <c r="N22" s="83">
        <v>0</v>
      </c>
      <c r="O22" s="43"/>
      <c r="P22" s="83">
        <v>0</v>
      </c>
      <c r="Q22" s="43"/>
      <c r="R22" s="35">
        <v>0</v>
      </c>
      <c r="S22" s="35"/>
      <c r="T22" s="43">
        <v>0</v>
      </c>
      <c r="U22" s="43"/>
      <c r="V22" s="35">
        <v>0</v>
      </c>
      <c r="W22" s="25"/>
      <c r="X22" s="35">
        <v>0</v>
      </c>
      <c r="Y22" s="35"/>
    </row>
    <row r="23" spans="1:25" ht="135" x14ac:dyDescent="0.25">
      <c r="A23" s="4">
        <v>15</v>
      </c>
      <c r="B23" s="4"/>
      <c r="C23" s="4"/>
      <c r="D23" s="8" t="s">
        <v>1107</v>
      </c>
      <c r="E23" s="8"/>
      <c r="F23" s="7" t="s">
        <v>1106</v>
      </c>
      <c r="G23" s="7" t="s">
        <v>1105</v>
      </c>
      <c r="H23" s="7" t="s">
        <v>1104</v>
      </c>
      <c r="I23" s="7" t="s">
        <v>1103</v>
      </c>
      <c r="J23" s="83">
        <v>0</v>
      </c>
      <c r="K23" s="35"/>
      <c r="L23" s="83">
        <v>0</v>
      </c>
      <c r="M23" s="44"/>
      <c r="N23" s="83">
        <v>0</v>
      </c>
      <c r="O23" s="43"/>
      <c r="P23" s="83">
        <v>0</v>
      </c>
      <c r="Q23" s="43"/>
      <c r="R23" s="35">
        <v>0</v>
      </c>
      <c r="S23" s="35"/>
      <c r="T23" s="43">
        <v>0</v>
      </c>
      <c r="U23" s="43"/>
      <c r="V23" s="35">
        <v>0</v>
      </c>
      <c r="W23" s="25"/>
      <c r="X23" s="35">
        <v>0</v>
      </c>
      <c r="Y23" s="35"/>
    </row>
    <row r="24" spans="1:25" ht="255.75" x14ac:dyDescent="0.25">
      <c r="A24" s="4">
        <v>16</v>
      </c>
      <c r="B24" s="4"/>
      <c r="C24" s="4"/>
      <c r="D24" s="8" t="s">
        <v>1102</v>
      </c>
      <c r="E24" s="8"/>
      <c r="F24" s="7" t="s">
        <v>1101</v>
      </c>
      <c r="G24" s="7" t="s">
        <v>682</v>
      </c>
      <c r="H24" s="7" t="s">
        <v>681</v>
      </c>
      <c r="I24" s="7" t="s">
        <v>680</v>
      </c>
      <c r="J24" s="83">
        <v>50</v>
      </c>
      <c r="K24" s="82" t="s">
        <v>1100</v>
      </c>
      <c r="L24" s="83">
        <v>50</v>
      </c>
      <c r="M24" s="43"/>
      <c r="N24" s="83">
        <v>50</v>
      </c>
      <c r="O24" s="43"/>
      <c r="P24" s="83">
        <v>50</v>
      </c>
      <c r="Q24" s="43"/>
      <c r="R24" s="35">
        <v>50</v>
      </c>
      <c r="S24" s="79" t="s">
        <v>1099</v>
      </c>
      <c r="T24" s="43">
        <v>0</v>
      </c>
      <c r="U24" s="43"/>
      <c r="V24" s="35">
        <v>0</v>
      </c>
      <c r="W24" s="25"/>
      <c r="X24" s="35">
        <v>0</v>
      </c>
      <c r="Y24" s="35"/>
    </row>
    <row r="25" spans="1:25" s="63" customFormat="1" ht="60" x14ac:dyDescent="0.25">
      <c r="A25" s="19"/>
      <c r="B25" s="19"/>
      <c r="C25" s="20" t="s">
        <v>1098</v>
      </c>
      <c r="D25" s="20"/>
      <c r="E25" s="20"/>
      <c r="F25" s="68" t="s">
        <v>1097</v>
      </c>
      <c r="G25" s="68"/>
      <c r="H25" s="68"/>
      <c r="I25" s="68"/>
      <c r="J25" s="157">
        <f>AVERAGE(J26:J29)</f>
        <v>50</v>
      </c>
      <c r="L25" s="157">
        <f>AVERAGE(L26:L29)</f>
        <v>50</v>
      </c>
      <c r="N25" s="157">
        <f>AVERAGE(N26:N29)</f>
        <v>50</v>
      </c>
      <c r="P25" s="157">
        <f>AVERAGE(P26:P29)</f>
        <v>50</v>
      </c>
      <c r="R25" s="157">
        <f>AVERAGE(R26:R29)</f>
        <v>50</v>
      </c>
      <c r="T25" s="157">
        <f>AVERAGE(T26:T29)</f>
        <v>50</v>
      </c>
      <c r="V25" s="157">
        <f>AVERAGE(V26:V29)</f>
        <v>50</v>
      </c>
      <c r="W25" s="17"/>
      <c r="X25" s="157">
        <f>AVERAGE(X26:X29)</f>
        <v>50</v>
      </c>
    </row>
    <row r="26" spans="1:25" ht="45" x14ac:dyDescent="0.25">
      <c r="A26" s="4">
        <v>17</v>
      </c>
      <c r="B26" s="4"/>
      <c r="C26" s="4"/>
      <c r="D26" s="8" t="s">
        <v>1096</v>
      </c>
      <c r="E26" s="8"/>
      <c r="F26" s="7" t="s">
        <v>1095</v>
      </c>
      <c r="G26" s="7" t="s">
        <v>545</v>
      </c>
      <c r="H26" s="7" t="s">
        <v>1094</v>
      </c>
      <c r="I26" s="7" t="s">
        <v>1093</v>
      </c>
      <c r="J26" s="35">
        <v>100</v>
      </c>
      <c r="K26" s="35"/>
      <c r="L26" s="35">
        <v>100</v>
      </c>
      <c r="M26" s="44"/>
      <c r="N26" s="35">
        <v>100</v>
      </c>
      <c r="O26" s="43"/>
      <c r="P26" s="35">
        <v>100</v>
      </c>
      <c r="Q26" s="43"/>
      <c r="R26" s="35">
        <v>100</v>
      </c>
      <c r="S26" s="43"/>
      <c r="T26" s="35">
        <v>100</v>
      </c>
      <c r="U26" s="43"/>
      <c r="V26" s="35">
        <v>100</v>
      </c>
      <c r="W26" s="25"/>
      <c r="X26" s="35">
        <v>100</v>
      </c>
      <c r="Y26" s="43"/>
    </row>
    <row r="27" spans="1:25" ht="180" x14ac:dyDescent="0.25">
      <c r="A27" s="4">
        <v>18</v>
      </c>
      <c r="B27" s="4"/>
      <c r="C27" s="4"/>
      <c r="D27" s="8" t="s">
        <v>1092</v>
      </c>
      <c r="E27" s="8"/>
      <c r="F27" s="7" t="s">
        <v>1091</v>
      </c>
      <c r="G27" s="7" t="s">
        <v>1088</v>
      </c>
      <c r="H27" s="7" t="s">
        <v>1087</v>
      </c>
      <c r="I27" s="7" t="s">
        <v>1086</v>
      </c>
      <c r="J27" s="35">
        <v>0</v>
      </c>
      <c r="K27" s="156" t="s">
        <v>1090</v>
      </c>
      <c r="L27" s="35">
        <v>0</v>
      </c>
      <c r="M27" s="44"/>
      <c r="N27" s="35">
        <v>0</v>
      </c>
      <c r="O27" s="43"/>
      <c r="P27" s="35">
        <v>0</v>
      </c>
      <c r="Q27" s="43"/>
      <c r="R27" s="35">
        <v>0</v>
      </c>
      <c r="S27" s="43"/>
      <c r="T27" s="35">
        <v>0</v>
      </c>
      <c r="U27" s="43"/>
      <c r="V27" s="35">
        <v>0</v>
      </c>
      <c r="W27" s="25"/>
      <c r="X27" s="35">
        <v>0</v>
      </c>
      <c r="Y27" s="43"/>
    </row>
    <row r="28" spans="1:25" ht="150" x14ac:dyDescent="0.25">
      <c r="A28" s="4">
        <v>19</v>
      </c>
      <c r="B28" s="4"/>
      <c r="C28" s="4"/>
      <c r="D28" s="8" t="s">
        <v>547</v>
      </c>
      <c r="E28" s="8"/>
      <c r="F28" s="7" t="s">
        <v>1089</v>
      </c>
      <c r="G28" s="7" t="s">
        <v>1088</v>
      </c>
      <c r="H28" s="7" t="s">
        <v>1087</v>
      </c>
      <c r="I28" s="7" t="s">
        <v>1086</v>
      </c>
      <c r="J28" s="82">
        <v>0</v>
      </c>
      <c r="K28" s="35" t="s">
        <v>1085</v>
      </c>
      <c r="L28" s="82">
        <v>0</v>
      </c>
      <c r="M28" s="44"/>
      <c r="N28" s="82">
        <v>0</v>
      </c>
      <c r="O28" s="43"/>
      <c r="P28" s="82">
        <v>0</v>
      </c>
      <c r="Q28" s="43"/>
      <c r="R28" s="82">
        <v>0</v>
      </c>
      <c r="S28" s="43"/>
      <c r="T28" s="82">
        <v>0</v>
      </c>
      <c r="U28" s="43"/>
      <c r="V28" s="82">
        <v>0</v>
      </c>
      <c r="W28" s="25"/>
      <c r="X28" s="82">
        <v>0</v>
      </c>
      <c r="Y28" s="43"/>
    </row>
    <row r="29" spans="1:25" ht="105" x14ac:dyDescent="0.25">
      <c r="A29" s="4">
        <v>20</v>
      </c>
      <c r="B29" s="4"/>
      <c r="C29" s="4"/>
      <c r="D29" s="8" t="s">
        <v>1084</v>
      </c>
      <c r="E29" s="8"/>
      <c r="F29" s="7" t="s">
        <v>1083</v>
      </c>
      <c r="G29" s="7" t="s">
        <v>1082</v>
      </c>
      <c r="H29" s="7" t="s">
        <v>1081</v>
      </c>
      <c r="I29" s="7" t="s">
        <v>1080</v>
      </c>
      <c r="J29" s="35">
        <v>100</v>
      </c>
      <c r="K29" s="35"/>
      <c r="L29" s="35">
        <v>100</v>
      </c>
      <c r="M29" s="44"/>
      <c r="N29" s="35">
        <v>100</v>
      </c>
      <c r="O29" s="43"/>
      <c r="P29" s="35">
        <v>100</v>
      </c>
      <c r="Q29" s="43"/>
      <c r="R29" s="35">
        <v>100</v>
      </c>
      <c r="S29" s="43"/>
      <c r="T29" s="35">
        <v>100</v>
      </c>
      <c r="U29" s="43"/>
      <c r="V29" s="35">
        <v>100</v>
      </c>
      <c r="W29" s="25"/>
      <c r="X29" s="35">
        <v>100</v>
      </c>
      <c r="Y29" s="43"/>
    </row>
    <row r="30" spans="1:25" s="63" customFormat="1" ht="108.75" customHeight="1" x14ac:dyDescent="0.25">
      <c r="A30" s="19"/>
      <c r="B30" s="20" t="s">
        <v>1079</v>
      </c>
      <c r="C30" s="19"/>
      <c r="D30" s="19"/>
      <c r="E30" s="19"/>
      <c r="F30" s="19" t="s">
        <v>1078</v>
      </c>
      <c r="G30" s="19"/>
      <c r="H30" s="19"/>
      <c r="I30" s="19"/>
      <c r="J30" s="78">
        <f>AVERAGE(J31,J41,J60,J66)</f>
        <v>56.666666666666671</v>
      </c>
      <c r="K30" s="77"/>
      <c r="L30" s="78">
        <f>AVERAGE(L31,L41,L60,L66)</f>
        <v>56.666666666666671</v>
      </c>
      <c r="M30" s="77"/>
      <c r="N30" s="78">
        <f>AVERAGE(N31,N41,N60,N66)</f>
        <v>61.666666666666671</v>
      </c>
      <c r="O30" s="77"/>
      <c r="P30" s="78">
        <f>AVERAGE(P31,P41,P60,P66)</f>
        <v>61.666666666666671</v>
      </c>
      <c r="Q30" s="77"/>
      <c r="R30" s="78">
        <f>AVERAGE(R31,R41,R60,R66)</f>
        <v>61.666666666666671</v>
      </c>
      <c r="S30" s="77"/>
      <c r="T30" s="78">
        <f>AVERAGE(T31,T41,T60,T66)</f>
        <v>61.666666666666671</v>
      </c>
      <c r="U30" s="77"/>
      <c r="V30" s="78">
        <f>AVERAGE(V31,V41,V60,V66)</f>
        <v>61.666666666666671</v>
      </c>
      <c r="W30" s="17"/>
      <c r="X30" s="78">
        <f>AVERAGE(X31,X41,X60,X66)</f>
        <v>61.666666666666671</v>
      </c>
      <c r="Y30" s="77"/>
    </row>
    <row r="31" spans="1:25" s="63" customFormat="1" ht="97.5" customHeight="1" x14ac:dyDescent="0.25">
      <c r="A31" s="19"/>
      <c r="B31" s="19"/>
      <c r="C31" s="20" t="s">
        <v>1077</v>
      </c>
      <c r="D31" s="19"/>
      <c r="E31" s="19"/>
      <c r="F31" s="19" t="s">
        <v>1076</v>
      </c>
      <c r="G31" s="19"/>
      <c r="H31" s="19"/>
      <c r="I31" s="19"/>
      <c r="J31" s="78">
        <f>AVERAGE(J32:J35,J38:J40)</f>
        <v>50</v>
      </c>
      <c r="K31" s="77"/>
      <c r="L31" s="78">
        <f>AVERAGE(L32:L35,L38:L40)</f>
        <v>50</v>
      </c>
      <c r="M31" s="77"/>
      <c r="N31" s="78">
        <f>AVERAGE(N32:N35,N38:N40)</f>
        <v>50</v>
      </c>
      <c r="O31" s="77"/>
      <c r="P31" s="78">
        <f>AVERAGE(P32:P35,P38:P40)</f>
        <v>50</v>
      </c>
      <c r="Q31" s="77"/>
      <c r="R31" s="78">
        <f>AVERAGE(R32:R35,R38:R40)</f>
        <v>50</v>
      </c>
      <c r="S31" s="77"/>
      <c r="T31" s="78">
        <f>AVERAGE(T32:T35,T38:T40)</f>
        <v>50</v>
      </c>
      <c r="U31" s="77"/>
      <c r="V31" s="78">
        <f>AVERAGE(V32:V35,V38:V40)</f>
        <v>50</v>
      </c>
      <c r="W31" s="17"/>
      <c r="X31" s="78">
        <f>AVERAGE(X32:X35,X38:X40)</f>
        <v>50</v>
      </c>
      <c r="Y31" s="77"/>
    </row>
    <row r="32" spans="1:25" ht="117.75" customHeight="1" x14ac:dyDescent="0.25">
      <c r="A32" s="4">
        <v>21</v>
      </c>
      <c r="B32" s="4"/>
      <c r="C32" s="4"/>
      <c r="D32" s="8" t="s">
        <v>537</v>
      </c>
      <c r="E32" s="8"/>
      <c r="F32" s="7" t="s">
        <v>1075</v>
      </c>
      <c r="G32" s="7" t="s">
        <v>1074</v>
      </c>
      <c r="H32" s="7" t="s">
        <v>1073</v>
      </c>
      <c r="I32" s="7" t="s">
        <v>1072</v>
      </c>
      <c r="J32" s="35">
        <v>0</v>
      </c>
      <c r="K32" s="82" t="s">
        <v>1071</v>
      </c>
      <c r="L32" s="35">
        <v>0</v>
      </c>
      <c r="M32" s="44"/>
      <c r="N32" s="35">
        <v>0</v>
      </c>
      <c r="O32" s="43"/>
      <c r="P32" s="35">
        <v>0</v>
      </c>
      <c r="Q32" s="7"/>
      <c r="R32" s="35">
        <v>0</v>
      </c>
      <c r="S32" s="43"/>
      <c r="T32" s="35">
        <v>0</v>
      </c>
      <c r="U32" s="43"/>
      <c r="V32" s="35">
        <v>0</v>
      </c>
      <c r="W32" s="5"/>
      <c r="X32" s="35">
        <v>0</v>
      </c>
      <c r="Y32" s="150"/>
    </row>
    <row r="33" spans="1:25" ht="51" x14ac:dyDescent="0.25">
      <c r="A33" s="4">
        <v>22</v>
      </c>
      <c r="B33" s="4"/>
      <c r="C33" s="4"/>
      <c r="D33" s="8" t="s">
        <v>1070</v>
      </c>
      <c r="E33" s="8"/>
      <c r="F33" s="7" t="s">
        <v>1069</v>
      </c>
      <c r="G33" s="7" t="s">
        <v>1068</v>
      </c>
      <c r="H33" s="7" t="s">
        <v>1067</v>
      </c>
      <c r="I33" s="7" t="s">
        <v>1066</v>
      </c>
      <c r="J33" s="155">
        <v>0</v>
      </c>
      <c r="K33" s="82" t="s">
        <v>1065</v>
      </c>
      <c r="L33" s="155">
        <v>0</v>
      </c>
      <c r="M33" s="44"/>
      <c r="N33" s="155">
        <v>0</v>
      </c>
      <c r="O33" s="43"/>
      <c r="P33" s="155">
        <v>0</v>
      </c>
      <c r="Q33" s="43"/>
      <c r="R33" s="155">
        <v>0</v>
      </c>
      <c r="S33" s="43"/>
      <c r="T33" s="155">
        <v>0</v>
      </c>
      <c r="U33" s="43"/>
      <c r="V33" s="155">
        <v>0</v>
      </c>
      <c r="W33" s="25"/>
      <c r="X33" s="155">
        <v>0</v>
      </c>
      <c r="Y33" s="43"/>
    </row>
    <row r="34" spans="1:25" ht="90" x14ac:dyDescent="0.25">
      <c r="A34" s="4">
        <v>23</v>
      </c>
      <c r="B34" s="4"/>
      <c r="C34" s="4"/>
      <c r="D34" s="8" t="s">
        <v>531</v>
      </c>
      <c r="E34" s="8"/>
      <c r="F34" s="7" t="s">
        <v>1064</v>
      </c>
      <c r="G34" s="7" t="s">
        <v>1063</v>
      </c>
      <c r="H34" s="7" t="s">
        <v>1062</v>
      </c>
      <c r="I34" s="7" t="s">
        <v>1061</v>
      </c>
      <c r="J34" s="35">
        <v>0</v>
      </c>
      <c r="K34" s="82" t="s">
        <v>1060</v>
      </c>
      <c r="L34" s="35">
        <v>0</v>
      </c>
      <c r="M34" s="44"/>
      <c r="N34" s="35">
        <v>0</v>
      </c>
      <c r="O34" s="43"/>
      <c r="P34" s="35">
        <v>0</v>
      </c>
      <c r="Q34" s="43"/>
      <c r="R34" s="35">
        <v>0</v>
      </c>
      <c r="S34" s="139"/>
      <c r="T34" s="35">
        <v>0</v>
      </c>
      <c r="U34" s="139"/>
      <c r="V34" s="35">
        <v>0</v>
      </c>
      <c r="W34" s="25"/>
      <c r="X34" s="35">
        <v>0</v>
      </c>
      <c r="Y34" s="43"/>
    </row>
    <row r="35" spans="1:25" s="84" customFormat="1" ht="51.75" x14ac:dyDescent="0.25">
      <c r="A35" s="15">
        <v>24</v>
      </c>
      <c r="B35" s="15"/>
      <c r="C35" s="15"/>
      <c r="D35" s="98" t="s">
        <v>1059</v>
      </c>
      <c r="E35" s="98"/>
      <c r="F35" s="12" t="s">
        <v>1059</v>
      </c>
      <c r="G35" s="12"/>
      <c r="H35" s="12"/>
      <c r="I35" s="12"/>
      <c r="J35" s="86">
        <f>AVERAGE(J36:J37)</f>
        <v>50</v>
      </c>
      <c r="K35" s="12"/>
      <c r="L35" s="86">
        <f>AVERAGE(L36:L37)</f>
        <v>50</v>
      </c>
      <c r="M35" s="87"/>
      <c r="N35" s="86">
        <f>AVERAGE(N36:N37)</f>
        <v>50</v>
      </c>
      <c r="O35" s="85"/>
      <c r="P35" s="86">
        <f>AVERAGE(P36:P37)</f>
        <v>50</v>
      </c>
      <c r="Q35" s="85"/>
      <c r="R35" s="86">
        <f>AVERAGE(R36:R37)</f>
        <v>50</v>
      </c>
      <c r="S35" s="146"/>
      <c r="T35" s="86">
        <f>AVERAGE(T36:T37)</f>
        <v>50</v>
      </c>
      <c r="U35" s="146"/>
      <c r="V35" s="86">
        <f>AVERAGE(V36:V37)</f>
        <v>50</v>
      </c>
      <c r="W35" s="10"/>
      <c r="X35" s="86">
        <f>AVERAGE(X36:X37)</f>
        <v>50</v>
      </c>
      <c r="Y35" s="85"/>
    </row>
    <row r="36" spans="1:25" ht="255.75" x14ac:dyDescent="0.25">
      <c r="A36" s="4" t="s">
        <v>1058</v>
      </c>
      <c r="B36" s="4"/>
      <c r="C36" s="4"/>
      <c r="D36" s="8"/>
      <c r="E36" s="8" t="s">
        <v>1057</v>
      </c>
      <c r="F36" s="7" t="s">
        <v>1056</v>
      </c>
      <c r="G36" s="7" t="s">
        <v>1055</v>
      </c>
      <c r="H36" s="7" t="s">
        <v>1054</v>
      </c>
      <c r="I36" s="7" t="s">
        <v>1053</v>
      </c>
      <c r="J36" s="29">
        <v>50</v>
      </c>
      <c r="K36" s="79" t="s">
        <v>1052</v>
      </c>
      <c r="L36" s="29">
        <v>50</v>
      </c>
      <c r="M36" s="44"/>
      <c r="N36" s="29">
        <v>50</v>
      </c>
      <c r="O36" s="43"/>
      <c r="P36" s="29">
        <v>50</v>
      </c>
      <c r="Q36" s="43"/>
      <c r="R36" s="29">
        <v>50</v>
      </c>
      <c r="S36" s="43"/>
      <c r="T36" s="29">
        <v>50</v>
      </c>
      <c r="U36" s="43"/>
      <c r="V36" s="29">
        <v>50</v>
      </c>
      <c r="W36" s="25"/>
      <c r="X36" s="29">
        <v>50</v>
      </c>
      <c r="Y36" s="43"/>
    </row>
    <row r="37" spans="1:25" ht="30" x14ac:dyDescent="0.25">
      <c r="A37" s="4" t="s">
        <v>1051</v>
      </c>
      <c r="B37" s="4"/>
      <c r="C37" s="4"/>
      <c r="D37" s="8"/>
      <c r="E37" s="8" t="s">
        <v>1050</v>
      </c>
      <c r="F37" s="7" t="s">
        <v>1049</v>
      </c>
      <c r="G37" s="7" t="s">
        <v>1048</v>
      </c>
      <c r="H37" s="7" t="s">
        <v>1047</v>
      </c>
      <c r="I37" s="7" t="s">
        <v>1046</v>
      </c>
      <c r="J37" s="29">
        <v>50</v>
      </c>
      <c r="K37" s="35" t="s">
        <v>1045</v>
      </c>
      <c r="L37" s="29">
        <v>50</v>
      </c>
      <c r="M37" s="44"/>
      <c r="N37" s="29">
        <v>50</v>
      </c>
      <c r="O37" s="43"/>
      <c r="P37" s="29">
        <v>50</v>
      </c>
      <c r="Q37" s="43"/>
      <c r="R37" s="29">
        <v>50</v>
      </c>
      <c r="S37" s="43"/>
      <c r="T37" s="29">
        <v>50</v>
      </c>
      <c r="U37" s="43"/>
      <c r="V37" s="29">
        <v>50</v>
      </c>
      <c r="W37" s="25"/>
      <c r="X37" s="29">
        <v>50</v>
      </c>
      <c r="Y37" s="43"/>
    </row>
    <row r="38" spans="1:25" ht="90" x14ac:dyDescent="0.25">
      <c r="A38" s="4">
        <v>25</v>
      </c>
      <c r="B38" s="4"/>
      <c r="C38" s="4"/>
      <c r="D38" s="8" t="s">
        <v>1044</v>
      </c>
      <c r="E38" s="8"/>
      <c r="F38" s="7" t="s">
        <v>1043</v>
      </c>
      <c r="G38" s="7" t="s">
        <v>216</v>
      </c>
      <c r="H38" s="7" t="s">
        <v>1042</v>
      </c>
      <c r="I38" s="7" t="s">
        <v>1041</v>
      </c>
      <c r="J38" s="29">
        <v>100</v>
      </c>
      <c r="K38" s="35"/>
      <c r="L38" s="29">
        <v>100</v>
      </c>
      <c r="M38" s="44"/>
      <c r="N38" s="29">
        <v>100</v>
      </c>
      <c r="O38" s="43"/>
      <c r="P38" s="29">
        <v>100</v>
      </c>
      <c r="Q38" s="43"/>
      <c r="R38" s="29">
        <v>100</v>
      </c>
      <c r="S38" s="43"/>
      <c r="T38" s="29">
        <v>100</v>
      </c>
      <c r="U38" s="43"/>
      <c r="V38" s="29">
        <v>100</v>
      </c>
      <c r="W38" s="25"/>
      <c r="X38" s="29">
        <v>100</v>
      </c>
      <c r="Y38" s="43"/>
    </row>
    <row r="39" spans="1:25" ht="90" x14ac:dyDescent="0.25">
      <c r="A39" s="4">
        <v>26</v>
      </c>
      <c r="B39" s="4"/>
      <c r="C39" s="4"/>
      <c r="D39" s="8" t="s">
        <v>1040</v>
      </c>
      <c r="E39" s="8"/>
      <c r="F39" s="7" t="s">
        <v>1039</v>
      </c>
      <c r="G39" s="7" t="s">
        <v>1038</v>
      </c>
      <c r="H39" s="7" t="s">
        <v>1034</v>
      </c>
      <c r="I39" s="7" t="s">
        <v>1033</v>
      </c>
      <c r="J39" s="29">
        <v>100</v>
      </c>
      <c r="K39" s="35"/>
      <c r="L39" s="29">
        <v>100</v>
      </c>
      <c r="M39" s="44"/>
      <c r="N39" s="29">
        <v>100</v>
      </c>
      <c r="O39" s="43"/>
      <c r="P39" s="29">
        <v>100</v>
      </c>
      <c r="Q39" s="43"/>
      <c r="R39" s="29">
        <v>100</v>
      </c>
      <c r="S39" s="43"/>
      <c r="T39" s="29">
        <v>100</v>
      </c>
      <c r="U39" s="43"/>
      <c r="V39" s="29">
        <v>100</v>
      </c>
      <c r="W39" s="25"/>
      <c r="X39" s="29">
        <v>100</v>
      </c>
      <c r="Y39" s="80"/>
    </row>
    <row r="40" spans="1:25" ht="90" x14ac:dyDescent="0.25">
      <c r="A40" s="4">
        <v>27</v>
      </c>
      <c r="B40" s="4"/>
      <c r="C40" s="4"/>
      <c r="D40" s="8" t="s">
        <v>1037</v>
      </c>
      <c r="E40" s="8"/>
      <c r="F40" s="7" t="s">
        <v>1036</v>
      </c>
      <c r="G40" s="7" t="s">
        <v>1035</v>
      </c>
      <c r="H40" s="7" t="s">
        <v>1034</v>
      </c>
      <c r="I40" s="7" t="s">
        <v>1033</v>
      </c>
      <c r="J40" s="81">
        <v>100</v>
      </c>
      <c r="K40" s="7"/>
      <c r="L40" s="81">
        <v>100</v>
      </c>
      <c r="M40" s="44"/>
      <c r="N40" s="81">
        <v>100</v>
      </c>
      <c r="O40" s="43"/>
      <c r="P40" s="81">
        <v>100</v>
      </c>
      <c r="Q40" s="43"/>
      <c r="R40" s="81">
        <v>100</v>
      </c>
      <c r="S40" s="43"/>
      <c r="T40" s="81">
        <v>100</v>
      </c>
      <c r="U40" s="43"/>
      <c r="V40" s="81">
        <v>100</v>
      </c>
      <c r="W40" s="25"/>
      <c r="X40" s="81">
        <v>100</v>
      </c>
      <c r="Y40" s="80"/>
    </row>
    <row r="41" spans="1:25" s="63" customFormat="1" ht="148.5" customHeight="1" x14ac:dyDescent="0.25">
      <c r="A41" s="19"/>
      <c r="B41" s="19"/>
      <c r="C41" s="20" t="s">
        <v>1032</v>
      </c>
      <c r="D41" s="19"/>
      <c r="E41" s="19"/>
      <c r="F41" s="19" t="s">
        <v>1031</v>
      </c>
      <c r="G41" s="19"/>
      <c r="H41" s="19"/>
      <c r="I41" s="19"/>
      <c r="J41" s="65">
        <f>AVERAGE(J42,J49,J57:J59)</f>
        <v>50</v>
      </c>
      <c r="K41" s="67"/>
      <c r="L41" s="65">
        <f>AVERAGE(L42,L49,L57:L59)</f>
        <v>50</v>
      </c>
      <c r="M41" s="66"/>
      <c r="N41" s="65">
        <f>AVERAGE(N42,N49,N57:N59)</f>
        <v>70</v>
      </c>
      <c r="O41" s="64"/>
      <c r="P41" s="65">
        <f>AVERAGE(P42,P49,P57:P59)</f>
        <v>70</v>
      </c>
      <c r="Q41" s="64"/>
      <c r="R41" s="65">
        <f>AVERAGE(R42,R49,R57:R59)</f>
        <v>70</v>
      </c>
      <c r="S41" s="64"/>
      <c r="T41" s="65">
        <f>AVERAGE(T42,T49,T57:T59)</f>
        <v>70</v>
      </c>
      <c r="U41" s="64"/>
      <c r="V41" s="65">
        <f>AVERAGE(V42,V49,V57:V59)</f>
        <v>70</v>
      </c>
      <c r="W41" s="17"/>
      <c r="X41" s="65">
        <f>AVERAGE(X42,X49,X57:X59)</f>
        <v>70</v>
      </c>
      <c r="Y41" s="64"/>
    </row>
    <row r="42" spans="1:25" s="84" customFormat="1" ht="148.5" customHeight="1" x14ac:dyDescent="0.3">
      <c r="A42" s="15">
        <v>28</v>
      </c>
      <c r="B42" s="15"/>
      <c r="C42" s="14"/>
      <c r="D42" s="154" t="s">
        <v>1030</v>
      </c>
      <c r="E42" s="154"/>
      <c r="F42" s="15" t="s">
        <v>1030</v>
      </c>
      <c r="G42" s="15"/>
      <c r="H42" s="15"/>
      <c r="I42" s="15"/>
      <c r="J42" s="86">
        <f>AVERAGE(J43:J48)</f>
        <v>100</v>
      </c>
      <c r="K42" s="88"/>
      <c r="L42" s="86">
        <f>AVERAGE(L43:L48)</f>
        <v>100</v>
      </c>
      <c r="M42" s="87"/>
      <c r="N42" s="86">
        <f>AVERAGE(N43:N48)</f>
        <v>100</v>
      </c>
      <c r="O42" s="85"/>
      <c r="P42" s="86">
        <f>AVERAGE(P43:P48)</f>
        <v>100</v>
      </c>
      <c r="Q42" s="85"/>
      <c r="R42" s="86">
        <f>AVERAGE(R43:R48)</f>
        <v>100</v>
      </c>
      <c r="S42" s="85"/>
      <c r="T42" s="86">
        <f>AVERAGE(T43:T48)</f>
        <v>100</v>
      </c>
      <c r="U42" s="85"/>
      <c r="V42" s="86">
        <f>AVERAGE(V43:V48)</f>
        <v>100</v>
      </c>
      <c r="W42" s="10"/>
      <c r="X42" s="86">
        <f>AVERAGE(X43:X48)</f>
        <v>100</v>
      </c>
      <c r="Y42" s="85"/>
    </row>
    <row r="43" spans="1:25" ht="60" x14ac:dyDescent="0.25">
      <c r="A43" s="4" t="s">
        <v>1029</v>
      </c>
      <c r="B43" s="4"/>
      <c r="C43" s="4"/>
      <c r="D43" s="4"/>
      <c r="E43" s="8" t="s">
        <v>1028</v>
      </c>
      <c r="F43" s="7" t="s">
        <v>1027</v>
      </c>
      <c r="G43" s="7" t="s">
        <v>621</v>
      </c>
      <c r="H43" s="7" t="s">
        <v>633</v>
      </c>
      <c r="I43" s="7" t="s">
        <v>632</v>
      </c>
      <c r="J43" s="151">
        <v>100</v>
      </c>
      <c r="K43" s="7"/>
      <c r="L43" s="152">
        <v>100</v>
      </c>
      <c r="M43" s="44"/>
      <c r="N43" s="152">
        <v>100</v>
      </c>
      <c r="O43" s="43"/>
      <c r="P43" s="152">
        <v>100</v>
      </c>
      <c r="Q43" s="43"/>
      <c r="R43" s="152">
        <v>100</v>
      </c>
      <c r="S43" s="43"/>
      <c r="T43" s="152">
        <v>100</v>
      </c>
      <c r="U43" s="43"/>
      <c r="V43" s="152">
        <v>100</v>
      </c>
      <c r="W43" s="25"/>
      <c r="X43" s="152">
        <v>100</v>
      </c>
      <c r="Y43" s="43"/>
    </row>
    <row r="44" spans="1:25" ht="75" x14ac:dyDescent="0.25">
      <c r="A44" s="4" t="s">
        <v>1026</v>
      </c>
      <c r="B44" s="4"/>
      <c r="C44" s="4"/>
      <c r="D44" s="4"/>
      <c r="E44" s="8" t="s">
        <v>1025</v>
      </c>
      <c r="F44" s="7" t="s">
        <v>1024</v>
      </c>
      <c r="G44" s="7" t="s">
        <v>1023</v>
      </c>
      <c r="H44" s="7" t="s">
        <v>620</v>
      </c>
      <c r="I44" s="7" t="s">
        <v>459</v>
      </c>
      <c r="J44" s="151">
        <v>100</v>
      </c>
      <c r="K44" s="7" t="s">
        <v>1022</v>
      </c>
      <c r="L44" s="152">
        <v>100</v>
      </c>
      <c r="M44" s="44"/>
      <c r="N44" s="152">
        <v>100</v>
      </c>
      <c r="O44" s="43"/>
      <c r="P44" s="152">
        <v>100</v>
      </c>
      <c r="Q44" s="43"/>
      <c r="R44" s="152">
        <v>100</v>
      </c>
      <c r="S44" s="43"/>
      <c r="T44" s="152">
        <v>100</v>
      </c>
      <c r="U44" s="43"/>
      <c r="V44" s="152">
        <v>100</v>
      </c>
      <c r="W44" s="25"/>
      <c r="X44" s="152">
        <v>100</v>
      </c>
      <c r="Y44" s="43"/>
    </row>
    <row r="45" spans="1:25" ht="120" x14ac:dyDescent="0.25">
      <c r="A45" s="4" t="s">
        <v>1021</v>
      </c>
      <c r="B45" s="4"/>
      <c r="C45" s="4"/>
      <c r="D45" s="4"/>
      <c r="E45" s="8" t="s">
        <v>1020</v>
      </c>
      <c r="F45" s="7" t="s">
        <v>1019</v>
      </c>
      <c r="G45" s="7" t="s">
        <v>453</v>
      </c>
      <c r="H45" s="7" t="s">
        <v>452</v>
      </c>
      <c r="I45" s="7" t="s">
        <v>208</v>
      </c>
      <c r="J45" s="151"/>
      <c r="K45" s="80"/>
      <c r="L45" s="152"/>
      <c r="M45" s="44"/>
      <c r="N45" s="152"/>
      <c r="O45" s="43"/>
      <c r="P45" s="152"/>
      <c r="Q45" s="43"/>
      <c r="R45" s="152"/>
      <c r="S45" s="43"/>
      <c r="T45" s="152"/>
      <c r="U45" s="43"/>
      <c r="V45" s="152"/>
      <c r="W45" s="25"/>
      <c r="X45" s="152"/>
      <c r="Y45" s="43"/>
    </row>
    <row r="46" spans="1:25" ht="75" x14ac:dyDescent="0.25">
      <c r="A46" s="4" t="s">
        <v>1018</v>
      </c>
      <c r="B46" s="4"/>
      <c r="C46" s="4"/>
      <c r="D46" s="4"/>
      <c r="E46" s="8" t="s">
        <v>1017</v>
      </c>
      <c r="F46" s="7" t="s">
        <v>448</v>
      </c>
      <c r="G46" s="7" t="s">
        <v>447</v>
      </c>
      <c r="H46" s="7" t="s">
        <v>446</v>
      </c>
      <c r="I46" s="7" t="s">
        <v>445</v>
      </c>
      <c r="J46" s="151"/>
      <c r="K46" s="80"/>
      <c r="L46" s="152"/>
      <c r="M46" s="44"/>
      <c r="N46" s="152"/>
      <c r="O46" s="43"/>
      <c r="P46" s="152"/>
      <c r="Q46" s="43"/>
      <c r="R46" s="152"/>
      <c r="S46" s="43"/>
      <c r="T46" s="152"/>
      <c r="U46" s="43"/>
      <c r="V46" s="152"/>
      <c r="W46" s="5"/>
      <c r="X46" s="152"/>
      <c r="Y46" s="43"/>
    </row>
    <row r="47" spans="1:25" ht="90" x14ac:dyDescent="0.25">
      <c r="A47" s="4" t="s">
        <v>1016</v>
      </c>
      <c r="B47" s="4"/>
      <c r="C47" s="4"/>
      <c r="D47" s="4"/>
      <c r="E47" s="8" t="s">
        <v>1015</v>
      </c>
      <c r="F47" s="7" t="s">
        <v>1014</v>
      </c>
      <c r="G47" s="7" t="s">
        <v>222</v>
      </c>
      <c r="H47" s="7" t="s">
        <v>258</v>
      </c>
      <c r="I47" s="7" t="s">
        <v>440</v>
      </c>
      <c r="J47" s="151"/>
      <c r="K47" s="80"/>
      <c r="L47" s="152"/>
      <c r="M47" s="44"/>
      <c r="N47" s="152"/>
      <c r="O47" s="43"/>
      <c r="P47" s="152"/>
      <c r="Q47" s="43"/>
      <c r="R47" s="152"/>
      <c r="S47" s="43"/>
      <c r="T47" s="152"/>
      <c r="U47" s="43"/>
      <c r="V47" s="152"/>
      <c r="W47" s="25"/>
      <c r="X47" s="152"/>
      <c r="Y47" s="43"/>
    </row>
    <row r="48" spans="1:25" ht="45" x14ac:dyDescent="0.25">
      <c r="A48" s="4" t="s">
        <v>1013</v>
      </c>
      <c r="B48" s="4"/>
      <c r="C48" s="4"/>
      <c r="D48" s="4"/>
      <c r="E48" s="8" t="s">
        <v>1012</v>
      </c>
      <c r="F48" s="7" t="s">
        <v>436</v>
      </c>
      <c r="G48" s="7" t="s">
        <v>435</v>
      </c>
      <c r="H48" s="7" t="s">
        <v>434</v>
      </c>
      <c r="I48" s="7" t="s">
        <v>433</v>
      </c>
      <c r="J48" s="151"/>
      <c r="K48" s="80"/>
      <c r="L48" s="152"/>
      <c r="M48" s="44"/>
      <c r="N48" s="152"/>
      <c r="O48" s="43"/>
      <c r="P48" s="152"/>
      <c r="Q48" s="43"/>
      <c r="R48" s="152"/>
      <c r="S48" s="43"/>
      <c r="T48" s="152"/>
      <c r="U48" s="43"/>
      <c r="V48" s="152"/>
      <c r="W48" s="25"/>
      <c r="X48" s="152"/>
      <c r="Y48" s="43"/>
    </row>
    <row r="49" spans="1:25" s="84" customFormat="1" ht="69" x14ac:dyDescent="0.25">
      <c r="A49" s="15"/>
      <c r="B49" s="15"/>
      <c r="C49" s="15"/>
      <c r="D49" s="98" t="s">
        <v>1011</v>
      </c>
      <c r="E49" s="98"/>
      <c r="F49" s="12" t="s">
        <v>1011</v>
      </c>
      <c r="G49" s="12"/>
      <c r="H49" s="12"/>
      <c r="I49" s="12"/>
      <c r="J49" s="153">
        <f>AVERAGE(J50:J56)</f>
        <v>100</v>
      </c>
      <c r="K49" s="88"/>
      <c r="L49" s="153">
        <f>AVERAGE(L50:L56)</f>
        <v>100</v>
      </c>
      <c r="M49" s="87"/>
      <c r="N49" s="153">
        <f>AVERAGE(N50:N56)</f>
        <v>100</v>
      </c>
      <c r="O49" s="85"/>
      <c r="P49" s="153">
        <f>AVERAGE(P50:P56)</f>
        <v>100</v>
      </c>
      <c r="Q49" s="85"/>
      <c r="R49" s="153">
        <f>AVERAGE(R50:R56)</f>
        <v>100</v>
      </c>
      <c r="S49" s="85"/>
      <c r="T49" s="153">
        <f>AVERAGE(T50:T56)</f>
        <v>100</v>
      </c>
      <c r="U49" s="85"/>
      <c r="V49" s="153">
        <f>AVERAGE(V50:V56)</f>
        <v>100</v>
      </c>
      <c r="W49" s="10"/>
      <c r="X49" s="153">
        <f>AVERAGE(X50:X56)</f>
        <v>100</v>
      </c>
      <c r="Y49" s="85"/>
    </row>
    <row r="50" spans="1:25" ht="120" x14ac:dyDescent="0.25">
      <c r="A50" s="4" t="s">
        <v>1010</v>
      </c>
      <c r="B50" s="4"/>
      <c r="C50" s="4"/>
      <c r="D50" s="4"/>
      <c r="E50" s="8" t="s">
        <v>1009</v>
      </c>
      <c r="F50" s="7" t="s">
        <v>1008</v>
      </c>
      <c r="G50" s="7" t="s">
        <v>621</v>
      </c>
      <c r="H50" s="7" t="s">
        <v>633</v>
      </c>
      <c r="I50" s="7" t="s">
        <v>632</v>
      </c>
      <c r="J50" s="151">
        <v>100</v>
      </c>
      <c r="K50" s="44"/>
      <c r="L50" s="151">
        <v>100</v>
      </c>
      <c r="M50" s="44"/>
      <c r="N50" s="151">
        <v>100</v>
      </c>
      <c r="O50" s="43"/>
      <c r="P50" s="151">
        <v>100</v>
      </c>
      <c r="Q50" s="43"/>
      <c r="R50" s="151">
        <v>100</v>
      </c>
      <c r="S50" s="43"/>
      <c r="T50" s="151">
        <v>100</v>
      </c>
      <c r="U50" s="43"/>
      <c r="V50" s="151">
        <v>100</v>
      </c>
      <c r="W50" s="25"/>
      <c r="X50" s="151">
        <v>100</v>
      </c>
      <c r="Y50" s="43"/>
    </row>
    <row r="51" spans="1:25" ht="90" x14ac:dyDescent="0.25">
      <c r="A51" s="4" t="s">
        <v>1007</v>
      </c>
      <c r="B51" s="4"/>
      <c r="C51" s="4"/>
      <c r="D51" s="4"/>
      <c r="E51" s="8" t="s">
        <v>1006</v>
      </c>
      <c r="F51" s="7" t="s">
        <v>628</v>
      </c>
      <c r="G51" s="7" t="s">
        <v>627</v>
      </c>
      <c r="H51" s="7" t="s">
        <v>486</v>
      </c>
      <c r="I51" s="7" t="s">
        <v>626</v>
      </c>
      <c r="J51" s="151"/>
      <c r="K51" s="44"/>
      <c r="L51" s="43"/>
      <c r="M51" s="44"/>
      <c r="N51" s="43"/>
      <c r="O51" s="43"/>
      <c r="P51" s="43"/>
      <c r="Q51" s="43"/>
      <c r="R51" s="43"/>
      <c r="S51" s="43"/>
      <c r="T51" s="43"/>
      <c r="U51" s="43"/>
      <c r="V51" s="43"/>
      <c r="W51" s="25"/>
      <c r="X51" s="43"/>
      <c r="Y51" s="43"/>
    </row>
    <row r="52" spans="1:25" ht="75" x14ac:dyDescent="0.25">
      <c r="A52" s="4" t="s">
        <v>1005</v>
      </c>
      <c r="B52" s="4"/>
      <c r="C52" s="4"/>
      <c r="D52" s="4"/>
      <c r="E52" s="8" t="s">
        <v>1004</v>
      </c>
      <c r="F52" s="7" t="s">
        <v>1003</v>
      </c>
      <c r="G52" s="7" t="s">
        <v>621</v>
      </c>
      <c r="H52" s="7" t="s">
        <v>620</v>
      </c>
      <c r="I52" s="7" t="s">
        <v>619</v>
      </c>
      <c r="J52" s="151"/>
      <c r="K52" s="7"/>
      <c r="L52" s="152"/>
      <c r="M52" s="44"/>
      <c r="N52" s="152"/>
      <c r="O52" s="43"/>
      <c r="P52" s="152"/>
      <c r="Q52" s="43"/>
      <c r="R52" s="152"/>
      <c r="S52" s="43"/>
      <c r="T52" s="152"/>
      <c r="U52" s="43"/>
      <c r="V52" s="152"/>
      <c r="W52" s="25"/>
      <c r="X52" s="152"/>
      <c r="Y52" s="43"/>
    </row>
    <row r="53" spans="1:25" ht="120" x14ac:dyDescent="0.25">
      <c r="A53" s="4" t="s">
        <v>1002</v>
      </c>
      <c r="B53" s="4"/>
      <c r="C53" s="4"/>
      <c r="D53" s="4"/>
      <c r="E53" s="8" t="s">
        <v>1001</v>
      </c>
      <c r="F53" s="7" t="s">
        <v>616</v>
      </c>
      <c r="G53" s="7" t="s">
        <v>453</v>
      </c>
      <c r="H53" s="7" t="s">
        <v>452</v>
      </c>
      <c r="I53" s="7" t="s">
        <v>208</v>
      </c>
      <c r="J53" s="151"/>
      <c r="K53" s="80"/>
      <c r="L53" s="43"/>
      <c r="M53" s="44"/>
      <c r="N53" s="43"/>
      <c r="O53" s="43"/>
      <c r="P53" s="43"/>
      <c r="Q53" s="43"/>
      <c r="R53" s="43"/>
      <c r="S53" s="43"/>
      <c r="T53" s="43"/>
      <c r="U53" s="43"/>
      <c r="V53" s="43"/>
      <c r="W53" s="25"/>
      <c r="X53" s="43"/>
      <c r="Y53" s="43"/>
    </row>
    <row r="54" spans="1:25" ht="75" x14ac:dyDescent="0.25">
      <c r="A54" s="4" t="s">
        <v>1000</v>
      </c>
      <c r="B54" s="4"/>
      <c r="C54" s="4"/>
      <c r="D54" s="4"/>
      <c r="E54" s="8" t="s">
        <v>999</v>
      </c>
      <c r="F54" s="7" t="s">
        <v>448</v>
      </c>
      <c r="G54" s="7" t="s">
        <v>447</v>
      </c>
      <c r="H54" s="7" t="s">
        <v>446</v>
      </c>
      <c r="I54" s="7" t="s">
        <v>445</v>
      </c>
      <c r="J54" s="151"/>
      <c r="K54" s="80"/>
      <c r="L54" s="43"/>
      <c r="M54" s="44"/>
      <c r="N54" s="43"/>
      <c r="O54" s="43"/>
      <c r="P54" s="43"/>
      <c r="Q54" s="43"/>
      <c r="R54" s="43"/>
      <c r="S54" s="43"/>
      <c r="T54" s="43"/>
      <c r="U54" s="43"/>
      <c r="V54" s="43"/>
      <c r="W54" s="5"/>
      <c r="X54" s="43"/>
      <c r="Y54" s="43"/>
    </row>
    <row r="55" spans="1:25" ht="90" x14ac:dyDescent="0.25">
      <c r="A55" s="4" t="s">
        <v>998</v>
      </c>
      <c r="B55" s="4"/>
      <c r="C55" s="4"/>
      <c r="D55" s="4"/>
      <c r="E55" s="8" t="s">
        <v>997</v>
      </c>
      <c r="F55" s="7" t="s">
        <v>608</v>
      </c>
      <c r="G55" s="7" t="s">
        <v>222</v>
      </c>
      <c r="H55" s="7" t="s">
        <v>258</v>
      </c>
      <c r="I55" s="7" t="s">
        <v>440</v>
      </c>
      <c r="J55" s="151"/>
      <c r="K55" s="80"/>
      <c r="L55" s="43"/>
      <c r="M55" s="80"/>
      <c r="N55" s="43"/>
      <c r="O55" s="43"/>
      <c r="P55" s="43"/>
      <c r="Q55" s="43"/>
      <c r="R55" s="43"/>
      <c r="S55" s="43"/>
      <c r="T55" s="43"/>
      <c r="U55" s="43"/>
      <c r="V55" s="43"/>
      <c r="W55" s="25"/>
      <c r="X55" s="43"/>
      <c r="Y55" s="43"/>
    </row>
    <row r="56" spans="1:25" ht="45" x14ac:dyDescent="0.25">
      <c r="A56" s="4" t="s">
        <v>996</v>
      </c>
      <c r="B56" s="4"/>
      <c r="C56" s="4"/>
      <c r="D56" s="4"/>
      <c r="E56" s="8" t="s">
        <v>995</v>
      </c>
      <c r="F56" s="7" t="s">
        <v>436</v>
      </c>
      <c r="G56" s="7" t="s">
        <v>435</v>
      </c>
      <c r="H56" s="7" t="s">
        <v>434</v>
      </c>
      <c r="I56" s="7" t="s">
        <v>433</v>
      </c>
      <c r="J56" s="151"/>
      <c r="K56" s="80"/>
      <c r="L56" s="43"/>
      <c r="M56" s="44"/>
      <c r="N56" s="43"/>
      <c r="O56" s="43"/>
      <c r="P56" s="43"/>
      <c r="Q56" s="43"/>
      <c r="R56" s="43"/>
      <c r="S56" s="43"/>
      <c r="T56" s="43"/>
      <c r="U56" s="43"/>
      <c r="V56" s="43"/>
      <c r="W56" s="25"/>
      <c r="X56" s="43"/>
      <c r="Y56" s="43"/>
    </row>
    <row r="57" spans="1:25" ht="75" x14ac:dyDescent="0.25">
      <c r="A57" s="4">
        <v>30</v>
      </c>
      <c r="B57" s="4"/>
      <c r="C57" s="4"/>
      <c r="D57" s="8" t="s">
        <v>994</v>
      </c>
      <c r="E57" s="8"/>
      <c r="F57" s="7" t="s">
        <v>993</v>
      </c>
      <c r="G57" s="7" t="s">
        <v>8</v>
      </c>
      <c r="H57" s="7" t="s">
        <v>992</v>
      </c>
      <c r="I57" s="7" t="s">
        <v>991</v>
      </c>
      <c r="J57" s="81"/>
      <c r="K57" s="139"/>
      <c r="L57" s="31">
        <v>50</v>
      </c>
      <c r="M57" s="29"/>
      <c r="N57" s="31">
        <v>50</v>
      </c>
      <c r="P57" s="31">
        <v>50</v>
      </c>
      <c r="Q57" s="43"/>
      <c r="R57" s="31">
        <v>50</v>
      </c>
      <c r="S57" s="43"/>
      <c r="T57" s="31">
        <v>50</v>
      </c>
      <c r="U57" s="43"/>
      <c r="V57" s="31">
        <v>50</v>
      </c>
      <c r="W57" s="25"/>
      <c r="X57" s="31">
        <v>50</v>
      </c>
      <c r="Y57" s="43"/>
    </row>
    <row r="58" spans="1:25" ht="268.5" x14ac:dyDescent="0.25">
      <c r="A58" s="4">
        <v>31</v>
      </c>
      <c r="B58" s="4"/>
      <c r="C58" s="4"/>
      <c r="D58" s="8" t="s">
        <v>431</v>
      </c>
      <c r="E58" s="8"/>
      <c r="F58" s="7" t="s">
        <v>603</v>
      </c>
      <c r="G58" s="7" t="s">
        <v>602</v>
      </c>
      <c r="H58" s="7" t="s">
        <v>601</v>
      </c>
      <c r="I58" s="7" t="s">
        <v>600</v>
      </c>
      <c r="J58" s="81">
        <v>0</v>
      </c>
      <c r="K58" s="82" t="s">
        <v>990</v>
      </c>
      <c r="L58" s="83">
        <v>0</v>
      </c>
      <c r="M58" s="82" t="s">
        <v>990</v>
      </c>
      <c r="N58" s="29">
        <v>50</v>
      </c>
      <c r="O58" s="79" t="s">
        <v>989</v>
      </c>
      <c r="P58" s="29">
        <v>50</v>
      </c>
      <c r="Q58" s="80"/>
      <c r="R58" s="29">
        <v>50</v>
      </c>
      <c r="S58" s="43"/>
      <c r="T58" s="29">
        <v>50</v>
      </c>
      <c r="U58" s="43"/>
      <c r="V58" s="29">
        <v>50</v>
      </c>
      <c r="W58" s="25"/>
      <c r="X58" s="29">
        <v>50</v>
      </c>
      <c r="Y58" s="43"/>
    </row>
    <row r="59" spans="1:25" ht="166.5" x14ac:dyDescent="0.25">
      <c r="A59" s="4">
        <v>32</v>
      </c>
      <c r="B59" s="4"/>
      <c r="C59" s="4"/>
      <c r="D59" s="8" t="s">
        <v>988</v>
      </c>
      <c r="E59" s="8"/>
      <c r="F59" s="7" t="s">
        <v>598</v>
      </c>
      <c r="G59" s="7" t="s">
        <v>8</v>
      </c>
      <c r="H59" s="7" t="s">
        <v>987</v>
      </c>
      <c r="I59" s="7" t="s">
        <v>596</v>
      </c>
      <c r="J59" s="81">
        <v>0</v>
      </c>
      <c r="K59" s="111" t="s">
        <v>986</v>
      </c>
      <c r="L59" s="31">
        <v>0</v>
      </c>
      <c r="M59" s="111" t="s">
        <v>986</v>
      </c>
      <c r="N59" s="29">
        <v>50</v>
      </c>
      <c r="O59" s="79" t="s">
        <v>985</v>
      </c>
      <c r="P59" s="29">
        <v>50</v>
      </c>
      <c r="Q59" s="7"/>
      <c r="R59" s="29">
        <v>50</v>
      </c>
      <c r="S59" s="80"/>
      <c r="T59" s="29">
        <v>50</v>
      </c>
      <c r="U59" s="80"/>
      <c r="V59" s="29">
        <v>50</v>
      </c>
      <c r="W59" s="25"/>
      <c r="X59" s="29">
        <v>50</v>
      </c>
      <c r="Y59" s="43"/>
    </row>
    <row r="60" spans="1:25" s="63" customFormat="1" ht="96" customHeight="1" x14ac:dyDescent="0.25">
      <c r="A60" s="19"/>
      <c r="B60" s="19"/>
      <c r="C60" s="20" t="s">
        <v>594</v>
      </c>
      <c r="D60" s="19"/>
      <c r="E60" s="19"/>
      <c r="F60" s="68" t="s">
        <v>593</v>
      </c>
      <c r="G60" s="68"/>
      <c r="H60" s="68"/>
      <c r="I60" s="68"/>
      <c r="J60" s="78">
        <f>AVERAGE(J61:J65)</f>
        <v>60</v>
      </c>
      <c r="K60" s="77"/>
      <c r="L60" s="78">
        <f>AVERAGE(L61:L65)</f>
        <v>60</v>
      </c>
      <c r="M60" s="77"/>
      <c r="N60" s="78">
        <f>AVERAGE(N61:N65)</f>
        <v>60</v>
      </c>
      <c r="O60" s="77"/>
      <c r="P60" s="78">
        <f>AVERAGE(P61:P65)</f>
        <v>60</v>
      </c>
      <c r="Q60" s="77"/>
      <c r="R60" s="78">
        <f>AVERAGE(R61:R65)</f>
        <v>60</v>
      </c>
      <c r="S60" s="77"/>
      <c r="T60" s="78">
        <f>AVERAGE(T61:T65)</f>
        <v>60</v>
      </c>
      <c r="U60" s="77"/>
      <c r="V60" s="78">
        <f>AVERAGE(V61:V65)</f>
        <v>60</v>
      </c>
      <c r="W60" s="17"/>
      <c r="X60" s="78">
        <f>AVERAGE(X61:X65)</f>
        <v>60</v>
      </c>
      <c r="Y60" s="77"/>
    </row>
    <row r="61" spans="1:25" ht="60" x14ac:dyDescent="0.25">
      <c r="A61" s="4">
        <v>33</v>
      </c>
      <c r="B61" s="4"/>
      <c r="C61" s="4"/>
      <c r="D61" s="8" t="s">
        <v>592</v>
      </c>
      <c r="E61" s="8"/>
      <c r="F61" s="7" t="s">
        <v>403</v>
      </c>
      <c r="G61" s="7" t="s">
        <v>591</v>
      </c>
      <c r="H61" s="7" t="s">
        <v>401</v>
      </c>
      <c r="I61" s="7" t="s">
        <v>400</v>
      </c>
      <c r="J61" s="81">
        <v>50</v>
      </c>
      <c r="K61" s="43"/>
      <c r="L61" s="31">
        <v>50</v>
      </c>
      <c r="M61" s="29"/>
      <c r="N61" s="29">
        <v>50</v>
      </c>
      <c r="O61" s="29"/>
      <c r="P61" s="29">
        <v>50</v>
      </c>
      <c r="Q61" s="43"/>
      <c r="R61" s="29">
        <v>50</v>
      </c>
      <c r="S61" s="80"/>
      <c r="T61" s="29">
        <v>50</v>
      </c>
      <c r="U61" s="80"/>
      <c r="V61" s="29">
        <v>50</v>
      </c>
      <c r="W61" s="25"/>
      <c r="X61" s="29">
        <v>50</v>
      </c>
      <c r="Y61" s="43"/>
    </row>
    <row r="62" spans="1:25" ht="150" x14ac:dyDescent="0.25">
      <c r="A62" s="4">
        <v>34</v>
      </c>
      <c r="B62" s="4"/>
      <c r="C62" s="4"/>
      <c r="D62" s="8" t="s">
        <v>588</v>
      </c>
      <c r="E62" s="8"/>
      <c r="F62" s="7" t="s">
        <v>588</v>
      </c>
      <c r="G62" s="7" t="s">
        <v>984</v>
      </c>
      <c r="H62" s="7" t="s">
        <v>983</v>
      </c>
      <c r="I62" s="7" t="s">
        <v>982</v>
      </c>
      <c r="J62" s="29">
        <v>100</v>
      </c>
      <c r="K62" s="35" t="s">
        <v>981</v>
      </c>
      <c r="L62" s="29">
        <v>100</v>
      </c>
      <c r="M62" s="33"/>
      <c r="N62" s="29">
        <v>100</v>
      </c>
      <c r="O62" s="32"/>
      <c r="P62" s="29">
        <v>100</v>
      </c>
      <c r="Q62" s="32"/>
      <c r="R62" s="29">
        <v>100</v>
      </c>
      <c r="S62" s="32"/>
      <c r="T62" s="29">
        <v>100</v>
      </c>
      <c r="U62" s="32"/>
      <c r="V62" s="29">
        <v>100</v>
      </c>
      <c r="W62" s="5"/>
      <c r="X62" s="29">
        <v>100</v>
      </c>
      <c r="Y62" s="32"/>
    </row>
    <row r="63" spans="1:25" ht="180" x14ac:dyDescent="0.25">
      <c r="A63" s="4">
        <v>35</v>
      </c>
      <c r="B63" s="4"/>
      <c r="C63" s="4"/>
      <c r="D63" s="8" t="s">
        <v>574</v>
      </c>
      <c r="E63" s="8"/>
      <c r="F63" s="7" t="s">
        <v>980</v>
      </c>
      <c r="G63" s="7" t="s">
        <v>979</v>
      </c>
      <c r="H63" s="7" t="s">
        <v>978</v>
      </c>
      <c r="I63" s="7" t="s">
        <v>977</v>
      </c>
      <c r="J63" s="29">
        <v>0</v>
      </c>
      <c r="K63" s="79" t="s">
        <v>976</v>
      </c>
      <c r="L63" s="29">
        <v>0</v>
      </c>
      <c r="M63" s="33"/>
      <c r="N63" s="29">
        <v>0</v>
      </c>
      <c r="O63" s="32"/>
      <c r="P63" s="29">
        <v>0</v>
      </c>
      <c r="Q63" s="32"/>
      <c r="R63" s="29">
        <v>0</v>
      </c>
      <c r="S63" s="29"/>
      <c r="T63" s="29">
        <v>0</v>
      </c>
      <c r="U63" s="29"/>
      <c r="V63" s="29">
        <v>0</v>
      </c>
      <c r="W63" s="5"/>
      <c r="X63" s="29">
        <v>0</v>
      </c>
      <c r="Y63" s="150"/>
    </row>
    <row r="64" spans="1:25" ht="135" x14ac:dyDescent="0.25">
      <c r="A64" s="4">
        <v>36</v>
      </c>
      <c r="B64" s="4"/>
      <c r="C64" s="4"/>
      <c r="D64" s="8" t="s">
        <v>975</v>
      </c>
      <c r="E64" s="8"/>
      <c r="F64" s="7" t="s">
        <v>974</v>
      </c>
      <c r="G64" s="7" t="s">
        <v>973</v>
      </c>
      <c r="H64" s="7" t="s">
        <v>972</v>
      </c>
      <c r="I64" s="7" t="s">
        <v>971</v>
      </c>
      <c r="J64" s="29">
        <v>50</v>
      </c>
      <c r="K64" s="118" t="s">
        <v>970</v>
      </c>
      <c r="L64" s="29">
        <v>50</v>
      </c>
      <c r="M64" s="33"/>
      <c r="N64" s="29">
        <v>50</v>
      </c>
      <c r="O64" s="32"/>
      <c r="P64" s="29">
        <v>50</v>
      </c>
      <c r="Q64" s="7"/>
      <c r="R64" s="29">
        <v>50</v>
      </c>
      <c r="S64" s="32"/>
      <c r="T64" s="29">
        <v>50</v>
      </c>
      <c r="U64" s="32"/>
      <c r="V64" s="29">
        <v>50</v>
      </c>
      <c r="W64" s="5"/>
      <c r="X64" s="29">
        <v>50</v>
      </c>
      <c r="Y64" s="32"/>
    </row>
    <row r="65" spans="1:25" ht="105" x14ac:dyDescent="0.25">
      <c r="A65" s="4">
        <v>37</v>
      </c>
      <c r="B65" s="4"/>
      <c r="C65" s="4"/>
      <c r="D65" s="8" t="s">
        <v>387</v>
      </c>
      <c r="E65" s="8"/>
      <c r="F65" s="7" t="s">
        <v>969</v>
      </c>
      <c r="G65" s="7" t="s">
        <v>557</v>
      </c>
      <c r="H65" s="7" t="s">
        <v>384</v>
      </c>
      <c r="I65" s="7" t="s">
        <v>383</v>
      </c>
      <c r="J65" s="29">
        <v>100</v>
      </c>
      <c r="K65" s="79" t="s">
        <v>556</v>
      </c>
      <c r="L65" s="29">
        <v>100</v>
      </c>
      <c r="M65" s="33"/>
      <c r="N65" s="29">
        <v>100</v>
      </c>
      <c r="O65" s="32"/>
      <c r="P65" s="29">
        <v>100</v>
      </c>
      <c r="Q65" s="32"/>
      <c r="R65" s="29">
        <v>100</v>
      </c>
      <c r="S65" s="29"/>
      <c r="T65" s="29">
        <v>100</v>
      </c>
      <c r="U65" s="29"/>
      <c r="V65" s="29">
        <v>100</v>
      </c>
      <c r="W65" s="5"/>
      <c r="X65" s="29">
        <v>100</v>
      </c>
      <c r="Y65" s="29"/>
    </row>
    <row r="66" spans="1:25" s="63" customFormat="1" ht="102" customHeight="1" x14ac:dyDescent="0.25">
      <c r="A66" s="19"/>
      <c r="B66" s="19"/>
      <c r="C66" s="20" t="s">
        <v>968</v>
      </c>
      <c r="D66" s="19"/>
      <c r="E66" s="19"/>
      <c r="F66" s="19" t="s">
        <v>967</v>
      </c>
      <c r="G66" s="19"/>
      <c r="H66" s="19"/>
      <c r="I66" s="19"/>
      <c r="J66" s="65">
        <f>AVERAGE(J67:J72)</f>
        <v>66.666666666666671</v>
      </c>
      <c r="K66" s="67"/>
      <c r="L66" s="65">
        <f>AVERAGE(L67:L72)</f>
        <v>66.666666666666671</v>
      </c>
      <c r="M66" s="66"/>
      <c r="N66" s="65">
        <f>AVERAGE(N67:N72)</f>
        <v>66.666666666666671</v>
      </c>
      <c r="O66" s="64"/>
      <c r="P66" s="65">
        <f>AVERAGE(P67:P72)</f>
        <v>66.666666666666671</v>
      </c>
      <c r="Q66" s="64"/>
      <c r="R66" s="65">
        <f>AVERAGE(R67:R72)</f>
        <v>66.666666666666671</v>
      </c>
      <c r="S66" s="64"/>
      <c r="T66" s="65">
        <f>AVERAGE(T67:T72)</f>
        <v>66.666666666666671</v>
      </c>
      <c r="U66" s="64"/>
      <c r="V66" s="65">
        <f>AVERAGE(V67:V72)</f>
        <v>66.666666666666671</v>
      </c>
      <c r="W66" s="17"/>
      <c r="X66" s="65">
        <f>AVERAGE(X67:X72)</f>
        <v>66.666666666666671</v>
      </c>
      <c r="Y66" s="64"/>
    </row>
    <row r="67" spans="1:25" ht="90" x14ac:dyDescent="0.25">
      <c r="A67" s="4">
        <v>38</v>
      </c>
      <c r="B67" s="4"/>
      <c r="C67" s="4"/>
      <c r="D67" s="8" t="s">
        <v>966</v>
      </c>
      <c r="E67" s="8"/>
      <c r="F67" s="7" t="s">
        <v>965</v>
      </c>
      <c r="G67" s="7" t="s">
        <v>964</v>
      </c>
      <c r="H67" s="7" t="s">
        <v>963</v>
      </c>
      <c r="I67" s="7" t="s">
        <v>962</v>
      </c>
      <c r="J67" s="83">
        <v>50</v>
      </c>
      <c r="K67" s="35" t="s">
        <v>961</v>
      </c>
      <c r="L67" s="83">
        <v>50</v>
      </c>
      <c r="N67" s="83">
        <v>50</v>
      </c>
      <c r="O67" s="148"/>
      <c r="P67" s="83">
        <v>50</v>
      </c>
      <c r="Q67" s="32"/>
      <c r="R67" s="83">
        <v>50</v>
      </c>
      <c r="S67" s="32"/>
      <c r="T67" s="83">
        <v>50</v>
      </c>
      <c r="U67" s="32"/>
      <c r="V67" s="83">
        <v>50</v>
      </c>
      <c r="W67" s="5"/>
      <c r="X67" s="83">
        <v>50</v>
      </c>
      <c r="Y67" s="32"/>
    </row>
    <row r="68" spans="1:25" ht="405" x14ac:dyDescent="0.25">
      <c r="A68" s="4">
        <v>39</v>
      </c>
      <c r="B68" s="4"/>
      <c r="C68" s="4"/>
      <c r="D68" s="8" t="s">
        <v>960</v>
      </c>
      <c r="E68" s="8"/>
      <c r="F68" s="7" t="s">
        <v>959</v>
      </c>
      <c r="G68" s="7" t="s">
        <v>958</v>
      </c>
      <c r="H68" s="7" t="s">
        <v>957</v>
      </c>
      <c r="I68" s="7" t="s">
        <v>8</v>
      </c>
      <c r="J68" s="83">
        <v>50</v>
      </c>
      <c r="K68" s="35" t="s">
        <v>956</v>
      </c>
      <c r="L68" s="83">
        <v>50</v>
      </c>
      <c r="M68" s="149"/>
      <c r="N68" s="83">
        <v>50</v>
      </c>
      <c r="O68" s="148"/>
      <c r="P68" s="83">
        <v>50</v>
      </c>
      <c r="Q68" s="148"/>
      <c r="R68" s="83">
        <v>50</v>
      </c>
      <c r="S68" s="148"/>
      <c r="T68" s="83">
        <v>50</v>
      </c>
      <c r="U68" s="148"/>
      <c r="V68" s="83">
        <v>50</v>
      </c>
      <c r="W68" s="5"/>
      <c r="X68" s="83">
        <v>50</v>
      </c>
      <c r="Y68" s="32"/>
    </row>
    <row r="69" spans="1:25" ht="51.75" x14ac:dyDescent="0.25">
      <c r="A69" s="4">
        <v>40</v>
      </c>
      <c r="B69" s="4"/>
      <c r="C69" s="4"/>
      <c r="D69" s="8" t="s">
        <v>955</v>
      </c>
      <c r="E69" s="8"/>
      <c r="F69" s="7" t="s">
        <v>954</v>
      </c>
      <c r="G69" s="7" t="s">
        <v>949</v>
      </c>
      <c r="H69" s="7" t="s">
        <v>948</v>
      </c>
      <c r="I69" s="7" t="s">
        <v>8</v>
      </c>
      <c r="J69" s="83">
        <v>100</v>
      </c>
      <c r="K69" s="35"/>
      <c r="L69" s="83">
        <v>100</v>
      </c>
      <c r="M69" s="33"/>
      <c r="N69" s="83">
        <v>100</v>
      </c>
      <c r="O69" s="32"/>
      <c r="P69" s="83">
        <v>100</v>
      </c>
      <c r="Q69" s="32"/>
      <c r="R69" s="83">
        <v>100</v>
      </c>
      <c r="S69" s="29"/>
      <c r="T69" s="83">
        <v>100</v>
      </c>
      <c r="U69" s="29"/>
      <c r="V69" s="83">
        <v>100</v>
      </c>
      <c r="W69" s="5"/>
      <c r="X69" s="83">
        <v>100</v>
      </c>
      <c r="Y69" s="32"/>
    </row>
    <row r="70" spans="1:25" ht="51.75" x14ac:dyDescent="0.25">
      <c r="A70" s="4">
        <v>41</v>
      </c>
      <c r="B70" s="4"/>
      <c r="C70" s="4"/>
      <c r="D70" s="8" t="s">
        <v>953</v>
      </c>
      <c r="E70" s="8"/>
      <c r="F70" s="7" t="s">
        <v>953</v>
      </c>
      <c r="G70" s="7" t="s">
        <v>949</v>
      </c>
      <c r="H70" s="7" t="s">
        <v>948</v>
      </c>
      <c r="I70" s="7" t="s">
        <v>8</v>
      </c>
      <c r="J70" s="83">
        <v>100</v>
      </c>
      <c r="K70" s="35"/>
      <c r="L70" s="83">
        <v>100</v>
      </c>
      <c r="M70" s="33"/>
      <c r="N70" s="83">
        <v>100</v>
      </c>
      <c r="O70" s="32"/>
      <c r="P70" s="83">
        <v>100</v>
      </c>
      <c r="Q70" s="32"/>
      <c r="R70" s="83">
        <v>100</v>
      </c>
      <c r="S70" s="32"/>
      <c r="T70" s="83">
        <v>100</v>
      </c>
      <c r="U70" s="32"/>
      <c r="V70" s="83">
        <v>100</v>
      </c>
      <c r="W70" s="5"/>
      <c r="X70" s="83">
        <v>100</v>
      </c>
      <c r="Y70" s="32"/>
    </row>
    <row r="71" spans="1:25" ht="75" x14ac:dyDescent="0.25">
      <c r="A71" s="4">
        <v>42</v>
      </c>
      <c r="B71" s="4"/>
      <c r="C71" s="4"/>
      <c r="D71" s="8" t="s">
        <v>952</v>
      </c>
      <c r="E71" s="8"/>
      <c r="F71" s="7" t="s">
        <v>548</v>
      </c>
      <c r="G71" s="7" t="s">
        <v>949</v>
      </c>
      <c r="H71" s="7" t="s">
        <v>948</v>
      </c>
      <c r="I71" s="7" t="s">
        <v>8</v>
      </c>
      <c r="J71" s="83">
        <v>50</v>
      </c>
      <c r="K71" s="35" t="s">
        <v>951</v>
      </c>
      <c r="L71" s="83">
        <v>50</v>
      </c>
      <c r="M71" s="93"/>
      <c r="N71" s="83">
        <v>50</v>
      </c>
      <c r="O71" s="90"/>
      <c r="P71" s="83">
        <v>50</v>
      </c>
      <c r="Q71" s="90"/>
      <c r="R71" s="83">
        <v>50</v>
      </c>
      <c r="S71" s="90"/>
      <c r="T71" s="83">
        <v>50</v>
      </c>
      <c r="U71" s="90"/>
      <c r="V71" s="83">
        <v>50</v>
      </c>
      <c r="W71" s="91"/>
      <c r="X71" s="83">
        <v>50</v>
      </c>
      <c r="Y71" s="90"/>
    </row>
    <row r="72" spans="1:25" ht="45" x14ac:dyDescent="0.25">
      <c r="A72" s="4">
        <v>43</v>
      </c>
      <c r="B72" s="4"/>
      <c r="C72" s="4"/>
      <c r="D72" s="8" t="s">
        <v>950</v>
      </c>
      <c r="E72" s="8"/>
      <c r="F72" s="7" t="s">
        <v>546</v>
      </c>
      <c r="G72" s="7" t="s">
        <v>949</v>
      </c>
      <c r="H72" s="7" t="s">
        <v>948</v>
      </c>
      <c r="I72" s="7" t="s">
        <v>8</v>
      </c>
      <c r="J72" s="83">
        <v>50</v>
      </c>
      <c r="K72" s="35" t="s">
        <v>947</v>
      </c>
      <c r="L72" s="83">
        <v>50</v>
      </c>
      <c r="M72" s="44"/>
      <c r="N72" s="83">
        <v>50</v>
      </c>
      <c r="O72" s="43"/>
      <c r="P72" s="83">
        <v>50</v>
      </c>
      <c r="Q72" s="43"/>
      <c r="R72" s="83">
        <v>50</v>
      </c>
      <c r="S72" s="43"/>
      <c r="T72" s="83">
        <v>50</v>
      </c>
      <c r="U72" s="43"/>
      <c r="V72" s="83">
        <v>50</v>
      </c>
      <c r="W72" s="25"/>
      <c r="X72" s="83">
        <v>50</v>
      </c>
      <c r="Y72" s="43"/>
    </row>
    <row r="73" spans="1:25" s="63" customFormat="1" ht="60" x14ac:dyDescent="0.25">
      <c r="A73" s="147"/>
      <c r="B73" s="20" t="s">
        <v>946</v>
      </c>
      <c r="C73" s="19"/>
      <c r="D73" s="19"/>
      <c r="E73" s="19"/>
      <c r="F73" s="19" t="s">
        <v>945</v>
      </c>
      <c r="G73" s="19"/>
      <c r="H73" s="19"/>
      <c r="I73" s="19"/>
      <c r="J73" s="78">
        <f>AVERAGE(J74,J81,J90,J100)</f>
        <v>38.333333333333336</v>
      </c>
      <c r="K73" s="77"/>
      <c r="L73" s="78">
        <f>AVERAGE(L74,L81,L90,L100)</f>
        <v>37.5</v>
      </c>
      <c r="M73" s="77"/>
      <c r="N73" s="78">
        <f>AVERAGE(N74,N81,N90,N100)</f>
        <v>37.5</v>
      </c>
      <c r="O73" s="77"/>
      <c r="P73" s="78">
        <f>AVERAGE(P74,P81,P90,P100)</f>
        <v>37.5</v>
      </c>
      <c r="Q73" s="77"/>
      <c r="R73" s="78">
        <f>AVERAGE(R74,R81,R90,R100)</f>
        <v>34.583333333333336</v>
      </c>
      <c r="S73" s="77"/>
      <c r="T73" s="78" t="e">
        <f>AVERAGE(T74,T81,T90,T100)</f>
        <v>#DIV/0!</v>
      </c>
      <c r="U73" s="77"/>
      <c r="V73" s="77"/>
      <c r="W73" s="17"/>
      <c r="X73" s="77"/>
      <c r="Y73" s="77"/>
    </row>
    <row r="74" spans="1:25" s="63" customFormat="1" ht="45" x14ac:dyDescent="0.25">
      <c r="A74" s="19"/>
      <c r="B74" s="19"/>
      <c r="C74" s="20" t="s">
        <v>944</v>
      </c>
      <c r="D74" s="19"/>
      <c r="E74" s="19"/>
      <c r="F74" s="19" t="s">
        <v>943</v>
      </c>
      <c r="G74" s="19"/>
      <c r="H74" s="19"/>
      <c r="I74" s="19"/>
      <c r="J74" s="78">
        <f>AVERAGE(J75:J80)</f>
        <v>33.333333333333336</v>
      </c>
      <c r="K74" s="77"/>
      <c r="L74" s="78">
        <f>AVERAGE(L75:L80)</f>
        <v>33.333333333333336</v>
      </c>
      <c r="M74" s="77"/>
      <c r="N74" s="78">
        <f>AVERAGE(N75:N80)</f>
        <v>33.333333333333336</v>
      </c>
      <c r="O74" s="77"/>
      <c r="P74" s="78">
        <f>AVERAGE(P75:P80)</f>
        <v>33.333333333333336</v>
      </c>
      <c r="Q74" s="77"/>
      <c r="R74" s="78">
        <f>AVERAGE(R75:R80)</f>
        <v>25</v>
      </c>
      <c r="S74" s="77"/>
      <c r="T74" s="78" t="e">
        <f>AVERAGE(T75:T80)</f>
        <v>#DIV/0!</v>
      </c>
      <c r="U74" s="77"/>
      <c r="V74" s="78"/>
      <c r="W74" s="17"/>
      <c r="X74" s="78"/>
      <c r="Y74" s="77"/>
    </row>
    <row r="75" spans="1:25" ht="225" x14ac:dyDescent="0.25">
      <c r="A75" s="4">
        <v>44</v>
      </c>
      <c r="B75" s="4"/>
      <c r="C75" s="4"/>
      <c r="D75" s="8" t="s">
        <v>942</v>
      </c>
      <c r="E75" s="8"/>
      <c r="F75" s="7" t="s">
        <v>941</v>
      </c>
      <c r="G75" s="7" t="s">
        <v>918</v>
      </c>
      <c r="H75" s="7" t="s">
        <v>917</v>
      </c>
      <c r="I75" s="7" t="s">
        <v>916</v>
      </c>
      <c r="J75" s="83">
        <v>50</v>
      </c>
      <c r="K75" s="119" t="s">
        <v>940</v>
      </c>
      <c r="L75" s="83">
        <v>50</v>
      </c>
      <c r="M75" s="44"/>
      <c r="N75" s="83">
        <v>50</v>
      </c>
      <c r="O75" s="43"/>
      <c r="P75" s="83">
        <v>50</v>
      </c>
      <c r="Q75" s="119" t="s">
        <v>940</v>
      </c>
      <c r="R75" s="83">
        <v>0</v>
      </c>
      <c r="S75" s="43"/>
      <c r="T75" s="83"/>
      <c r="U75" s="43"/>
      <c r="V75" s="43"/>
      <c r="W75" s="25"/>
      <c r="X75" s="43"/>
      <c r="Y75" s="43"/>
    </row>
    <row r="76" spans="1:25" ht="332.25" x14ac:dyDescent="0.25">
      <c r="A76" s="4">
        <v>45</v>
      </c>
      <c r="B76" s="4"/>
      <c r="C76" s="4"/>
      <c r="D76" s="8" t="s">
        <v>939</v>
      </c>
      <c r="E76" s="8"/>
      <c r="F76" s="7" t="s">
        <v>938</v>
      </c>
      <c r="G76" s="7" t="s">
        <v>927</v>
      </c>
      <c r="H76" s="7" t="s">
        <v>937</v>
      </c>
      <c r="I76" s="7" t="s">
        <v>936</v>
      </c>
      <c r="J76" s="83">
        <v>100</v>
      </c>
      <c r="K76" s="138" t="s">
        <v>935</v>
      </c>
      <c r="L76" s="83">
        <v>100</v>
      </c>
      <c r="M76" s="44"/>
      <c r="N76" s="83">
        <v>100</v>
      </c>
      <c r="O76" s="43"/>
      <c r="P76" s="83">
        <v>100</v>
      </c>
      <c r="Q76" s="43"/>
      <c r="R76" s="83">
        <v>100</v>
      </c>
      <c r="S76" s="80"/>
      <c r="T76" s="83"/>
      <c r="U76" s="80"/>
      <c r="V76" s="43"/>
      <c r="W76" s="25"/>
      <c r="X76" s="43"/>
      <c r="Y76" s="43"/>
    </row>
    <row r="77" spans="1:25" ht="375" x14ac:dyDescent="0.25">
      <c r="A77" s="4">
        <v>46</v>
      </c>
      <c r="B77" s="4"/>
      <c r="C77" s="4"/>
      <c r="D77" s="8" t="s">
        <v>934</v>
      </c>
      <c r="E77" s="8"/>
      <c r="F77" s="7" t="s">
        <v>933</v>
      </c>
      <c r="G77" s="7" t="s">
        <v>823</v>
      </c>
      <c r="H77" s="7" t="s">
        <v>834</v>
      </c>
      <c r="I77" s="7" t="s">
        <v>932</v>
      </c>
      <c r="J77" s="83">
        <v>50</v>
      </c>
      <c r="K77" s="138" t="s">
        <v>931</v>
      </c>
      <c r="L77" s="83">
        <v>50</v>
      </c>
      <c r="M77" s="44"/>
      <c r="N77" s="83">
        <v>50</v>
      </c>
      <c r="O77" s="80" t="s">
        <v>930</v>
      </c>
      <c r="P77" s="83">
        <v>50</v>
      </c>
      <c r="Q77" s="43"/>
      <c r="R77" s="83">
        <v>50</v>
      </c>
      <c r="S77" s="80"/>
      <c r="T77" s="83"/>
      <c r="U77" s="80"/>
      <c r="V77" s="43"/>
      <c r="W77" s="25"/>
      <c r="X77" s="43"/>
      <c r="Y77" s="43"/>
    </row>
    <row r="78" spans="1:25" ht="409.6" x14ac:dyDescent="0.25">
      <c r="A78" s="4">
        <v>47</v>
      </c>
      <c r="B78" s="4"/>
      <c r="C78" s="4"/>
      <c r="D78" s="8" t="s">
        <v>929</v>
      </c>
      <c r="E78" s="8"/>
      <c r="F78" s="7" t="s">
        <v>928</v>
      </c>
      <c r="G78" s="7" t="s">
        <v>927</v>
      </c>
      <c r="H78" s="7" t="s">
        <v>926</v>
      </c>
      <c r="I78" s="7" t="s">
        <v>925</v>
      </c>
      <c r="J78" s="83">
        <v>0</v>
      </c>
      <c r="K78" s="138" t="s">
        <v>924</v>
      </c>
      <c r="L78" s="83">
        <v>0</v>
      </c>
      <c r="M78" s="44"/>
      <c r="N78" s="83">
        <v>0</v>
      </c>
      <c r="O78" s="43"/>
      <c r="P78" s="83">
        <v>0</v>
      </c>
      <c r="Q78" s="43"/>
      <c r="R78" s="83">
        <v>0</v>
      </c>
      <c r="S78" s="80"/>
      <c r="T78" s="83"/>
      <c r="U78" s="80"/>
      <c r="V78" s="43"/>
      <c r="W78" s="25"/>
      <c r="X78" s="43"/>
      <c r="Y78" s="43"/>
    </row>
    <row r="79" spans="1:25" ht="165" x14ac:dyDescent="0.25">
      <c r="A79" s="4">
        <v>48</v>
      </c>
      <c r="B79" s="4"/>
      <c r="C79" s="4"/>
      <c r="D79" s="8" t="s">
        <v>923</v>
      </c>
      <c r="E79" s="8"/>
      <c r="F79" s="7" t="s">
        <v>922</v>
      </c>
      <c r="G79" s="7" t="s">
        <v>222</v>
      </c>
      <c r="H79" s="7" t="s">
        <v>834</v>
      </c>
      <c r="I79" s="7" t="s">
        <v>921</v>
      </c>
      <c r="J79" s="83">
        <v>0</v>
      </c>
      <c r="K79" s="138"/>
      <c r="L79" s="83">
        <v>0</v>
      </c>
      <c r="M79" s="44"/>
      <c r="N79" s="83">
        <v>0</v>
      </c>
      <c r="O79" s="43"/>
      <c r="P79" s="83">
        <v>0</v>
      </c>
      <c r="Q79" s="43"/>
      <c r="R79" s="83">
        <v>0</v>
      </c>
      <c r="S79" s="43"/>
      <c r="T79" s="83"/>
      <c r="U79" s="43"/>
      <c r="V79" s="43"/>
      <c r="W79" s="25"/>
      <c r="X79" s="43"/>
      <c r="Y79" s="43"/>
    </row>
    <row r="80" spans="1:25" ht="180" x14ac:dyDescent="0.25">
      <c r="A80" s="4">
        <v>49</v>
      </c>
      <c r="B80" s="4"/>
      <c r="C80" s="4"/>
      <c r="D80" s="8" t="s">
        <v>920</v>
      </c>
      <c r="E80" s="8"/>
      <c r="F80" s="7" t="s">
        <v>919</v>
      </c>
      <c r="G80" s="7" t="s">
        <v>918</v>
      </c>
      <c r="H80" s="7" t="s">
        <v>917</v>
      </c>
      <c r="I80" s="7" t="s">
        <v>916</v>
      </c>
      <c r="J80" s="83">
        <v>0</v>
      </c>
      <c r="K80" s="35"/>
      <c r="L80" s="83">
        <v>0</v>
      </c>
      <c r="M80" s="44"/>
      <c r="N80" s="83">
        <v>0</v>
      </c>
      <c r="O80" s="43"/>
      <c r="P80" s="83">
        <v>0</v>
      </c>
      <c r="Q80" s="43"/>
      <c r="R80" s="83">
        <v>0</v>
      </c>
      <c r="S80" s="80"/>
      <c r="T80" s="83"/>
      <c r="U80" s="80"/>
      <c r="V80" s="43"/>
      <c r="W80" s="25"/>
      <c r="X80" s="43"/>
      <c r="Y80" s="43"/>
    </row>
    <row r="81" spans="1:25" s="63" customFormat="1" ht="123" customHeight="1" x14ac:dyDescent="0.25">
      <c r="A81" s="19"/>
      <c r="B81" s="19"/>
      <c r="C81" s="20" t="s">
        <v>915</v>
      </c>
      <c r="D81" s="68"/>
      <c r="E81" s="68"/>
      <c r="F81" s="68" t="s">
        <v>914</v>
      </c>
      <c r="G81" s="68"/>
      <c r="H81" s="19"/>
      <c r="I81" s="19"/>
      <c r="J81" s="65">
        <f>AVERAGE(J82,J83,J87:J89)</f>
        <v>60</v>
      </c>
      <c r="K81" s="67"/>
      <c r="L81" s="65">
        <f>AVERAGE(L82,L83,L87:L89)</f>
        <v>56.666666666666664</v>
      </c>
      <c r="M81" s="66"/>
      <c r="N81" s="65">
        <f>AVERAGE(N82,N83,N87:N89)</f>
        <v>56.666666666666664</v>
      </c>
      <c r="O81" s="64"/>
      <c r="P81" s="65">
        <f>AVERAGE(P82,P83,P87:P89)</f>
        <v>56.666666666666664</v>
      </c>
      <c r="Q81" s="64"/>
      <c r="R81" s="65">
        <f>AVERAGE(R82,R83,R87:R89)</f>
        <v>53.333333333333336</v>
      </c>
      <c r="S81" s="64"/>
      <c r="T81" s="65"/>
      <c r="U81" s="64"/>
      <c r="V81" s="64"/>
      <c r="W81" s="17"/>
      <c r="X81" s="64"/>
      <c r="Y81" s="64"/>
    </row>
    <row r="82" spans="1:25" ht="195" x14ac:dyDescent="0.25">
      <c r="A82" s="4">
        <v>50</v>
      </c>
      <c r="B82" s="4"/>
      <c r="C82" s="4"/>
      <c r="D82" s="8" t="s">
        <v>913</v>
      </c>
      <c r="E82" s="8"/>
      <c r="F82" s="7" t="s">
        <v>912</v>
      </c>
      <c r="G82" s="7" t="s">
        <v>46</v>
      </c>
      <c r="H82" s="7" t="s">
        <v>911</v>
      </c>
      <c r="I82" s="7" t="s">
        <v>910</v>
      </c>
      <c r="J82" s="29">
        <v>50</v>
      </c>
      <c r="K82" s="138" t="s">
        <v>909</v>
      </c>
      <c r="L82" s="29">
        <v>50</v>
      </c>
      <c r="M82" s="44"/>
      <c r="N82" s="29">
        <v>50</v>
      </c>
      <c r="O82" s="43"/>
      <c r="P82" s="43">
        <v>50</v>
      </c>
      <c r="Q82" s="43"/>
      <c r="R82" s="43">
        <v>50</v>
      </c>
      <c r="S82" s="43"/>
      <c r="T82" s="43"/>
      <c r="U82" s="43"/>
      <c r="V82" s="43"/>
      <c r="W82" s="25"/>
      <c r="X82" s="43"/>
      <c r="Y82" s="43"/>
    </row>
    <row r="83" spans="1:25" s="84" customFormat="1" ht="86.25" x14ac:dyDescent="0.25">
      <c r="A83" s="15">
        <v>51</v>
      </c>
      <c r="B83" s="15"/>
      <c r="C83" s="15"/>
      <c r="D83" s="98" t="s">
        <v>908</v>
      </c>
      <c r="E83" s="98"/>
      <c r="F83" s="12" t="s">
        <v>908</v>
      </c>
      <c r="G83" s="12"/>
      <c r="H83" s="12"/>
      <c r="I83" s="12"/>
      <c r="J83" s="86">
        <f>AVERAGE(J84:J86)</f>
        <v>100</v>
      </c>
      <c r="K83" s="146"/>
      <c r="L83" s="86">
        <f>AVERAGE(L84:L86)</f>
        <v>83.333333333333329</v>
      </c>
      <c r="M83" s="87"/>
      <c r="N83" s="86">
        <f>AVERAGE(N84:N86)</f>
        <v>83.333333333333329</v>
      </c>
      <c r="O83" s="85"/>
      <c r="P83" s="86">
        <f>AVERAGE(P84:P86)</f>
        <v>83.333333333333329</v>
      </c>
      <c r="Q83" s="85"/>
      <c r="R83" s="86">
        <f>AVERAGE(R84:R86)</f>
        <v>66.666666666666671</v>
      </c>
      <c r="S83" s="85"/>
      <c r="T83" s="86"/>
      <c r="U83" s="85"/>
      <c r="V83" s="85"/>
      <c r="W83" s="10"/>
      <c r="X83" s="85"/>
      <c r="Y83" s="85"/>
    </row>
    <row r="84" spans="1:25" ht="285" x14ac:dyDescent="0.25">
      <c r="A84" s="4" t="s">
        <v>907</v>
      </c>
      <c r="B84" s="4"/>
      <c r="C84" s="4"/>
      <c r="D84" s="4"/>
      <c r="E84" s="8" t="s">
        <v>906</v>
      </c>
      <c r="F84" s="7" t="s">
        <v>905</v>
      </c>
      <c r="G84" s="7" t="s">
        <v>823</v>
      </c>
      <c r="H84" s="7" t="s">
        <v>834</v>
      </c>
      <c r="I84" s="7" t="s">
        <v>904</v>
      </c>
      <c r="J84" s="81">
        <v>100</v>
      </c>
      <c r="K84" s="7" t="s">
        <v>903</v>
      </c>
      <c r="L84" s="81">
        <v>50</v>
      </c>
      <c r="M84" s="44"/>
      <c r="N84" s="81">
        <v>50</v>
      </c>
      <c r="O84" s="80" t="s">
        <v>902</v>
      </c>
      <c r="P84" s="81">
        <v>50</v>
      </c>
      <c r="Q84" s="81" t="s">
        <v>901</v>
      </c>
      <c r="R84" s="81">
        <v>0</v>
      </c>
      <c r="S84" s="80"/>
      <c r="T84" s="81"/>
      <c r="U84" s="80"/>
      <c r="V84" s="43"/>
      <c r="W84" s="25"/>
      <c r="X84" s="43"/>
      <c r="Y84" s="43"/>
    </row>
    <row r="85" spans="1:25" ht="120" x14ac:dyDescent="0.25">
      <c r="A85" s="4" t="s">
        <v>900</v>
      </c>
      <c r="B85" s="4"/>
      <c r="C85" s="4"/>
      <c r="D85" s="4"/>
      <c r="E85" s="8" t="s">
        <v>899</v>
      </c>
      <c r="F85" s="7" t="s">
        <v>898</v>
      </c>
      <c r="G85" s="7" t="s">
        <v>823</v>
      </c>
      <c r="H85" s="7" t="s">
        <v>897</v>
      </c>
      <c r="I85" s="7" t="s">
        <v>896</v>
      </c>
      <c r="J85" s="81">
        <v>100</v>
      </c>
      <c r="K85" s="139"/>
      <c r="L85" s="81">
        <v>100</v>
      </c>
      <c r="M85" s="44"/>
      <c r="N85" s="81">
        <v>100</v>
      </c>
      <c r="O85" s="43"/>
      <c r="P85" s="81">
        <v>100</v>
      </c>
      <c r="Q85" s="43"/>
      <c r="R85" s="81">
        <v>100</v>
      </c>
      <c r="S85" s="43"/>
      <c r="T85" s="81"/>
      <c r="U85" s="43"/>
      <c r="V85" s="43"/>
      <c r="W85" s="25"/>
      <c r="X85" s="43"/>
      <c r="Y85" s="43"/>
    </row>
    <row r="86" spans="1:25" ht="319.5" x14ac:dyDescent="0.25">
      <c r="A86" s="4" t="s">
        <v>895</v>
      </c>
      <c r="B86" s="4"/>
      <c r="C86" s="4"/>
      <c r="D86" s="4"/>
      <c r="E86" s="8" t="s">
        <v>894</v>
      </c>
      <c r="F86" s="7" t="s">
        <v>893</v>
      </c>
      <c r="G86" s="7" t="s">
        <v>843</v>
      </c>
      <c r="H86" s="7" t="s">
        <v>892</v>
      </c>
      <c r="I86" s="7" t="s">
        <v>891</v>
      </c>
      <c r="J86" s="81">
        <v>100</v>
      </c>
      <c r="K86" s="138" t="s">
        <v>890</v>
      </c>
      <c r="L86" s="81">
        <v>100</v>
      </c>
      <c r="M86" s="44"/>
      <c r="N86" s="81">
        <v>100</v>
      </c>
      <c r="O86" s="43"/>
      <c r="P86" s="81">
        <v>100</v>
      </c>
      <c r="Q86" s="43"/>
      <c r="R86" s="81">
        <v>100</v>
      </c>
      <c r="S86" s="43"/>
      <c r="T86" s="81"/>
      <c r="U86" s="43"/>
      <c r="V86" s="43"/>
      <c r="W86" s="25"/>
      <c r="X86" s="43"/>
      <c r="Y86" s="43"/>
    </row>
    <row r="87" spans="1:25" ht="267.75" x14ac:dyDescent="0.25">
      <c r="A87" s="4">
        <v>52</v>
      </c>
      <c r="B87" s="4"/>
      <c r="C87" s="4"/>
      <c r="D87" s="8" t="s">
        <v>889</v>
      </c>
      <c r="E87" s="8"/>
      <c r="F87" s="7" t="s">
        <v>888</v>
      </c>
      <c r="G87" s="7" t="s">
        <v>887</v>
      </c>
      <c r="H87" s="7" t="s">
        <v>886</v>
      </c>
      <c r="I87" s="7" t="s">
        <v>885</v>
      </c>
      <c r="J87" s="31">
        <v>50</v>
      </c>
      <c r="K87" s="111" t="s">
        <v>884</v>
      </c>
      <c r="L87" s="29">
        <v>50</v>
      </c>
      <c r="M87" s="138"/>
      <c r="N87" s="29">
        <v>50</v>
      </c>
      <c r="O87" s="43"/>
      <c r="P87" s="29">
        <v>50</v>
      </c>
      <c r="Q87" s="43"/>
      <c r="R87" s="29">
        <v>50</v>
      </c>
      <c r="S87" s="80"/>
      <c r="T87" s="29"/>
      <c r="U87" s="80"/>
      <c r="V87" s="43"/>
      <c r="W87" s="25"/>
      <c r="X87" s="43"/>
      <c r="Y87" s="43"/>
    </row>
    <row r="88" spans="1:25" ht="409.6" x14ac:dyDescent="0.25">
      <c r="A88" s="4">
        <v>53</v>
      </c>
      <c r="B88" s="4"/>
      <c r="C88" s="4"/>
      <c r="D88" s="8" t="s">
        <v>883</v>
      </c>
      <c r="E88" s="8"/>
      <c r="F88" s="7" t="s">
        <v>882</v>
      </c>
      <c r="G88" s="7" t="s">
        <v>823</v>
      </c>
      <c r="H88" s="7" t="s">
        <v>834</v>
      </c>
      <c r="I88" s="7" t="s">
        <v>881</v>
      </c>
      <c r="J88" s="81">
        <v>100</v>
      </c>
      <c r="K88" s="111" t="s">
        <v>880</v>
      </c>
      <c r="L88" s="81">
        <v>100</v>
      </c>
      <c r="M88" s="44"/>
      <c r="N88" s="81">
        <v>100</v>
      </c>
      <c r="O88" s="43"/>
      <c r="P88" s="81">
        <v>100</v>
      </c>
      <c r="Q88" s="111" t="s">
        <v>880</v>
      </c>
      <c r="R88" s="29">
        <v>100</v>
      </c>
      <c r="S88" s="138" t="s">
        <v>879</v>
      </c>
      <c r="T88" s="81"/>
      <c r="U88" s="80"/>
      <c r="V88" s="43"/>
      <c r="W88" s="25"/>
      <c r="X88" s="43"/>
      <c r="Y88" s="43"/>
    </row>
    <row r="89" spans="1:25" ht="409.6" x14ac:dyDescent="0.25">
      <c r="A89" s="4">
        <v>54</v>
      </c>
      <c r="B89" s="4"/>
      <c r="C89" s="4"/>
      <c r="D89" s="8" t="s">
        <v>878</v>
      </c>
      <c r="E89" s="8"/>
      <c r="F89" s="7" t="s">
        <v>877</v>
      </c>
      <c r="G89" s="7" t="s">
        <v>811</v>
      </c>
      <c r="H89" s="7" t="s">
        <v>810</v>
      </c>
      <c r="I89" s="7" t="s">
        <v>809</v>
      </c>
      <c r="J89" s="145">
        <v>0</v>
      </c>
      <c r="K89" s="82" t="s">
        <v>876</v>
      </c>
      <c r="L89" s="82">
        <v>0</v>
      </c>
      <c r="M89" s="138" t="s">
        <v>875</v>
      </c>
      <c r="N89" s="81">
        <v>0</v>
      </c>
      <c r="O89" s="43"/>
      <c r="P89" s="81">
        <v>0</v>
      </c>
      <c r="Q89" s="43"/>
      <c r="R89" s="81">
        <v>0</v>
      </c>
      <c r="S89" s="80"/>
      <c r="T89" s="81"/>
      <c r="U89" s="80"/>
      <c r="V89" s="43"/>
      <c r="W89" s="25"/>
      <c r="X89" s="43"/>
      <c r="Y89" s="43"/>
    </row>
    <row r="90" spans="1:25" s="63" customFormat="1" ht="199.5" customHeight="1" x14ac:dyDescent="0.25">
      <c r="A90" s="19"/>
      <c r="B90" s="19"/>
      <c r="C90" s="20" t="s">
        <v>874</v>
      </c>
      <c r="D90" s="19"/>
      <c r="E90" s="70"/>
      <c r="F90" s="69" t="s">
        <v>873</v>
      </c>
      <c r="G90" s="68"/>
      <c r="H90" s="68"/>
      <c r="I90" s="68"/>
      <c r="J90" s="78">
        <f>AVERAGE(J91,J94,J97,J98,J99)</f>
        <v>20</v>
      </c>
      <c r="K90" s="77"/>
      <c r="L90" s="78">
        <f>AVERAGE(L91,L94,L97,L98,L99)</f>
        <v>20</v>
      </c>
      <c r="M90" s="77"/>
      <c r="N90" s="78">
        <f>AVERAGE(N91,N94,N97,N98,N99)</f>
        <v>20</v>
      </c>
      <c r="O90" s="77"/>
      <c r="P90" s="78">
        <f>AVERAGE(P91,P94,P97,P98,P99)</f>
        <v>20</v>
      </c>
      <c r="Q90" s="77"/>
      <c r="R90" s="78">
        <f>AVERAGE(R91,R94,R97,R98,R99)</f>
        <v>20</v>
      </c>
      <c r="S90" s="77"/>
      <c r="T90" s="78"/>
      <c r="U90" s="77"/>
      <c r="V90" s="77"/>
      <c r="W90" s="17"/>
      <c r="X90" s="77"/>
      <c r="Y90" s="77"/>
    </row>
    <row r="91" spans="1:25" s="84" customFormat="1" ht="199.5" customHeight="1" x14ac:dyDescent="0.25">
      <c r="A91" s="15">
        <v>55</v>
      </c>
      <c r="B91" s="15"/>
      <c r="C91" s="14"/>
      <c r="D91" s="89" t="s">
        <v>872</v>
      </c>
      <c r="E91" s="89"/>
      <c r="F91" s="21" t="s">
        <v>872</v>
      </c>
      <c r="G91" s="12"/>
      <c r="H91" s="12"/>
      <c r="I91" s="12"/>
      <c r="J91" s="143">
        <f>AVERAGE(J92,J93)</f>
        <v>50</v>
      </c>
      <c r="K91" s="142"/>
      <c r="L91" s="143">
        <f>AVERAGE(L92,L93)</f>
        <v>50</v>
      </c>
      <c r="M91" s="144"/>
      <c r="N91" s="143">
        <f>AVERAGE(N92,N93)</f>
        <v>50</v>
      </c>
      <c r="O91" s="142"/>
      <c r="P91" s="143">
        <f>AVERAGE(P92,P93)</f>
        <v>50</v>
      </c>
      <c r="Q91" s="142"/>
      <c r="R91" s="143">
        <f>AVERAGE(R92,R93)</f>
        <v>50</v>
      </c>
      <c r="S91" s="142"/>
      <c r="T91" s="143"/>
      <c r="U91" s="142"/>
      <c r="V91" s="142"/>
      <c r="W91" s="10"/>
      <c r="X91" s="142"/>
      <c r="Y91" s="142"/>
    </row>
    <row r="92" spans="1:25" ht="90" x14ac:dyDescent="0.25">
      <c r="A92" s="4" t="s">
        <v>871</v>
      </c>
      <c r="B92" s="4"/>
      <c r="C92" s="4"/>
      <c r="D92" s="4"/>
      <c r="E92" s="8" t="s">
        <v>870</v>
      </c>
      <c r="F92" s="7" t="s">
        <v>869</v>
      </c>
      <c r="G92" s="7" t="s">
        <v>857</v>
      </c>
      <c r="H92" s="7" t="s">
        <v>868</v>
      </c>
      <c r="I92" s="7" t="s">
        <v>867</v>
      </c>
      <c r="J92" s="141">
        <v>0</v>
      </c>
      <c r="K92" s="138" t="s">
        <v>866</v>
      </c>
      <c r="L92" s="141">
        <v>0</v>
      </c>
      <c r="M92" s="93"/>
      <c r="N92" s="141">
        <v>0</v>
      </c>
      <c r="O92" s="90"/>
      <c r="P92" s="141">
        <v>0</v>
      </c>
      <c r="Q92" s="90"/>
      <c r="R92" s="141">
        <v>0</v>
      </c>
      <c r="S92" s="35"/>
      <c r="T92" s="141"/>
      <c r="U92" s="35"/>
      <c r="V92" s="90"/>
      <c r="W92" s="91"/>
      <c r="X92" s="90"/>
      <c r="Y92" s="90"/>
    </row>
    <row r="93" spans="1:25" ht="150" x14ac:dyDescent="0.25">
      <c r="A93" s="4" t="s">
        <v>865</v>
      </c>
      <c r="B93" s="4"/>
      <c r="C93" s="4"/>
      <c r="D93" s="4"/>
      <c r="E93" s="8" t="s">
        <v>864</v>
      </c>
      <c r="F93" s="7" t="s">
        <v>863</v>
      </c>
      <c r="G93" s="7" t="s">
        <v>843</v>
      </c>
      <c r="H93" s="7" t="s">
        <v>834</v>
      </c>
      <c r="I93" s="7" t="s">
        <v>850</v>
      </c>
      <c r="J93" s="125">
        <v>100</v>
      </c>
      <c r="K93" s="138" t="s">
        <v>862</v>
      </c>
      <c r="L93" s="125">
        <v>100</v>
      </c>
      <c r="M93" s="33"/>
      <c r="N93" s="125">
        <v>100</v>
      </c>
      <c r="O93" s="32"/>
      <c r="P93" s="125">
        <v>100</v>
      </c>
      <c r="Q93" s="32"/>
      <c r="R93" s="125">
        <v>100</v>
      </c>
      <c r="S93" s="29"/>
      <c r="T93" s="125"/>
      <c r="U93" s="29"/>
      <c r="V93" s="32"/>
      <c r="W93" s="5"/>
      <c r="X93" s="32"/>
      <c r="Y93" s="32"/>
    </row>
    <row r="94" spans="1:25" s="84" customFormat="1" ht="51.75" x14ac:dyDescent="0.25">
      <c r="A94" s="15">
        <v>56</v>
      </c>
      <c r="B94" s="15"/>
      <c r="C94" s="15"/>
      <c r="D94" s="98" t="s">
        <v>861</v>
      </c>
      <c r="E94" s="98"/>
      <c r="F94" s="12" t="s">
        <v>861</v>
      </c>
      <c r="G94" s="12"/>
      <c r="H94" s="12"/>
      <c r="I94" s="12"/>
      <c r="J94" s="86">
        <f>AVERAGE(J95,J96)</f>
        <v>50</v>
      </c>
      <c r="K94" s="12"/>
      <c r="L94" s="86">
        <f>AVERAGE(L95,L96)</f>
        <v>50</v>
      </c>
      <c r="M94" s="87"/>
      <c r="N94" s="86">
        <f>AVERAGE(N95,N96)</f>
        <v>50</v>
      </c>
      <c r="O94" s="85"/>
      <c r="P94" s="86">
        <f>AVERAGE(P95,P96)</f>
        <v>50</v>
      </c>
      <c r="Q94" s="85"/>
      <c r="R94" s="86">
        <f>AVERAGE(R95,R96)</f>
        <v>50</v>
      </c>
      <c r="S94" s="88"/>
      <c r="T94" s="86"/>
      <c r="U94" s="88"/>
      <c r="V94" s="85"/>
      <c r="W94" s="10"/>
      <c r="X94" s="85"/>
      <c r="Y94" s="85"/>
    </row>
    <row r="95" spans="1:25" ht="128.25" x14ac:dyDescent="0.25">
      <c r="A95" s="4" t="s">
        <v>860</v>
      </c>
      <c r="B95" s="4"/>
      <c r="C95" s="4"/>
      <c r="D95" s="4"/>
      <c r="E95" s="8" t="s">
        <v>859</v>
      </c>
      <c r="F95" s="7" t="s">
        <v>858</v>
      </c>
      <c r="G95" s="7" t="s">
        <v>857</v>
      </c>
      <c r="H95" s="7" t="s">
        <v>856</v>
      </c>
      <c r="I95" s="7" t="s">
        <v>855</v>
      </c>
      <c r="J95" s="141">
        <v>0</v>
      </c>
      <c r="K95" s="138" t="s">
        <v>854</v>
      </c>
      <c r="L95" s="141">
        <v>0</v>
      </c>
      <c r="M95" s="33"/>
      <c r="N95" s="141">
        <v>0</v>
      </c>
      <c r="O95" s="32"/>
      <c r="P95" s="141">
        <v>0</v>
      </c>
      <c r="Q95" s="32"/>
      <c r="R95" s="141">
        <v>0</v>
      </c>
      <c r="S95" s="32"/>
      <c r="T95" s="141"/>
      <c r="U95" s="32"/>
      <c r="V95" s="32"/>
      <c r="W95" s="5"/>
      <c r="X95" s="32"/>
      <c r="Y95" s="32"/>
    </row>
    <row r="96" spans="1:25" ht="135" x14ac:dyDescent="0.25">
      <c r="A96" s="4" t="s">
        <v>853</v>
      </c>
      <c r="B96" s="4"/>
      <c r="C96" s="4"/>
      <c r="D96" s="4"/>
      <c r="E96" s="8" t="s">
        <v>852</v>
      </c>
      <c r="F96" s="7" t="s">
        <v>851</v>
      </c>
      <c r="G96" s="7" t="s">
        <v>843</v>
      </c>
      <c r="H96" s="7" t="s">
        <v>834</v>
      </c>
      <c r="I96" s="7" t="s">
        <v>850</v>
      </c>
      <c r="J96" s="125">
        <v>100</v>
      </c>
      <c r="K96" s="138" t="s">
        <v>849</v>
      </c>
      <c r="L96" s="125">
        <v>100</v>
      </c>
      <c r="M96" s="33"/>
      <c r="N96" s="125">
        <v>100</v>
      </c>
      <c r="O96" s="32"/>
      <c r="P96" s="125">
        <v>100</v>
      </c>
      <c r="Q96" s="32"/>
      <c r="R96" s="125">
        <v>100</v>
      </c>
      <c r="S96" s="29"/>
      <c r="T96" s="125"/>
      <c r="U96" s="29"/>
      <c r="V96" s="32"/>
      <c r="W96" s="5"/>
      <c r="X96" s="32"/>
      <c r="Y96" s="32"/>
    </row>
    <row r="97" spans="1:25" ht="150" x14ac:dyDescent="0.25">
      <c r="A97" s="4">
        <v>57</v>
      </c>
      <c r="B97" s="4"/>
      <c r="C97" s="4"/>
      <c r="D97" s="8" t="s">
        <v>848</v>
      </c>
      <c r="E97" s="8"/>
      <c r="F97" s="7" t="s">
        <v>847</v>
      </c>
      <c r="G97" s="7" t="s">
        <v>823</v>
      </c>
      <c r="H97" s="7" t="s">
        <v>834</v>
      </c>
      <c r="I97" s="7" t="s">
        <v>846</v>
      </c>
      <c r="J97" s="31">
        <v>0</v>
      </c>
      <c r="K97" s="140"/>
      <c r="L97" s="29">
        <v>0</v>
      </c>
      <c r="M97" s="33"/>
      <c r="N97" s="29">
        <v>0</v>
      </c>
      <c r="O97" s="32"/>
      <c r="P97" s="29">
        <v>0</v>
      </c>
      <c r="Q97" s="32"/>
      <c r="R97" s="29">
        <v>0</v>
      </c>
      <c r="S97" s="32"/>
      <c r="T97" s="29"/>
      <c r="U97" s="29"/>
      <c r="V97" s="32"/>
      <c r="W97" s="5"/>
      <c r="X97" s="32"/>
      <c r="Y97" s="32"/>
    </row>
    <row r="98" spans="1:25" ht="210" x14ac:dyDescent="0.25">
      <c r="A98" s="4">
        <v>58</v>
      </c>
      <c r="B98" s="4"/>
      <c r="C98" s="4"/>
      <c r="D98" s="8" t="s">
        <v>845</v>
      </c>
      <c r="E98" s="8"/>
      <c r="F98" s="7" t="s">
        <v>844</v>
      </c>
      <c r="G98" s="7" t="s">
        <v>843</v>
      </c>
      <c r="H98" s="7" t="s">
        <v>834</v>
      </c>
      <c r="I98" s="7" t="s">
        <v>842</v>
      </c>
      <c r="J98" s="31">
        <v>0</v>
      </c>
      <c r="K98" s="140" t="s">
        <v>841</v>
      </c>
      <c r="L98" s="29">
        <v>0</v>
      </c>
      <c r="M98" s="33"/>
      <c r="N98" s="29">
        <v>0</v>
      </c>
      <c r="O98" s="32"/>
      <c r="P98" s="29">
        <v>0</v>
      </c>
      <c r="Q98" s="32"/>
      <c r="R98" s="29">
        <v>0</v>
      </c>
      <c r="S98" s="32"/>
      <c r="T98" s="29"/>
      <c r="U98" s="32"/>
      <c r="V98" s="32"/>
      <c r="W98" s="5"/>
      <c r="X98" s="32"/>
      <c r="Y98" s="32"/>
    </row>
    <row r="99" spans="1:25" ht="105" x14ac:dyDescent="0.25">
      <c r="A99" s="4">
        <v>59</v>
      </c>
      <c r="B99" s="4"/>
      <c r="C99" s="4"/>
      <c r="D99" s="8" t="s">
        <v>840</v>
      </c>
      <c r="E99" s="8"/>
      <c r="F99" s="7" t="s">
        <v>839</v>
      </c>
      <c r="G99" s="7" t="s">
        <v>823</v>
      </c>
      <c r="H99" s="7" t="s">
        <v>834</v>
      </c>
      <c r="I99" s="7" t="s">
        <v>821</v>
      </c>
      <c r="J99" s="81">
        <v>0</v>
      </c>
      <c r="K99" s="139"/>
      <c r="L99" s="43">
        <v>0</v>
      </c>
      <c r="M99" s="44"/>
      <c r="N99" s="43">
        <v>0</v>
      </c>
      <c r="O99" s="43"/>
      <c r="P99" s="43">
        <v>0</v>
      </c>
      <c r="Q99" s="43"/>
      <c r="R99" s="43">
        <v>0</v>
      </c>
      <c r="S99" s="43"/>
      <c r="T99" s="43"/>
      <c r="U99" s="43"/>
      <c r="V99" s="43"/>
      <c r="W99" s="25"/>
      <c r="X99" s="43"/>
      <c r="Y99" s="43"/>
    </row>
    <row r="100" spans="1:25" s="63" customFormat="1" ht="88.5" customHeight="1" x14ac:dyDescent="0.25">
      <c r="A100" s="19"/>
      <c r="B100" s="19"/>
      <c r="C100" s="20" t="s">
        <v>838</v>
      </c>
      <c r="D100" s="19"/>
      <c r="E100" s="70"/>
      <c r="F100" s="69" t="s">
        <v>837</v>
      </c>
      <c r="G100" s="68"/>
      <c r="H100" s="68"/>
      <c r="I100" s="68"/>
      <c r="J100" s="65">
        <f>AVERAGE(J101:J105)</f>
        <v>40</v>
      </c>
      <c r="K100" s="67"/>
      <c r="L100" s="65">
        <f>AVERAGE(L101:L105)</f>
        <v>40</v>
      </c>
      <c r="M100" s="66"/>
      <c r="N100" s="65">
        <f>AVERAGE(N101:N105)</f>
        <v>40</v>
      </c>
      <c r="O100" s="64"/>
      <c r="P100" s="65">
        <f>AVERAGE(P101:P105)</f>
        <v>40</v>
      </c>
      <c r="Q100" s="64"/>
      <c r="R100" s="65">
        <f>AVERAGE(R101:R105)</f>
        <v>40</v>
      </c>
      <c r="S100" s="64"/>
      <c r="T100" s="65"/>
      <c r="U100" s="64"/>
      <c r="V100" s="64"/>
      <c r="W100" s="17"/>
      <c r="X100" s="64"/>
      <c r="Y100" s="64"/>
    </row>
    <row r="101" spans="1:25" ht="268.5" x14ac:dyDescent="0.25">
      <c r="A101" s="4">
        <v>60</v>
      </c>
      <c r="B101" s="4"/>
      <c r="C101" s="4"/>
      <c r="D101" s="8" t="s">
        <v>836</v>
      </c>
      <c r="E101" s="8"/>
      <c r="F101" s="7" t="s">
        <v>835</v>
      </c>
      <c r="G101" s="7" t="s">
        <v>823</v>
      </c>
      <c r="H101" s="7" t="s">
        <v>834</v>
      </c>
      <c r="I101" s="7" t="s">
        <v>833</v>
      </c>
      <c r="J101" s="29">
        <v>50</v>
      </c>
      <c r="K101" s="138" t="s">
        <v>832</v>
      </c>
      <c r="L101" s="29">
        <v>50</v>
      </c>
      <c r="M101" s="33"/>
      <c r="N101" s="29">
        <v>50</v>
      </c>
      <c r="O101" s="32"/>
      <c r="P101" s="29">
        <v>50</v>
      </c>
      <c r="Q101" s="32"/>
      <c r="R101" s="29">
        <v>50</v>
      </c>
      <c r="S101" s="29"/>
      <c r="T101" s="29"/>
      <c r="U101" s="29"/>
      <c r="V101" s="32"/>
      <c r="W101" s="5"/>
      <c r="X101" s="32"/>
      <c r="Y101" s="32"/>
    </row>
    <row r="102" spans="1:25" ht="409.6" x14ac:dyDescent="0.25">
      <c r="A102" s="4">
        <v>61</v>
      </c>
      <c r="B102" s="4"/>
      <c r="C102" s="4"/>
      <c r="D102" s="8" t="s">
        <v>831</v>
      </c>
      <c r="E102" s="8"/>
      <c r="F102" s="7" t="s">
        <v>830</v>
      </c>
      <c r="G102" s="7" t="s">
        <v>829</v>
      </c>
      <c r="H102" s="7" t="s">
        <v>828</v>
      </c>
      <c r="I102" s="7" t="s">
        <v>827</v>
      </c>
      <c r="J102" s="29">
        <v>50</v>
      </c>
      <c r="K102" s="138" t="s">
        <v>826</v>
      </c>
      <c r="L102" s="29">
        <v>50</v>
      </c>
      <c r="M102" s="33"/>
      <c r="N102" s="29">
        <v>50</v>
      </c>
      <c r="O102" s="32"/>
      <c r="P102" s="29">
        <v>50</v>
      </c>
      <c r="Q102" s="125"/>
      <c r="R102" s="29">
        <v>50</v>
      </c>
      <c r="S102" s="29"/>
      <c r="T102" s="29"/>
      <c r="U102" s="29"/>
      <c r="V102" s="32"/>
      <c r="W102" s="5"/>
      <c r="X102" s="32"/>
      <c r="Y102" s="32"/>
    </row>
    <row r="103" spans="1:25" ht="409.6" x14ac:dyDescent="0.25">
      <c r="A103" s="4">
        <v>62</v>
      </c>
      <c r="B103" s="4"/>
      <c r="C103" s="4"/>
      <c r="D103" s="8" t="s">
        <v>825</v>
      </c>
      <c r="E103" s="8"/>
      <c r="F103" s="7" t="s">
        <v>824</v>
      </c>
      <c r="G103" s="7" t="s">
        <v>823</v>
      </c>
      <c r="H103" s="7" t="s">
        <v>822</v>
      </c>
      <c r="I103" s="7" t="s">
        <v>821</v>
      </c>
      <c r="J103" s="29">
        <v>100</v>
      </c>
      <c r="K103" s="138" t="s">
        <v>820</v>
      </c>
      <c r="L103" s="29">
        <v>100</v>
      </c>
      <c r="M103" s="33"/>
      <c r="N103" s="29">
        <v>100</v>
      </c>
      <c r="O103" s="32"/>
      <c r="P103" s="29">
        <v>100</v>
      </c>
      <c r="Q103" s="32"/>
      <c r="R103" s="29">
        <v>100</v>
      </c>
      <c r="S103" s="32"/>
      <c r="T103" s="29"/>
      <c r="U103" s="32"/>
      <c r="V103" s="32"/>
      <c r="W103" s="5"/>
      <c r="X103" s="32"/>
      <c r="Y103" s="32"/>
    </row>
    <row r="104" spans="1:25" ht="357.75" x14ac:dyDescent="0.25">
      <c r="A104" s="4">
        <v>63</v>
      </c>
      <c r="B104" s="4"/>
      <c r="C104" s="4"/>
      <c r="D104" s="8" t="s">
        <v>819</v>
      </c>
      <c r="E104" s="8"/>
      <c r="F104" s="7" t="s">
        <v>818</v>
      </c>
      <c r="G104" s="7" t="s">
        <v>817</v>
      </c>
      <c r="H104" s="7" t="s">
        <v>816</v>
      </c>
      <c r="I104" s="7" t="s">
        <v>815</v>
      </c>
      <c r="J104" s="29">
        <v>0</v>
      </c>
      <c r="K104" s="138" t="s">
        <v>814</v>
      </c>
      <c r="L104" s="29">
        <v>0</v>
      </c>
      <c r="M104" s="33"/>
      <c r="N104" s="29">
        <v>0</v>
      </c>
      <c r="O104" s="32"/>
      <c r="P104" s="29">
        <v>0</v>
      </c>
      <c r="Q104" s="125"/>
      <c r="R104" s="29">
        <v>0</v>
      </c>
      <c r="S104" s="32"/>
      <c r="T104" s="29"/>
      <c r="U104" s="32"/>
      <c r="V104" s="32"/>
      <c r="W104" s="5"/>
      <c r="X104" s="32"/>
      <c r="Y104" s="32"/>
    </row>
    <row r="105" spans="1:25" ht="409.6" x14ac:dyDescent="0.25">
      <c r="A105" s="4">
        <v>64</v>
      </c>
      <c r="B105" s="4"/>
      <c r="C105" s="4"/>
      <c r="D105" s="8" t="s">
        <v>813</v>
      </c>
      <c r="E105" s="8"/>
      <c r="F105" s="7" t="s">
        <v>812</v>
      </c>
      <c r="G105" s="7" t="s">
        <v>811</v>
      </c>
      <c r="H105" s="7" t="s">
        <v>810</v>
      </c>
      <c r="I105" s="7" t="s">
        <v>809</v>
      </c>
      <c r="J105" s="82">
        <v>0</v>
      </c>
      <c r="K105" s="82" t="s">
        <v>808</v>
      </c>
      <c r="L105" s="82">
        <v>0</v>
      </c>
      <c r="M105" s="138" t="s">
        <v>807</v>
      </c>
      <c r="N105" s="82">
        <v>0</v>
      </c>
      <c r="P105" s="82">
        <v>0</v>
      </c>
      <c r="Q105" s="90"/>
      <c r="R105" s="82">
        <v>0</v>
      </c>
      <c r="S105" s="35"/>
      <c r="T105" s="82"/>
      <c r="U105" s="35"/>
      <c r="V105" s="90"/>
      <c r="W105" s="5"/>
      <c r="X105" s="90"/>
      <c r="Y105" s="90"/>
    </row>
    <row r="106" spans="1:25" s="63" customFormat="1" ht="130.5" customHeight="1" x14ac:dyDescent="0.25">
      <c r="A106" s="19"/>
      <c r="B106" s="20" t="s">
        <v>806</v>
      </c>
      <c r="C106" s="19"/>
      <c r="D106" s="19"/>
      <c r="E106" s="19"/>
      <c r="F106" s="68" t="s">
        <v>805</v>
      </c>
      <c r="G106" s="127"/>
      <c r="H106" s="127"/>
      <c r="I106" s="19"/>
      <c r="J106" s="78">
        <f>AVERAGE(J107,J112,J115,J140)</f>
        <v>20.625</v>
      </c>
      <c r="K106" s="77"/>
      <c r="L106" s="78">
        <f>AVERAGE(L107,L112,L115,L140)</f>
        <v>18.125</v>
      </c>
      <c r="M106" s="77"/>
      <c r="N106" s="78">
        <f>AVERAGE(N107,N112,N115,N140)</f>
        <v>18.125</v>
      </c>
      <c r="O106" s="77"/>
      <c r="P106" s="78">
        <f>AVERAGE(P107,P112,P115,P140)</f>
        <v>3.75</v>
      </c>
      <c r="Q106" s="77"/>
      <c r="R106" s="78">
        <f>AVERAGE(R107,R112,R115,R140)</f>
        <v>3.75</v>
      </c>
      <c r="S106" s="77"/>
      <c r="T106" s="78">
        <f>AVERAGE(T107,T112,T115,T140)</f>
        <v>3.75</v>
      </c>
      <c r="U106" s="77"/>
      <c r="V106" s="78">
        <f>AVERAGE(V107,V112,V115,V140)</f>
        <v>2.5</v>
      </c>
      <c r="W106" s="17"/>
      <c r="X106" s="78">
        <f>AVERAGE(X107,X112,X115,X140)</f>
        <v>2.5</v>
      </c>
      <c r="Y106" s="77"/>
    </row>
    <row r="107" spans="1:25" s="63" customFormat="1" ht="144.75" customHeight="1" x14ac:dyDescent="0.25">
      <c r="A107" s="19"/>
      <c r="B107" s="19"/>
      <c r="C107" s="20" t="s">
        <v>804</v>
      </c>
      <c r="D107" s="19"/>
      <c r="E107" s="19"/>
      <c r="F107" s="19" t="s">
        <v>803</v>
      </c>
      <c r="G107" s="19"/>
      <c r="H107" s="19"/>
      <c r="I107" s="19"/>
      <c r="J107" s="78">
        <f>AVERAGE(J108:J111)</f>
        <v>0</v>
      </c>
      <c r="K107" s="77"/>
      <c r="L107" s="78">
        <f>AVERAGE(L108:L111)</f>
        <v>0</v>
      </c>
      <c r="M107" s="77"/>
      <c r="N107" s="78">
        <f>AVERAGE(N108:N111)</f>
        <v>0</v>
      </c>
      <c r="O107" s="77"/>
      <c r="P107" s="78">
        <f>AVERAGE(P108:P111)</f>
        <v>0</v>
      </c>
      <c r="Q107" s="77"/>
      <c r="R107" s="78">
        <f>AVERAGE(R108:R111)</f>
        <v>0</v>
      </c>
      <c r="S107" s="77"/>
      <c r="T107" s="78">
        <f>AVERAGE(T108:T111)</f>
        <v>0</v>
      </c>
      <c r="U107" s="77"/>
      <c r="V107" s="78">
        <f>AVERAGE(V108:V111)</f>
        <v>0</v>
      </c>
      <c r="W107" s="17"/>
      <c r="X107" s="78">
        <f>AVERAGE(X108:X111)</f>
        <v>0</v>
      </c>
      <c r="Y107" s="77"/>
    </row>
    <row r="108" spans="1:25" ht="45" x14ac:dyDescent="0.25">
      <c r="A108" s="4">
        <v>65</v>
      </c>
      <c r="B108" s="4"/>
      <c r="C108" s="4"/>
      <c r="D108" s="8" t="s">
        <v>802</v>
      </c>
      <c r="E108" s="8"/>
      <c r="F108" s="7" t="s">
        <v>802</v>
      </c>
      <c r="G108" s="7" t="s">
        <v>801</v>
      </c>
      <c r="H108" s="7" t="s">
        <v>800</v>
      </c>
      <c r="I108" s="7" t="s">
        <v>779</v>
      </c>
      <c r="J108" s="29">
        <v>0</v>
      </c>
      <c r="K108" s="118" t="s">
        <v>799</v>
      </c>
      <c r="L108" s="29">
        <v>0</v>
      </c>
      <c r="M108" s="44"/>
      <c r="N108" s="29">
        <v>0</v>
      </c>
      <c r="O108" s="43"/>
      <c r="P108" s="29">
        <v>0</v>
      </c>
      <c r="Q108" s="43"/>
      <c r="R108" s="29">
        <v>0</v>
      </c>
      <c r="S108" s="43"/>
      <c r="T108" s="29">
        <v>0</v>
      </c>
      <c r="U108" s="43"/>
      <c r="V108" s="43">
        <v>0</v>
      </c>
      <c r="W108" s="25"/>
      <c r="X108" s="43">
        <v>0</v>
      </c>
      <c r="Y108" s="43"/>
    </row>
    <row r="109" spans="1:25" ht="120" x14ac:dyDescent="0.25">
      <c r="A109" s="4">
        <v>66</v>
      </c>
      <c r="B109" s="4"/>
      <c r="C109" s="4"/>
      <c r="D109" s="8" t="s">
        <v>798</v>
      </c>
      <c r="E109" s="8"/>
      <c r="F109" s="7" t="s">
        <v>797</v>
      </c>
      <c r="G109" s="7" t="s">
        <v>793</v>
      </c>
      <c r="H109" s="7" t="s">
        <v>796</v>
      </c>
      <c r="I109" s="7" t="s">
        <v>779</v>
      </c>
      <c r="J109" s="29">
        <v>0</v>
      </c>
      <c r="K109" s="35"/>
      <c r="L109" s="29">
        <v>0</v>
      </c>
      <c r="M109" s="44"/>
      <c r="N109" s="29">
        <v>0</v>
      </c>
      <c r="O109" s="43"/>
      <c r="P109" s="29">
        <v>0</v>
      </c>
      <c r="Q109" s="43"/>
      <c r="R109" s="29">
        <v>0</v>
      </c>
      <c r="S109" s="43"/>
      <c r="T109" s="29">
        <v>0</v>
      </c>
      <c r="U109" s="43"/>
      <c r="V109" s="43">
        <v>0</v>
      </c>
      <c r="W109" s="25"/>
      <c r="X109" s="43">
        <v>0</v>
      </c>
      <c r="Y109" s="43"/>
    </row>
    <row r="110" spans="1:25" ht="120" x14ac:dyDescent="0.25">
      <c r="A110" s="4">
        <v>67</v>
      </c>
      <c r="B110" s="4"/>
      <c r="C110" s="4"/>
      <c r="D110" s="8" t="s">
        <v>795</v>
      </c>
      <c r="E110" s="8"/>
      <c r="F110" s="7" t="s">
        <v>794</v>
      </c>
      <c r="G110" s="7" t="s">
        <v>793</v>
      </c>
      <c r="H110" s="7" t="s">
        <v>792</v>
      </c>
      <c r="I110" s="7" t="s">
        <v>779</v>
      </c>
      <c r="J110" s="29">
        <v>0</v>
      </c>
      <c r="K110" s="118" t="s">
        <v>791</v>
      </c>
      <c r="L110" s="29">
        <v>0</v>
      </c>
      <c r="M110" s="44"/>
      <c r="N110" s="29">
        <v>0</v>
      </c>
      <c r="O110" s="43"/>
      <c r="P110" s="29">
        <v>0</v>
      </c>
      <c r="Q110" s="43"/>
      <c r="R110" s="29">
        <v>0</v>
      </c>
      <c r="S110" s="80"/>
      <c r="T110" s="29">
        <v>0</v>
      </c>
      <c r="U110" s="80"/>
      <c r="V110" s="43">
        <v>0</v>
      </c>
      <c r="W110" s="25"/>
      <c r="X110" s="43">
        <v>0</v>
      </c>
      <c r="Y110" s="43"/>
    </row>
    <row r="111" spans="1:25" ht="45" x14ac:dyDescent="0.25">
      <c r="A111" s="4">
        <v>68</v>
      </c>
      <c r="B111" s="4"/>
      <c r="C111" s="4"/>
      <c r="D111" s="8" t="s">
        <v>790</v>
      </c>
      <c r="E111" s="8"/>
      <c r="F111" s="7" t="s">
        <v>789</v>
      </c>
      <c r="G111" s="7" t="s">
        <v>788</v>
      </c>
      <c r="H111" s="7" t="s">
        <v>787</v>
      </c>
      <c r="I111" s="7" t="s">
        <v>786</v>
      </c>
      <c r="J111" s="29">
        <v>0</v>
      </c>
      <c r="K111" s="35"/>
      <c r="L111" s="29">
        <v>0</v>
      </c>
      <c r="M111" s="44"/>
      <c r="N111" s="29">
        <v>0</v>
      </c>
      <c r="O111" s="43"/>
      <c r="P111" s="29">
        <v>0</v>
      </c>
      <c r="Q111" s="43"/>
      <c r="R111" s="29">
        <v>0</v>
      </c>
      <c r="S111" s="43"/>
      <c r="T111" s="29">
        <v>0</v>
      </c>
      <c r="U111" s="43"/>
      <c r="V111" s="43">
        <v>0</v>
      </c>
      <c r="W111" s="25"/>
      <c r="X111" s="43">
        <v>0</v>
      </c>
      <c r="Y111" s="43"/>
    </row>
    <row r="112" spans="1:25" s="63" customFormat="1" ht="91.5" customHeight="1" x14ac:dyDescent="0.25">
      <c r="A112" s="19"/>
      <c r="B112" s="19"/>
      <c r="C112" s="20" t="s">
        <v>785</v>
      </c>
      <c r="D112" s="19"/>
      <c r="E112" s="137"/>
      <c r="F112" s="136" t="s">
        <v>784</v>
      </c>
      <c r="G112" s="68"/>
      <c r="H112" s="68"/>
      <c r="I112" s="68"/>
      <c r="J112" s="135">
        <f>AVERAGE(J113,J114)</f>
        <v>50</v>
      </c>
      <c r="K112" s="67"/>
      <c r="L112" s="135">
        <f>AVERAGE(L113,L114)</f>
        <v>50</v>
      </c>
      <c r="M112" s="66"/>
      <c r="N112" s="135">
        <f>AVERAGE(N113,N114)</f>
        <v>50</v>
      </c>
      <c r="O112" s="64"/>
      <c r="P112" s="135">
        <f>AVERAGE(P113,P114)</f>
        <v>0</v>
      </c>
      <c r="Q112" s="64"/>
      <c r="R112" s="135">
        <f>AVERAGE(R113,R114)</f>
        <v>0</v>
      </c>
      <c r="S112" s="64"/>
      <c r="T112" s="135">
        <f>AVERAGE(T113,T114)</f>
        <v>0</v>
      </c>
      <c r="U112" s="64"/>
      <c r="V112" s="135">
        <f>AVERAGE(V113,V114)</f>
        <v>0</v>
      </c>
      <c r="W112" s="17"/>
      <c r="X112" s="135">
        <f>AVERAGE(X113,X114)</f>
        <v>0</v>
      </c>
      <c r="Y112" s="64"/>
    </row>
    <row r="113" spans="1:25" ht="230.25" x14ac:dyDescent="0.25">
      <c r="A113" s="4">
        <v>69</v>
      </c>
      <c r="B113" s="4"/>
      <c r="C113" s="4"/>
      <c r="D113" s="8" t="s">
        <v>783</v>
      </c>
      <c r="E113" s="8"/>
      <c r="F113" s="7" t="s">
        <v>782</v>
      </c>
      <c r="G113" s="7" t="s">
        <v>781</v>
      </c>
      <c r="H113" s="7" t="s">
        <v>780</v>
      </c>
      <c r="I113" s="7" t="s">
        <v>779</v>
      </c>
      <c r="J113" s="83">
        <v>100</v>
      </c>
      <c r="K113" s="101" t="s">
        <v>778</v>
      </c>
      <c r="L113" s="83">
        <v>100</v>
      </c>
      <c r="M113" s="44"/>
      <c r="N113" s="83">
        <v>100</v>
      </c>
      <c r="O113" s="101" t="s">
        <v>778</v>
      </c>
      <c r="P113" s="83">
        <v>0</v>
      </c>
      <c r="Q113" s="79" t="s">
        <v>777</v>
      </c>
      <c r="R113" s="83">
        <v>0</v>
      </c>
      <c r="S113" s="43"/>
      <c r="T113" s="83">
        <v>0</v>
      </c>
      <c r="U113" s="43"/>
      <c r="V113" s="83">
        <v>0</v>
      </c>
      <c r="W113" s="25"/>
      <c r="X113" s="83">
        <v>0</v>
      </c>
      <c r="Y113" s="43"/>
    </row>
    <row r="114" spans="1:25" ht="105" x14ac:dyDescent="0.25">
      <c r="A114" s="4">
        <v>70</v>
      </c>
      <c r="B114" s="4"/>
      <c r="C114" s="4"/>
      <c r="D114" s="8" t="s">
        <v>776</v>
      </c>
      <c r="E114" s="8"/>
      <c r="F114" s="7" t="s">
        <v>775</v>
      </c>
      <c r="G114" s="7" t="s">
        <v>774</v>
      </c>
      <c r="H114" s="7" t="s">
        <v>773</v>
      </c>
      <c r="I114" s="7" t="s">
        <v>772</v>
      </c>
      <c r="J114" s="83">
        <v>0</v>
      </c>
      <c r="K114" s="118" t="s">
        <v>771</v>
      </c>
      <c r="L114" s="83">
        <v>0</v>
      </c>
      <c r="M114" s="44"/>
      <c r="N114" s="83">
        <v>0</v>
      </c>
      <c r="O114" s="80"/>
      <c r="P114" s="83">
        <v>0</v>
      </c>
      <c r="Q114" s="43"/>
      <c r="R114" s="83">
        <v>0</v>
      </c>
      <c r="S114" s="43"/>
      <c r="T114" s="83">
        <v>0</v>
      </c>
      <c r="U114" s="43"/>
      <c r="V114" s="83">
        <v>0</v>
      </c>
      <c r="W114" s="25"/>
      <c r="X114" s="83">
        <v>0</v>
      </c>
      <c r="Y114" s="43"/>
    </row>
    <row r="115" spans="1:25" s="63" customFormat="1" ht="72" customHeight="1" x14ac:dyDescent="0.25">
      <c r="A115" s="19"/>
      <c r="B115" s="19"/>
      <c r="C115" s="20" t="s">
        <v>770</v>
      </c>
      <c r="D115" s="19"/>
      <c r="E115" s="70"/>
      <c r="F115" s="69" t="s">
        <v>769</v>
      </c>
      <c r="G115" s="68"/>
      <c r="H115" s="68"/>
      <c r="I115" s="68"/>
      <c r="J115" s="65">
        <f>AVERAGE(J116,J122,J128,J134)</f>
        <v>12.5</v>
      </c>
      <c r="K115" s="67"/>
      <c r="L115" s="65">
        <f>AVERAGE(L116,L122,L128,L134)</f>
        <v>12.5</v>
      </c>
      <c r="M115" s="66"/>
      <c r="N115" s="65">
        <f>AVERAGE(N116,N122,N128,N134)</f>
        <v>12.5</v>
      </c>
      <c r="O115" s="64"/>
      <c r="P115" s="65">
        <f>AVERAGE(P116,P122,P128,P134)</f>
        <v>5</v>
      </c>
      <c r="Q115" s="64"/>
      <c r="R115" s="65">
        <f>AVERAGE(R116,R122,R128,R134)</f>
        <v>5</v>
      </c>
      <c r="S115" s="64"/>
      <c r="T115" s="65">
        <f>AVERAGE(T116,T122,T128,T134)</f>
        <v>5</v>
      </c>
      <c r="U115" s="64"/>
      <c r="V115" s="65">
        <f>AVERAGE(V116,V122,V128,V134)</f>
        <v>0</v>
      </c>
      <c r="W115" s="17"/>
      <c r="X115" s="65">
        <f>AVERAGE(X116,X122,X128,X134)</f>
        <v>0</v>
      </c>
      <c r="Y115" s="64"/>
    </row>
    <row r="116" spans="1:25" s="84" customFormat="1" ht="72" customHeight="1" x14ac:dyDescent="0.25">
      <c r="A116" s="15">
        <v>71</v>
      </c>
      <c r="B116" s="15"/>
      <c r="C116" s="14"/>
      <c r="D116" s="89" t="s">
        <v>768</v>
      </c>
      <c r="E116" s="89"/>
      <c r="F116" s="21" t="s">
        <v>768</v>
      </c>
      <c r="G116" s="12"/>
      <c r="H116" s="12"/>
      <c r="I116" s="12"/>
      <c r="J116" s="86">
        <f>AVERAGE(J117:J121)</f>
        <v>0</v>
      </c>
      <c r="K116" s="88"/>
      <c r="L116" s="86">
        <f>AVERAGE(L117:L121)</f>
        <v>0</v>
      </c>
      <c r="M116" s="87"/>
      <c r="N116" s="86">
        <f>AVERAGE(N117:N121)</f>
        <v>0</v>
      </c>
      <c r="O116" s="85"/>
      <c r="P116" s="86">
        <f>AVERAGE(P117:P121)</f>
        <v>0</v>
      </c>
      <c r="Q116" s="85"/>
      <c r="R116" s="86">
        <f>AVERAGE(R117:R121)</f>
        <v>0</v>
      </c>
      <c r="S116" s="85"/>
      <c r="T116" s="86">
        <f>AVERAGE(T117:T121)</f>
        <v>0</v>
      </c>
      <c r="U116" s="85"/>
      <c r="V116" s="86">
        <f>AVERAGE(V117:V121)</f>
        <v>0</v>
      </c>
      <c r="W116" s="10"/>
      <c r="X116" s="86">
        <f>AVERAGE(X117:X121)</f>
        <v>0</v>
      </c>
      <c r="Y116" s="85"/>
    </row>
    <row r="117" spans="1:25" ht="165" x14ac:dyDescent="0.25">
      <c r="A117" s="4" t="s">
        <v>767</v>
      </c>
      <c r="B117" s="4"/>
      <c r="C117" s="4"/>
      <c r="D117" s="4"/>
      <c r="E117" s="8" t="s">
        <v>717</v>
      </c>
      <c r="F117" s="7" t="s">
        <v>766</v>
      </c>
      <c r="G117" s="7" t="s">
        <v>765</v>
      </c>
      <c r="H117" s="7" t="s">
        <v>764</v>
      </c>
      <c r="I117" s="7" t="s">
        <v>763</v>
      </c>
      <c r="J117" s="29">
        <v>0</v>
      </c>
      <c r="K117" s="79" t="s">
        <v>762</v>
      </c>
      <c r="L117" s="29">
        <v>0</v>
      </c>
      <c r="M117" s="44"/>
      <c r="N117" s="29">
        <v>0</v>
      </c>
      <c r="O117" s="43"/>
      <c r="P117" s="29">
        <v>0</v>
      </c>
      <c r="Q117" s="43"/>
      <c r="R117" s="29">
        <v>0</v>
      </c>
      <c r="S117" s="43"/>
      <c r="T117" s="29">
        <v>0</v>
      </c>
      <c r="U117" s="43"/>
      <c r="V117" s="29">
        <v>0</v>
      </c>
      <c r="W117" s="25"/>
      <c r="X117" s="29">
        <v>0</v>
      </c>
      <c r="Y117" s="43"/>
    </row>
    <row r="118" spans="1:25" ht="210" x14ac:dyDescent="0.25">
      <c r="A118" s="4" t="s">
        <v>761</v>
      </c>
      <c r="B118" s="4"/>
      <c r="C118" s="4"/>
      <c r="D118" s="4"/>
      <c r="E118" s="8" t="s">
        <v>709</v>
      </c>
      <c r="F118" s="7" t="s">
        <v>760</v>
      </c>
      <c r="G118" s="7" t="s">
        <v>707</v>
      </c>
      <c r="H118" s="7" t="s">
        <v>759</v>
      </c>
      <c r="I118" s="7" t="s">
        <v>705</v>
      </c>
      <c r="J118" s="81"/>
      <c r="K118" s="80"/>
      <c r="L118" s="43"/>
      <c r="M118" s="44"/>
      <c r="N118" s="43"/>
      <c r="O118" s="43"/>
      <c r="P118" s="43"/>
      <c r="Q118" s="43"/>
      <c r="R118" s="43"/>
      <c r="S118" s="43"/>
      <c r="T118" s="43"/>
      <c r="U118" s="43"/>
      <c r="V118" s="43"/>
      <c r="W118" s="25"/>
      <c r="X118" s="43"/>
      <c r="Y118" s="43"/>
    </row>
    <row r="119" spans="1:25" ht="45" x14ac:dyDescent="0.25">
      <c r="A119" s="4" t="s">
        <v>758</v>
      </c>
      <c r="B119" s="4"/>
      <c r="C119" s="4"/>
      <c r="D119" s="4"/>
      <c r="E119" s="8" t="s">
        <v>703</v>
      </c>
      <c r="F119" s="7" t="s">
        <v>702</v>
      </c>
      <c r="G119" s="7" t="s">
        <v>701</v>
      </c>
      <c r="H119" s="7" t="s">
        <v>700</v>
      </c>
      <c r="I119" s="7" t="s">
        <v>699</v>
      </c>
      <c r="J119" s="81"/>
      <c r="K119" s="80"/>
      <c r="L119" s="43"/>
      <c r="M119" s="44"/>
      <c r="N119" s="43"/>
      <c r="O119" s="43"/>
      <c r="P119" s="43"/>
      <c r="Q119" s="43"/>
      <c r="R119" s="43"/>
      <c r="S119" s="43"/>
      <c r="T119" s="43"/>
      <c r="U119" s="43"/>
      <c r="V119" s="43"/>
      <c r="W119" s="25"/>
      <c r="X119" s="43"/>
      <c r="Y119" s="43"/>
    </row>
    <row r="120" spans="1:25" ht="180" x14ac:dyDescent="0.25">
      <c r="A120" s="4" t="s">
        <v>757</v>
      </c>
      <c r="B120" s="4"/>
      <c r="C120" s="4"/>
      <c r="D120" s="4"/>
      <c r="E120" s="8" t="s">
        <v>697</v>
      </c>
      <c r="F120" s="7" t="s">
        <v>696</v>
      </c>
      <c r="G120" s="7" t="s">
        <v>695</v>
      </c>
      <c r="H120" s="7" t="s">
        <v>694</v>
      </c>
      <c r="I120" s="7" t="s">
        <v>693</v>
      </c>
      <c r="J120" s="81"/>
      <c r="K120" s="80"/>
      <c r="L120" s="43"/>
      <c r="M120" s="44"/>
      <c r="N120" s="43"/>
      <c r="O120" s="43"/>
      <c r="P120" s="43"/>
      <c r="Q120" s="43"/>
      <c r="R120" s="43"/>
      <c r="S120" s="43"/>
      <c r="T120" s="43"/>
      <c r="U120" s="43"/>
      <c r="V120" s="43"/>
      <c r="W120" s="25"/>
      <c r="X120" s="43"/>
      <c r="Y120" s="43"/>
    </row>
    <row r="121" spans="1:25" ht="120" x14ac:dyDescent="0.25">
      <c r="A121" s="4" t="s">
        <v>756</v>
      </c>
      <c r="B121" s="4"/>
      <c r="C121" s="4"/>
      <c r="D121" s="4"/>
      <c r="E121" s="8" t="s">
        <v>691</v>
      </c>
      <c r="F121" s="7" t="s">
        <v>690</v>
      </c>
      <c r="G121" s="7" t="s">
        <v>689</v>
      </c>
      <c r="H121" s="7" t="s">
        <v>688</v>
      </c>
      <c r="I121" s="7" t="s">
        <v>687</v>
      </c>
      <c r="J121" s="81"/>
      <c r="K121" s="80"/>
      <c r="L121" s="43"/>
      <c r="M121" s="44"/>
      <c r="N121" s="43"/>
      <c r="O121" s="43"/>
      <c r="P121" s="43"/>
      <c r="Q121" s="43"/>
      <c r="R121" s="43"/>
      <c r="S121" s="43"/>
      <c r="T121" s="43"/>
      <c r="U121" s="43"/>
      <c r="V121" s="43"/>
      <c r="W121" s="25"/>
      <c r="X121" s="43"/>
      <c r="Y121" s="43"/>
    </row>
    <row r="122" spans="1:25" s="84" customFormat="1" ht="69" x14ac:dyDescent="0.25">
      <c r="A122" s="15">
        <v>72</v>
      </c>
      <c r="B122" s="15"/>
      <c r="C122" s="15"/>
      <c r="D122" s="89" t="s">
        <v>755</v>
      </c>
      <c r="E122" s="89"/>
      <c r="F122" s="12" t="s">
        <v>754</v>
      </c>
      <c r="G122" s="12"/>
      <c r="H122" s="12"/>
      <c r="I122" s="12"/>
      <c r="J122" s="86">
        <f>AVERAGE(J123:J127)</f>
        <v>0</v>
      </c>
      <c r="K122" s="88"/>
      <c r="L122" s="86">
        <f>AVERAGE(L123:L127)</f>
        <v>0</v>
      </c>
      <c r="M122" s="87"/>
      <c r="N122" s="86">
        <f>AVERAGE(N123:N127)</f>
        <v>0</v>
      </c>
      <c r="O122" s="85"/>
      <c r="P122" s="86">
        <f>AVERAGE(P123:P127)</f>
        <v>0</v>
      </c>
      <c r="Q122" s="85"/>
      <c r="R122" s="86">
        <f>AVERAGE(R123:R127)</f>
        <v>0</v>
      </c>
      <c r="S122" s="85"/>
      <c r="T122" s="86">
        <f>AVERAGE(T123:T127)</f>
        <v>0</v>
      </c>
      <c r="U122" s="85"/>
      <c r="V122" s="86">
        <f>AVERAGE(V123:V127)</f>
        <v>0</v>
      </c>
      <c r="W122" s="10"/>
      <c r="X122" s="86">
        <f>AVERAGE(X123:X127)</f>
        <v>0</v>
      </c>
      <c r="Y122" s="85"/>
    </row>
    <row r="123" spans="1:25" ht="267.75" x14ac:dyDescent="0.25">
      <c r="A123" s="4" t="s">
        <v>753</v>
      </c>
      <c r="B123" s="4"/>
      <c r="C123" s="4"/>
      <c r="D123" s="4"/>
      <c r="E123" s="8" t="s">
        <v>717</v>
      </c>
      <c r="F123" s="7" t="s">
        <v>752</v>
      </c>
      <c r="G123" s="7" t="s">
        <v>751</v>
      </c>
      <c r="H123" s="7" t="s">
        <v>750</v>
      </c>
      <c r="I123" s="7" t="s">
        <v>749</v>
      </c>
      <c r="J123" s="81">
        <v>0</v>
      </c>
      <c r="K123" s="101" t="s">
        <v>748</v>
      </c>
      <c r="L123" s="81">
        <v>0</v>
      </c>
      <c r="M123" s="43"/>
      <c r="N123" s="81">
        <v>0</v>
      </c>
      <c r="O123" s="43"/>
      <c r="P123" s="81">
        <v>0</v>
      </c>
      <c r="Q123" s="43"/>
      <c r="R123" s="81">
        <v>0</v>
      </c>
      <c r="S123" s="101"/>
      <c r="T123" s="81">
        <v>0</v>
      </c>
      <c r="U123" s="101" t="s">
        <v>748</v>
      </c>
      <c r="V123" s="81">
        <v>0</v>
      </c>
      <c r="W123" s="25"/>
      <c r="X123" s="81">
        <v>0</v>
      </c>
      <c r="Y123" s="43"/>
    </row>
    <row r="124" spans="1:25" ht="105" x14ac:dyDescent="0.25">
      <c r="A124" s="4" t="s">
        <v>747</v>
      </c>
      <c r="B124" s="4"/>
      <c r="C124" s="4"/>
      <c r="D124" s="4"/>
      <c r="E124" s="8" t="s">
        <v>709</v>
      </c>
      <c r="F124" s="7" t="s">
        <v>746</v>
      </c>
      <c r="G124" s="7" t="s">
        <v>745</v>
      </c>
      <c r="H124" s="7" t="s">
        <v>728</v>
      </c>
      <c r="I124" s="7" t="s">
        <v>705</v>
      </c>
      <c r="J124" s="43"/>
      <c r="K124" s="43"/>
      <c r="L124" s="43"/>
      <c r="M124" s="43"/>
      <c r="N124" s="43"/>
      <c r="O124" s="43"/>
      <c r="P124" s="43"/>
      <c r="Q124" s="43"/>
      <c r="R124" s="43"/>
      <c r="S124" s="43"/>
      <c r="T124" s="43"/>
      <c r="U124" s="43"/>
      <c r="V124" s="43"/>
      <c r="W124" s="43"/>
      <c r="X124" s="43"/>
      <c r="Y124" s="43"/>
    </row>
    <row r="125" spans="1:25" ht="45" x14ac:dyDescent="0.25">
      <c r="A125" s="4" t="s">
        <v>744</v>
      </c>
      <c r="B125" s="4"/>
      <c r="C125" s="4"/>
      <c r="D125" s="4"/>
      <c r="E125" s="8" t="s">
        <v>703</v>
      </c>
      <c r="F125" s="7" t="s">
        <v>743</v>
      </c>
      <c r="G125" s="7" t="s">
        <v>701</v>
      </c>
      <c r="H125" s="7" t="s">
        <v>700</v>
      </c>
      <c r="I125" s="7" t="s">
        <v>699</v>
      </c>
      <c r="J125" s="43"/>
      <c r="K125" s="43"/>
      <c r="L125" s="43"/>
      <c r="M125" s="43"/>
      <c r="N125" s="43"/>
      <c r="O125" s="43"/>
      <c r="P125" s="43"/>
      <c r="Q125" s="43"/>
      <c r="R125" s="43"/>
      <c r="S125" s="43"/>
      <c r="T125" s="43"/>
      <c r="U125" s="43"/>
      <c r="V125" s="43"/>
      <c r="W125" s="43"/>
      <c r="X125" s="43"/>
      <c r="Y125" s="43"/>
    </row>
    <row r="126" spans="1:25" ht="180" x14ac:dyDescent="0.25">
      <c r="A126" s="4" t="s">
        <v>742</v>
      </c>
      <c r="B126" s="4"/>
      <c r="C126" s="4"/>
      <c r="D126" s="4"/>
      <c r="E126" s="8" t="s">
        <v>697</v>
      </c>
      <c r="F126" s="7" t="s">
        <v>696</v>
      </c>
      <c r="G126" s="7" t="s">
        <v>695</v>
      </c>
      <c r="H126" s="7" t="s">
        <v>694</v>
      </c>
      <c r="I126" s="7" t="s">
        <v>693</v>
      </c>
      <c r="J126" s="43"/>
      <c r="K126" s="43"/>
      <c r="L126" s="43"/>
      <c r="M126" s="43"/>
      <c r="N126" s="43"/>
      <c r="O126" s="43"/>
      <c r="P126" s="43"/>
      <c r="Q126" s="43"/>
      <c r="R126" s="43"/>
      <c r="S126" s="43"/>
      <c r="T126" s="43"/>
      <c r="U126" s="43"/>
      <c r="V126" s="43"/>
      <c r="W126" s="43"/>
      <c r="X126" s="43"/>
      <c r="Y126" s="43"/>
    </row>
    <row r="127" spans="1:25" ht="120" x14ac:dyDescent="0.25">
      <c r="A127" s="4" t="s">
        <v>741</v>
      </c>
      <c r="B127" s="4"/>
      <c r="C127" s="4"/>
      <c r="D127" s="4"/>
      <c r="E127" s="8" t="s">
        <v>691</v>
      </c>
      <c r="F127" s="7" t="s">
        <v>690</v>
      </c>
      <c r="G127" s="7" t="s">
        <v>689</v>
      </c>
      <c r="H127" s="7" t="s">
        <v>688</v>
      </c>
      <c r="I127" s="7" t="s">
        <v>687</v>
      </c>
      <c r="J127" s="31"/>
      <c r="K127" s="120"/>
      <c r="L127" s="31"/>
      <c r="M127" s="44"/>
      <c r="N127" s="31"/>
      <c r="O127" s="43"/>
      <c r="P127" s="31"/>
      <c r="Q127" s="43"/>
      <c r="R127" s="31"/>
      <c r="S127" s="43"/>
      <c r="T127" s="81"/>
      <c r="U127" s="43"/>
      <c r="V127" s="43"/>
      <c r="W127" s="25"/>
      <c r="X127" s="43"/>
      <c r="Y127" s="43"/>
    </row>
    <row r="128" spans="1:25" s="84" customFormat="1" ht="51.75" x14ac:dyDescent="0.25">
      <c r="A128" s="15">
        <v>73</v>
      </c>
      <c r="B128" s="15"/>
      <c r="C128" s="15"/>
      <c r="D128" s="89" t="s">
        <v>740</v>
      </c>
      <c r="E128" s="89"/>
      <c r="F128" s="12" t="s">
        <v>739</v>
      </c>
      <c r="G128" s="12"/>
      <c r="H128" s="12"/>
      <c r="I128" s="12"/>
      <c r="J128" s="86">
        <f>AVERAGE(J129:J133)</f>
        <v>30</v>
      </c>
      <c r="K128" s="88"/>
      <c r="L128" s="86">
        <f>AVERAGE(L129:L133)</f>
        <v>30</v>
      </c>
      <c r="M128" s="87"/>
      <c r="N128" s="86">
        <f>AVERAGE(N129:N133)</f>
        <v>30</v>
      </c>
      <c r="O128" s="85"/>
      <c r="P128" s="86">
        <f>AVERAGE(P129:P133)</f>
        <v>0</v>
      </c>
      <c r="Q128" s="85"/>
      <c r="R128" s="86">
        <f>AVERAGE(R129:R133)</f>
        <v>0</v>
      </c>
      <c r="S128" s="85"/>
      <c r="T128" s="86">
        <f>AVERAGE(T129:T133)</f>
        <v>0</v>
      </c>
      <c r="U128" s="85"/>
      <c r="V128" s="86">
        <f>AVERAGE(V129:V133)</f>
        <v>0</v>
      </c>
      <c r="W128" s="10"/>
      <c r="X128" s="86">
        <f>AVERAGE(X129:X133)</f>
        <v>0</v>
      </c>
      <c r="Y128" s="85"/>
    </row>
    <row r="129" spans="1:25" ht="318.75" x14ac:dyDescent="0.25">
      <c r="A129" s="4" t="s">
        <v>738</v>
      </c>
      <c r="B129" s="4"/>
      <c r="C129" s="4"/>
      <c r="D129" s="4"/>
      <c r="E129" s="8" t="s">
        <v>717</v>
      </c>
      <c r="F129" s="7" t="s">
        <v>737</v>
      </c>
      <c r="G129" s="7" t="s">
        <v>736</v>
      </c>
      <c r="H129" s="7" t="s">
        <v>735</v>
      </c>
      <c r="I129" s="7" t="s">
        <v>734</v>
      </c>
      <c r="J129" s="83">
        <v>50</v>
      </c>
      <c r="K129" s="134" t="s">
        <v>733</v>
      </c>
      <c r="L129" s="81">
        <v>50</v>
      </c>
      <c r="M129" s="43"/>
      <c r="N129" s="83">
        <v>50</v>
      </c>
      <c r="O129" s="134" t="s">
        <v>732</v>
      </c>
      <c r="P129" s="29">
        <v>0</v>
      </c>
      <c r="Q129" s="79" t="s">
        <v>731</v>
      </c>
      <c r="R129" s="81">
        <v>0</v>
      </c>
      <c r="S129" s="43"/>
      <c r="T129" s="81">
        <v>0</v>
      </c>
      <c r="U129" s="43"/>
      <c r="V129" s="81">
        <v>0</v>
      </c>
      <c r="W129" s="25"/>
      <c r="X129" s="81">
        <v>0</v>
      </c>
      <c r="Y129" s="43"/>
    </row>
    <row r="130" spans="1:25" ht="105" x14ac:dyDescent="0.25">
      <c r="A130" s="4" t="s">
        <v>730</v>
      </c>
      <c r="B130" s="4"/>
      <c r="C130" s="4"/>
      <c r="D130" s="4"/>
      <c r="E130" s="8" t="s">
        <v>709</v>
      </c>
      <c r="F130" s="7" t="s">
        <v>729</v>
      </c>
      <c r="G130" s="7" t="s">
        <v>707</v>
      </c>
      <c r="H130" s="7" t="s">
        <v>728</v>
      </c>
      <c r="I130" s="7" t="s">
        <v>727</v>
      </c>
      <c r="J130" s="83">
        <v>0</v>
      </c>
      <c r="K130" s="82" t="s">
        <v>726</v>
      </c>
      <c r="L130" s="81">
        <v>0</v>
      </c>
      <c r="M130" s="43"/>
      <c r="N130" s="83">
        <v>0</v>
      </c>
      <c r="O130" s="82" t="s">
        <v>726</v>
      </c>
      <c r="P130" s="81"/>
      <c r="Q130" s="43"/>
      <c r="R130" s="81"/>
      <c r="S130" s="43"/>
      <c r="T130" s="81"/>
      <c r="U130" s="43"/>
      <c r="V130" s="81"/>
      <c r="W130" s="25"/>
      <c r="X130" s="81"/>
      <c r="Y130" s="43"/>
    </row>
    <row r="131" spans="1:25" ht="45" x14ac:dyDescent="0.25">
      <c r="A131" s="4" t="s">
        <v>725</v>
      </c>
      <c r="B131" s="4"/>
      <c r="C131" s="4"/>
      <c r="D131" s="4"/>
      <c r="E131" s="8" t="s">
        <v>703</v>
      </c>
      <c r="F131" s="7" t="s">
        <v>702</v>
      </c>
      <c r="G131" s="7" t="s">
        <v>701</v>
      </c>
      <c r="H131" s="7" t="s">
        <v>700</v>
      </c>
      <c r="I131" s="7" t="s">
        <v>699</v>
      </c>
      <c r="J131" s="83">
        <v>100</v>
      </c>
      <c r="K131" s="82" t="s">
        <v>724</v>
      </c>
      <c r="L131" s="81">
        <v>100</v>
      </c>
      <c r="M131" s="43"/>
      <c r="N131" s="83">
        <v>100</v>
      </c>
      <c r="O131" s="82" t="s">
        <v>724</v>
      </c>
      <c r="P131" s="81"/>
      <c r="Q131" s="43"/>
      <c r="R131" s="81"/>
      <c r="S131" s="43"/>
      <c r="T131" s="81"/>
      <c r="U131" s="43"/>
      <c r="V131" s="81"/>
      <c r="W131" s="25"/>
      <c r="X131" s="81"/>
      <c r="Y131" s="43"/>
    </row>
    <row r="132" spans="1:25" ht="180" x14ac:dyDescent="0.25">
      <c r="A132" s="4" t="s">
        <v>723</v>
      </c>
      <c r="B132" s="4"/>
      <c r="C132" s="4"/>
      <c r="D132" s="4"/>
      <c r="E132" s="8" t="s">
        <v>697</v>
      </c>
      <c r="F132" s="7" t="s">
        <v>722</v>
      </c>
      <c r="G132" s="7" t="s">
        <v>695</v>
      </c>
      <c r="H132" s="7" t="s">
        <v>694</v>
      </c>
      <c r="I132" s="7" t="s">
        <v>693</v>
      </c>
      <c r="J132" s="83">
        <v>0</v>
      </c>
      <c r="K132" s="35"/>
      <c r="L132" s="81">
        <v>0</v>
      </c>
      <c r="M132" s="43"/>
      <c r="N132" s="83">
        <v>0</v>
      </c>
      <c r="O132" s="35"/>
      <c r="P132" s="81"/>
      <c r="Q132" s="43"/>
      <c r="R132" s="81"/>
      <c r="S132" s="43"/>
      <c r="T132" s="81"/>
      <c r="U132" s="43"/>
      <c r="V132" s="81"/>
      <c r="W132" s="25"/>
      <c r="X132" s="81"/>
      <c r="Y132" s="43"/>
    </row>
    <row r="133" spans="1:25" ht="120" x14ac:dyDescent="0.25">
      <c r="A133" s="4" t="s">
        <v>721</v>
      </c>
      <c r="B133" s="4"/>
      <c r="C133" s="4"/>
      <c r="D133" s="4"/>
      <c r="E133" s="8" t="s">
        <v>691</v>
      </c>
      <c r="F133" s="7" t="s">
        <v>690</v>
      </c>
      <c r="G133" s="7" t="s">
        <v>689</v>
      </c>
      <c r="H133" s="7" t="s">
        <v>688</v>
      </c>
      <c r="I133" s="7" t="s">
        <v>687</v>
      </c>
      <c r="J133" s="83">
        <v>0</v>
      </c>
      <c r="K133" s="35"/>
      <c r="L133" s="81">
        <v>0</v>
      </c>
      <c r="M133" s="43"/>
      <c r="N133" s="83">
        <v>0</v>
      </c>
      <c r="O133" s="35"/>
      <c r="P133" s="81"/>
      <c r="Q133" s="43"/>
      <c r="R133" s="81"/>
      <c r="S133" s="43"/>
      <c r="T133" s="81"/>
      <c r="U133" s="43"/>
      <c r="V133" s="81"/>
      <c r="W133" s="25"/>
      <c r="X133" s="81"/>
      <c r="Y133" s="43"/>
    </row>
    <row r="134" spans="1:25" s="84" customFormat="1" ht="51.75" x14ac:dyDescent="0.25">
      <c r="A134" s="15">
        <v>74</v>
      </c>
      <c r="B134" s="15"/>
      <c r="C134" s="15"/>
      <c r="D134" s="89" t="s">
        <v>720</v>
      </c>
      <c r="E134" s="89"/>
      <c r="F134" s="12" t="s">
        <v>719</v>
      </c>
      <c r="G134" s="12"/>
      <c r="H134" s="12"/>
      <c r="I134" s="12"/>
      <c r="J134" s="86">
        <f>AVERAGE(J135:J139)</f>
        <v>20</v>
      </c>
      <c r="K134" s="88"/>
      <c r="L134" s="86">
        <f>AVERAGE(L135:L139)</f>
        <v>20</v>
      </c>
      <c r="M134" s="87"/>
      <c r="N134" s="86">
        <f>AVERAGE(N135:N139)</f>
        <v>20</v>
      </c>
      <c r="O134" s="85"/>
      <c r="P134" s="86">
        <f>AVERAGE(P135:P139)</f>
        <v>20</v>
      </c>
      <c r="Q134" s="85"/>
      <c r="R134" s="86">
        <f>AVERAGE(R135:R139)</f>
        <v>20</v>
      </c>
      <c r="S134" s="85"/>
      <c r="T134" s="86">
        <f>AVERAGE(T135:T139)</f>
        <v>20</v>
      </c>
      <c r="U134" s="85"/>
      <c r="V134" s="86">
        <f>AVERAGE(V135:V139)</f>
        <v>0</v>
      </c>
      <c r="W134" s="10"/>
      <c r="X134" s="86">
        <f>AVERAGE(X135:X139)</f>
        <v>0</v>
      </c>
      <c r="Y134" s="85"/>
    </row>
    <row r="135" spans="1:25" ht="120" x14ac:dyDescent="0.25">
      <c r="A135" s="4" t="s">
        <v>718</v>
      </c>
      <c r="B135" s="4"/>
      <c r="C135" s="4"/>
      <c r="D135" s="4"/>
      <c r="E135" s="8" t="s">
        <v>717</v>
      </c>
      <c r="F135" s="7" t="s">
        <v>716</v>
      </c>
      <c r="G135" s="7" t="s">
        <v>715</v>
      </c>
      <c r="H135" s="7" t="s">
        <v>714</v>
      </c>
      <c r="I135" s="7" t="s">
        <v>713</v>
      </c>
      <c r="J135" s="83">
        <v>50</v>
      </c>
      <c r="K135" s="80" t="s">
        <v>712</v>
      </c>
      <c r="L135" s="83">
        <v>50</v>
      </c>
      <c r="M135" s="43"/>
      <c r="N135" s="83">
        <v>50</v>
      </c>
      <c r="O135" s="43"/>
      <c r="P135" s="83">
        <v>50</v>
      </c>
      <c r="Q135" s="43"/>
      <c r="R135" s="83">
        <v>50</v>
      </c>
      <c r="S135" s="43"/>
      <c r="T135" s="83">
        <v>50</v>
      </c>
      <c r="U135" s="80" t="s">
        <v>711</v>
      </c>
      <c r="V135" s="83">
        <v>0</v>
      </c>
      <c r="W135" s="133"/>
      <c r="X135" s="83">
        <v>0</v>
      </c>
      <c r="Y135" s="132"/>
    </row>
    <row r="136" spans="1:25" ht="105" x14ac:dyDescent="0.25">
      <c r="A136" s="4" t="s">
        <v>710</v>
      </c>
      <c r="B136" s="4"/>
      <c r="C136" s="4"/>
      <c r="D136" s="4"/>
      <c r="E136" s="8" t="s">
        <v>709</v>
      </c>
      <c r="F136" s="7" t="s">
        <v>708</v>
      </c>
      <c r="G136" s="7" t="s">
        <v>707</v>
      </c>
      <c r="H136" s="7" t="s">
        <v>706</v>
      </c>
      <c r="I136" s="7" t="s">
        <v>705</v>
      </c>
      <c r="J136" s="31">
        <v>0</v>
      </c>
      <c r="K136" s="131"/>
      <c r="L136" s="31">
        <v>0</v>
      </c>
      <c r="M136" s="43"/>
      <c r="N136" s="31">
        <v>0</v>
      </c>
      <c r="O136" s="43"/>
      <c r="P136" s="31">
        <v>0</v>
      </c>
      <c r="Q136" s="43"/>
      <c r="R136" s="31">
        <v>0</v>
      </c>
      <c r="S136" s="43"/>
      <c r="T136" s="31">
        <v>0</v>
      </c>
      <c r="U136" s="43"/>
      <c r="V136" s="31">
        <v>0</v>
      </c>
      <c r="W136" s="25"/>
      <c r="X136" s="31">
        <v>0</v>
      </c>
      <c r="Y136" s="43"/>
    </row>
    <row r="137" spans="1:25" ht="45" x14ac:dyDescent="0.25">
      <c r="A137" s="4" t="s">
        <v>704</v>
      </c>
      <c r="B137" s="4"/>
      <c r="C137" s="4"/>
      <c r="D137" s="4"/>
      <c r="E137" s="8" t="s">
        <v>703</v>
      </c>
      <c r="F137" s="7" t="s">
        <v>702</v>
      </c>
      <c r="G137" s="7" t="s">
        <v>701</v>
      </c>
      <c r="H137" s="7" t="s">
        <v>700</v>
      </c>
      <c r="I137" s="7" t="s">
        <v>699</v>
      </c>
      <c r="J137" s="31">
        <v>50</v>
      </c>
      <c r="K137" s="110"/>
      <c r="L137" s="31">
        <v>50</v>
      </c>
      <c r="M137" s="43"/>
      <c r="N137" s="31">
        <v>50</v>
      </c>
      <c r="O137" s="43"/>
      <c r="P137" s="31">
        <v>50</v>
      </c>
      <c r="Q137" s="43"/>
      <c r="R137" s="31">
        <v>50</v>
      </c>
      <c r="S137" s="43"/>
      <c r="T137" s="31">
        <v>50</v>
      </c>
      <c r="U137" s="43"/>
      <c r="V137" s="31">
        <v>0</v>
      </c>
      <c r="W137" s="25"/>
      <c r="X137" s="31">
        <v>0</v>
      </c>
      <c r="Y137" s="43"/>
    </row>
    <row r="138" spans="1:25" ht="180" x14ac:dyDescent="0.25">
      <c r="A138" s="4" t="s">
        <v>698</v>
      </c>
      <c r="B138" s="4"/>
      <c r="C138" s="4"/>
      <c r="D138" s="4"/>
      <c r="E138" s="8" t="s">
        <v>697</v>
      </c>
      <c r="F138" s="7" t="s">
        <v>696</v>
      </c>
      <c r="G138" s="7" t="s">
        <v>695</v>
      </c>
      <c r="H138" s="7" t="s">
        <v>694</v>
      </c>
      <c r="I138" s="7" t="s">
        <v>693</v>
      </c>
      <c r="J138" s="31">
        <v>0</v>
      </c>
      <c r="K138" s="80"/>
      <c r="L138" s="31">
        <v>0</v>
      </c>
      <c r="M138" s="43"/>
      <c r="N138" s="31">
        <v>0</v>
      </c>
      <c r="O138" s="43"/>
      <c r="P138" s="31">
        <v>0</v>
      </c>
      <c r="Q138" s="43"/>
      <c r="R138" s="31">
        <v>0</v>
      </c>
      <c r="S138" s="43"/>
      <c r="T138" s="31">
        <v>0</v>
      </c>
      <c r="U138" s="43"/>
      <c r="V138" s="31">
        <v>0</v>
      </c>
      <c r="W138" s="25"/>
      <c r="X138" s="31">
        <v>0</v>
      </c>
      <c r="Y138" s="43"/>
    </row>
    <row r="139" spans="1:25" ht="120" x14ac:dyDescent="0.25">
      <c r="A139" s="4" t="s">
        <v>692</v>
      </c>
      <c r="B139" s="4"/>
      <c r="C139" s="4"/>
      <c r="D139" s="4"/>
      <c r="E139" s="8" t="s">
        <v>691</v>
      </c>
      <c r="F139" s="7" t="s">
        <v>690</v>
      </c>
      <c r="G139" s="7" t="s">
        <v>689</v>
      </c>
      <c r="H139" s="7" t="s">
        <v>688</v>
      </c>
      <c r="I139" s="7" t="s">
        <v>687</v>
      </c>
      <c r="J139" s="31">
        <v>0</v>
      </c>
      <c r="K139" s="80"/>
      <c r="L139" s="31">
        <v>0</v>
      </c>
      <c r="M139" s="44"/>
      <c r="N139" s="31">
        <v>0</v>
      </c>
      <c r="O139" s="43"/>
      <c r="P139" s="31">
        <v>0</v>
      </c>
      <c r="Q139" s="43"/>
      <c r="R139" s="31">
        <v>0</v>
      </c>
      <c r="S139" s="43"/>
      <c r="T139" s="31">
        <v>0</v>
      </c>
      <c r="U139" s="43"/>
      <c r="V139" s="31">
        <v>0</v>
      </c>
      <c r="W139" s="25"/>
      <c r="X139" s="31">
        <v>0</v>
      </c>
      <c r="Y139" s="43"/>
    </row>
    <row r="140" spans="1:25" s="63" customFormat="1" ht="138" customHeight="1" x14ac:dyDescent="0.25">
      <c r="A140" s="19"/>
      <c r="B140" s="19"/>
      <c r="C140" s="20" t="s">
        <v>686</v>
      </c>
      <c r="D140" s="19"/>
      <c r="E140" s="70"/>
      <c r="F140" s="69" t="s">
        <v>685</v>
      </c>
      <c r="G140" s="68"/>
      <c r="H140" s="68"/>
      <c r="I140" s="68"/>
      <c r="J140" s="65">
        <f>AVERAGE(J141:J145)</f>
        <v>20</v>
      </c>
      <c r="K140" s="67"/>
      <c r="L140" s="65">
        <f>AVERAGE(L141:L145)</f>
        <v>10</v>
      </c>
      <c r="M140" s="66"/>
      <c r="N140" s="65">
        <f>AVERAGE(N141:N145)</f>
        <v>10</v>
      </c>
      <c r="O140" s="64"/>
      <c r="P140" s="65">
        <f>AVERAGE(P141:P145)</f>
        <v>10</v>
      </c>
      <c r="Q140" s="64"/>
      <c r="R140" s="65">
        <f>AVERAGE(R141:R145)</f>
        <v>10</v>
      </c>
      <c r="S140" s="64"/>
      <c r="T140" s="65">
        <f>AVERAGE(T141:T145)</f>
        <v>10</v>
      </c>
      <c r="U140" s="64"/>
      <c r="V140" s="65">
        <f>AVERAGE(V141:V145)</f>
        <v>10</v>
      </c>
      <c r="W140" s="17"/>
      <c r="X140" s="65">
        <f>AVERAGE(X141:X145)</f>
        <v>10</v>
      </c>
      <c r="Y140" s="64"/>
    </row>
    <row r="141" spans="1:25" ht="135" x14ac:dyDescent="0.25">
      <c r="A141" s="4">
        <v>75</v>
      </c>
      <c r="B141" s="4"/>
      <c r="C141" s="4"/>
      <c r="D141" s="8" t="s">
        <v>684</v>
      </c>
      <c r="E141" s="8"/>
      <c r="F141" s="7" t="s">
        <v>683</v>
      </c>
      <c r="G141" s="7" t="s">
        <v>682</v>
      </c>
      <c r="H141" s="7" t="s">
        <v>681</v>
      </c>
      <c r="I141" s="7" t="s">
        <v>680</v>
      </c>
      <c r="J141" s="83">
        <v>0</v>
      </c>
      <c r="L141" s="81">
        <v>0</v>
      </c>
      <c r="M141" s="44"/>
      <c r="N141" s="81">
        <v>0</v>
      </c>
      <c r="O141" s="43"/>
      <c r="P141" s="81">
        <v>0</v>
      </c>
      <c r="Q141" s="43"/>
      <c r="R141" s="81">
        <v>0</v>
      </c>
      <c r="S141" s="43"/>
      <c r="T141" s="81">
        <v>0</v>
      </c>
      <c r="U141" s="43"/>
      <c r="V141" s="81">
        <v>0</v>
      </c>
      <c r="W141" s="25"/>
      <c r="X141" s="81">
        <v>0</v>
      </c>
      <c r="Y141" s="43"/>
    </row>
    <row r="142" spans="1:25" ht="180" x14ac:dyDescent="0.25">
      <c r="A142" s="4">
        <v>76</v>
      </c>
      <c r="B142" s="4"/>
      <c r="C142" s="4"/>
      <c r="D142" s="8" t="s">
        <v>679</v>
      </c>
      <c r="E142" s="8"/>
      <c r="F142" s="7" t="s">
        <v>678</v>
      </c>
      <c r="G142" s="7" t="s">
        <v>677</v>
      </c>
      <c r="H142" s="7" t="s">
        <v>676</v>
      </c>
      <c r="I142" s="7" t="s">
        <v>663</v>
      </c>
      <c r="J142" s="83">
        <v>50</v>
      </c>
      <c r="K142" s="101" t="s">
        <v>675</v>
      </c>
      <c r="L142" s="83">
        <v>0</v>
      </c>
      <c r="M142" s="44"/>
      <c r="N142" s="83">
        <v>0</v>
      </c>
      <c r="O142" s="43"/>
      <c r="P142" s="83">
        <v>0</v>
      </c>
      <c r="Q142" s="43"/>
      <c r="R142" s="83">
        <v>0</v>
      </c>
      <c r="S142" s="43"/>
      <c r="T142" s="83">
        <v>0</v>
      </c>
      <c r="U142" s="43"/>
      <c r="V142" s="83">
        <v>0</v>
      </c>
      <c r="W142" s="130"/>
      <c r="X142" s="83">
        <v>0</v>
      </c>
      <c r="Y142" s="129"/>
    </row>
    <row r="143" spans="1:25" ht="180" x14ac:dyDescent="0.25">
      <c r="A143" s="4">
        <v>77</v>
      </c>
      <c r="B143" s="4"/>
      <c r="C143" s="4"/>
      <c r="D143" s="8" t="s">
        <v>674</v>
      </c>
      <c r="E143" s="8"/>
      <c r="F143" s="7" t="s">
        <v>673</v>
      </c>
      <c r="G143" s="7" t="s">
        <v>672</v>
      </c>
      <c r="H143" s="7" t="s">
        <v>671</v>
      </c>
      <c r="I143" s="7" t="s">
        <v>663</v>
      </c>
      <c r="J143" s="83">
        <v>0</v>
      </c>
      <c r="K143" s="35" t="s">
        <v>662</v>
      </c>
      <c r="L143" s="83">
        <v>0</v>
      </c>
      <c r="M143" s="44"/>
      <c r="N143" s="83">
        <v>0</v>
      </c>
      <c r="O143" s="43"/>
      <c r="P143" s="83">
        <v>0</v>
      </c>
      <c r="Q143" s="43"/>
      <c r="R143" s="83">
        <v>0</v>
      </c>
      <c r="S143" s="43"/>
      <c r="T143" s="83">
        <v>0</v>
      </c>
      <c r="U143" s="43"/>
      <c r="V143" s="83">
        <v>0</v>
      </c>
      <c r="W143" s="25"/>
      <c r="X143" s="83">
        <v>0</v>
      </c>
      <c r="Y143" s="43"/>
    </row>
    <row r="144" spans="1:25" ht="180" x14ac:dyDescent="0.25">
      <c r="A144" s="4">
        <v>78</v>
      </c>
      <c r="B144" s="4"/>
      <c r="C144" s="4"/>
      <c r="D144" s="8" t="s">
        <v>670</v>
      </c>
      <c r="E144" s="8"/>
      <c r="F144" s="7" t="s">
        <v>669</v>
      </c>
      <c r="G144" s="7" t="s">
        <v>665</v>
      </c>
      <c r="H144" s="7" t="s">
        <v>664</v>
      </c>
      <c r="I144" s="7" t="s">
        <v>663</v>
      </c>
      <c r="J144" s="83">
        <v>50</v>
      </c>
      <c r="K144" s="128" t="s">
        <v>668</v>
      </c>
      <c r="L144" s="83">
        <v>50</v>
      </c>
      <c r="M144" s="44"/>
      <c r="N144" s="83">
        <v>50</v>
      </c>
      <c r="O144" s="43"/>
      <c r="P144" s="83">
        <v>50</v>
      </c>
      <c r="Q144" s="43"/>
      <c r="R144" s="83">
        <v>50</v>
      </c>
      <c r="S144" s="43"/>
      <c r="T144" s="83">
        <v>50</v>
      </c>
      <c r="U144" s="43"/>
      <c r="V144" s="83">
        <v>50</v>
      </c>
      <c r="W144" s="25"/>
      <c r="X144" s="83">
        <v>50</v>
      </c>
      <c r="Y144" s="43"/>
    </row>
    <row r="145" spans="1:25" ht="180" x14ac:dyDescent="0.25">
      <c r="A145" s="4">
        <v>79</v>
      </c>
      <c r="B145" s="4"/>
      <c r="C145" s="4"/>
      <c r="D145" s="8" t="s">
        <v>667</v>
      </c>
      <c r="E145" s="8"/>
      <c r="F145" s="7" t="s">
        <v>666</v>
      </c>
      <c r="G145" s="7" t="s">
        <v>665</v>
      </c>
      <c r="H145" s="7" t="s">
        <v>664</v>
      </c>
      <c r="I145" s="7" t="s">
        <v>663</v>
      </c>
      <c r="J145" s="81">
        <v>0</v>
      </c>
      <c r="K145" s="35" t="s">
        <v>662</v>
      </c>
      <c r="L145" s="81">
        <v>0</v>
      </c>
      <c r="M145" s="44"/>
      <c r="N145" s="81">
        <v>0</v>
      </c>
      <c r="O145" s="43"/>
      <c r="P145" s="81">
        <v>0</v>
      </c>
      <c r="Q145" s="43"/>
      <c r="R145" s="81">
        <v>0</v>
      </c>
      <c r="S145" s="43"/>
      <c r="T145" s="81">
        <v>0</v>
      </c>
      <c r="U145" s="43"/>
      <c r="V145" s="81">
        <v>0</v>
      </c>
      <c r="W145" s="25"/>
      <c r="X145" s="81">
        <v>0</v>
      </c>
      <c r="Y145" s="43"/>
    </row>
    <row r="146" spans="1:25" s="63" customFormat="1" ht="60" x14ac:dyDescent="0.25">
      <c r="A146" s="19"/>
      <c r="B146" s="20" t="s">
        <v>661</v>
      </c>
      <c r="C146" s="19"/>
      <c r="D146" s="19"/>
      <c r="E146" s="19"/>
      <c r="F146" s="19" t="s">
        <v>660</v>
      </c>
      <c r="G146" s="127"/>
      <c r="H146" s="127"/>
      <c r="I146" s="127"/>
      <c r="J146" s="78">
        <f>AVERAGE(J147,J152,J163,J172)</f>
        <v>51.413690476190474</v>
      </c>
      <c r="K146" s="77"/>
      <c r="L146" s="78">
        <f>AVERAGE(L147,L152,L163,L172)</f>
        <v>51.413690476190474</v>
      </c>
      <c r="M146" s="77"/>
      <c r="N146" s="78">
        <f>AVERAGE(N147,N152,N163,N172)</f>
        <v>51.413690476190474</v>
      </c>
      <c r="O146" s="77"/>
      <c r="P146" s="78">
        <f>AVERAGE(P147,P152,P163,P172)</f>
        <v>51.413690476190474</v>
      </c>
      <c r="Q146" s="77"/>
      <c r="R146" s="78">
        <f>AVERAGE(R147,R152,R163,R172)</f>
        <v>51.413690476190474</v>
      </c>
      <c r="S146" s="77"/>
      <c r="T146" s="78">
        <f>AVERAGE(T147,T152,T163,T172)</f>
        <v>55.580357142857139</v>
      </c>
      <c r="U146" s="77"/>
      <c r="V146" s="78">
        <f>AVERAGE(V147,V152,V163,V172)</f>
        <v>56.770833333333329</v>
      </c>
      <c r="W146" s="17"/>
      <c r="X146" s="78">
        <f>AVERAGE(X147,X152,X163,X172)</f>
        <v>56.770833333333329</v>
      </c>
      <c r="Y146" s="77"/>
    </row>
    <row r="147" spans="1:25" s="63" customFormat="1" ht="45" x14ac:dyDescent="0.25">
      <c r="A147" s="19"/>
      <c r="B147" s="19"/>
      <c r="C147" s="20" t="s">
        <v>659</v>
      </c>
      <c r="D147" s="19"/>
      <c r="E147" s="19"/>
      <c r="F147" s="19" t="s">
        <v>658</v>
      </c>
      <c r="G147" s="126"/>
      <c r="H147" s="126"/>
      <c r="I147" s="126"/>
      <c r="J147" s="78">
        <f>AVERAGE(J148:J151)</f>
        <v>50</v>
      </c>
      <c r="K147" s="77"/>
      <c r="L147" s="78">
        <f>AVERAGE(L148:L151)</f>
        <v>50</v>
      </c>
      <c r="M147" s="77"/>
      <c r="N147" s="78">
        <f>AVERAGE(N148:N151)</f>
        <v>50</v>
      </c>
      <c r="O147" s="77"/>
      <c r="P147" s="78">
        <f>AVERAGE(P148:P151)</f>
        <v>50</v>
      </c>
      <c r="Q147" s="77"/>
      <c r="R147" s="78">
        <f>AVERAGE(R148:R151)</f>
        <v>50</v>
      </c>
      <c r="S147" s="77"/>
      <c r="T147" s="78">
        <f>AVERAGE(T148:T151)</f>
        <v>50</v>
      </c>
      <c r="U147" s="77"/>
      <c r="V147" s="78">
        <f>AVERAGE(V148:V151)</f>
        <v>50</v>
      </c>
      <c r="W147" s="17"/>
      <c r="X147" s="78">
        <f>AVERAGE(X148:X151)</f>
        <v>50</v>
      </c>
      <c r="Y147" s="77"/>
    </row>
    <row r="148" spans="1:25" ht="30" x14ac:dyDescent="0.25">
      <c r="A148" s="4">
        <v>80</v>
      </c>
      <c r="B148" s="4"/>
      <c r="C148" s="4"/>
      <c r="D148" s="8" t="s">
        <v>657</v>
      </c>
      <c r="E148" s="8"/>
      <c r="F148" s="7" t="s">
        <v>656</v>
      </c>
      <c r="G148" s="7" t="s">
        <v>585</v>
      </c>
      <c r="H148" s="7" t="s">
        <v>586</v>
      </c>
      <c r="I148" s="7" t="s">
        <v>587</v>
      </c>
      <c r="J148" s="29">
        <v>50</v>
      </c>
      <c r="K148" s="118" t="s">
        <v>655</v>
      </c>
      <c r="L148" s="29">
        <v>50</v>
      </c>
      <c r="M148" s="33"/>
      <c r="N148" s="29">
        <v>50</v>
      </c>
      <c r="O148" s="32"/>
      <c r="P148" s="29">
        <v>50</v>
      </c>
      <c r="Q148" s="32"/>
      <c r="R148" s="29">
        <v>50</v>
      </c>
      <c r="S148" s="32"/>
      <c r="T148" s="29">
        <v>50</v>
      </c>
      <c r="U148" s="32"/>
      <c r="V148" s="29">
        <v>50</v>
      </c>
      <c r="W148" s="5"/>
      <c r="X148" s="29">
        <v>50</v>
      </c>
      <c r="Y148" s="32"/>
    </row>
    <row r="149" spans="1:25" ht="300" x14ac:dyDescent="0.25">
      <c r="A149" s="4">
        <v>81</v>
      </c>
      <c r="B149" s="4"/>
      <c r="C149" s="4"/>
      <c r="D149" s="8" t="s">
        <v>654</v>
      </c>
      <c r="E149" s="8"/>
      <c r="F149" s="7" t="s">
        <v>653</v>
      </c>
      <c r="G149" s="7" t="s">
        <v>652</v>
      </c>
      <c r="H149" s="7" t="s">
        <v>651</v>
      </c>
      <c r="I149" s="7" t="s">
        <v>650</v>
      </c>
      <c r="J149" s="29">
        <v>50</v>
      </c>
      <c r="K149" s="118" t="s">
        <v>649</v>
      </c>
      <c r="L149" s="29">
        <v>50</v>
      </c>
      <c r="M149" s="33"/>
      <c r="N149" s="29">
        <v>50</v>
      </c>
      <c r="O149" s="32"/>
      <c r="P149" s="29">
        <v>50</v>
      </c>
      <c r="Q149" s="32"/>
      <c r="R149" s="29">
        <v>50</v>
      </c>
      <c r="S149" s="32"/>
      <c r="T149" s="29">
        <v>50</v>
      </c>
      <c r="U149" s="32"/>
      <c r="V149" s="29">
        <v>50</v>
      </c>
      <c r="W149" s="5"/>
      <c r="X149" s="29">
        <v>50</v>
      </c>
      <c r="Y149" s="32"/>
    </row>
    <row r="150" spans="1:25" ht="60" x14ac:dyDescent="0.25">
      <c r="A150" s="4">
        <v>82</v>
      </c>
      <c r="B150" s="4"/>
      <c r="C150" s="4"/>
      <c r="D150" s="8" t="s">
        <v>648</v>
      </c>
      <c r="E150" s="8"/>
      <c r="F150" s="7" t="s">
        <v>647</v>
      </c>
      <c r="G150" s="7" t="s">
        <v>646</v>
      </c>
      <c r="H150" s="7" t="s">
        <v>645</v>
      </c>
      <c r="I150" s="7" t="s">
        <v>308</v>
      </c>
      <c r="J150" s="29">
        <v>50</v>
      </c>
      <c r="K150" s="118" t="s">
        <v>644</v>
      </c>
      <c r="L150" s="29">
        <v>50</v>
      </c>
      <c r="M150" s="33"/>
      <c r="N150" s="29">
        <v>50</v>
      </c>
      <c r="O150" s="32"/>
      <c r="P150" s="29">
        <v>50</v>
      </c>
      <c r="Q150" s="32"/>
      <c r="R150" s="29">
        <v>50</v>
      </c>
      <c r="S150" s="32"/>
      <c r="T150" s="29">
        <v>50</v>
      </c>
      <c r="U150" s="32"/>
      <c r="V150" s="29">
        <v>50</v>
      </c>
      <c r="W150" s="5"/>
      <c r="X150" s="29">
        <v>50</v>
      </c>
      <c r="Y150" s="32"/>
    </row>
    <row r="151" spans="1:25" ht="141" x14ac:dyDescent="0.25">
      <c r="A151" s="4">
        <v>83</v>
      </c>
      <c r="B151" s="4"/>
      <c r="C151" s="4"/>
      <c r="D151" s="8" t="s">
        <v>525</v>
      </c>
      <c r="E151" s="8"/>
      <c r="F151" s="7" t="s">
        <v>643</v>
      </c>
      <c r="G151" s="7" t="s">
        <v>523</v>
      </c>
      <c r="H151" s="7" t="s">
        <v>642</v>
      </c>
      <c r="I151" s="7" t="s">
        <v>641</v>
      </c>
      <c r="J151" s="29">
        <v>50</v>
      </c>
      <c r="K151" s="79" t="s">
        <v>640</v>
      </c>
      <c r="L151" s="29">
        <v>50</v>
      </c>
      <c r="M151" s="33"/>
      <c r="N151" s="29">
        <v>50</v>
      </c>
      <c r="O151" s="32"/>
      <c r="P151" s="29">
        <v>50</v>
      </c>
      <c r="Q151" s="32"/>
      <c r="R151" s="29">
        <v>50</v>
      </c>
      <c r="S151" s="32"/>
      <c r="T151" s="29">
        <v>50</v>
      </c>
      <c r="U151" s="32"/>
      <c r="V151" s="29">
        <v>50</v>
      </c>
      <c r="W151" s="5"/>
      <c r="X151" s="29">
        <v>50</v>
      </c>
      <c r="Y151" s="32"/>
    </row>
    <row r="152" spans="1:25" s="63" customFormat="1" ht="99.75" customHeight="1" x14ac:dyDescent="0.25">
      <c r="A152" s="19"/>
      <c r="B152" s="19"/>
      <c r="C152" s="20" t="s">
        <v>639</v>
      </c>
      <c r="D152" s="19"/>
      <c r="E152" s="70"/>
      <c r="F152" s="69" t="s">
        <v>638</v>
      </c>
      <c r="G152" s="68"/>
      <c r="H152" s="68"/>
      <c r="I152" s="68"/>
      <c r="J152" s="65">
        <f>AVERAGE(J153,J161:J162)</f>
        <v>28.571428571428569</v>
      </c>
      <c r="K152" s="67"/>
      <c r="L152" s="65">
        <f>AVERAGE(L153,L161:L162)</f>
        <v>28.571428571428569</v>
      </c>
      <c r="M152" s="66"/>
      <c r="N152" s="65">
        <f>AVERAGE(N153,N161:N162)</f>
        <v>28.571428571428569</v>
      </c>
      <c r="O152" s="64"/>
      <c r="P152" s="65">
        <f>AVERAGE(P153,P161:P162)</f>
        <v>28.571428571428569</v>
      </c>
      <c r="Q152" s="64"/>
      <c r="R152" s="65">
        <f>AVERAGE(R153,R161:R162)</f>
        <v>28.571428571428569</v>
      </c>
      <c r="S152" s="64"/>
      <c r="T152" s="65">
        <f>AVERAGE(T153,T161:T162)</f>
        <v>45.238095238095241</v>
      </c>
      <c r="U152" s="64"/>
      <c r="V152" s="65">
        <f>AVERAGE(V153,V161:V162)</f>
        <v>50</v>
      </c>
      <c r="W152" s="17"/>
      <c r="X152" s="65">
        <f>AVERAGE(X153,X161:X162)</f>
        <v>50</v>
      </c>
      <c r="Y152" s="64"/>
    </row>
    <row r="153" spans="1:25" s="84" customFormat="1" ht="99.75" customHeight="1" x14ac:dyDescent="0.25">
      <c r="A153" s="15">
        <v>84</v>
      </c>
      <c r="B153" s="15"/>
      <c r="C153" s="14"/>
      <c r="D153" s="89" t="s">
        <v>637</v>
      </c>
      <c r="E153" s="89"/>
      <c r="F153" s="21" t="s">
        <v>491</v>
      </c>
      <c r="G153" s="12"/>
      <c r="H153" s="12"/>
      <c r="I153" s="12"/>
      <c r="J153" s="86">
        <f>AVERAGE(J154:J160)</f>
        <v>85.714285714285708</v>
      </c>
      <c r="K153" s="88"/>
      <c r="L153" s="86">
        <f>AVERAGE(L154:L160)</f>
        <v>85.714285714285708</v>
      </c>
      <c r="M153" s="87"/>
      <c r="N153" s="86">
        <f>AVERAGE(N154:N160)</f>
        <v>85.714285714285708</v>
      </c>
      <c r="O153" s="85"/>
      <c r="P153" s="86">
        <f>AVERAGE(P154:P160)</f>
        <v>85.714285714285708</v>
      </c>
      <c r="Q153" s="85"/>
      <c r="R153" s="86">
        <f>AVERAGE(R154:R160)</f>
        <v>85.714285714285708</v>
      </c>
      <c r="S153" s="85"/>
      <c r="T153" s="86">
        <f>AVERAGE(T154:T160)</f>
        <v>85.714285714285708</v>
      </c>
      <c r="U153" s="85"/>
      <c r="V153" s="86">
        <f>AVERAGE(V154:V160)</f>
        <v>100</v>
      </c>
      <c r="W153" s="10"/>
      <c r="X153" s="86">
        <f>AVERAGE(X154:X160)</f>
        <v>100</v>
      </c>
      <c r="Y153" s="85"/>
    </row>
    <row r="154" spans="1:25" ht="180" x14ac:dyDescent="0.25">
      <c r="A154" s="4" t="s">
        <v>636</v>
      </c>
      <c r="B154" s="4"/>
      <c r="C154" s="4"/>
      <c r="D154" s="4"/>
      <c r="E154" s="8" t="s">
        <v>635</v>
      </c>
      <c r="F154" s="7" t="s">
        <v>634</v>
      </c>
      <c r="G154" s="7" t="s">
        <v>621</v>
      </c>
      <c r="H154" s="7" t="s">
        <v>633</v>
      </c>
      <c r="I154" s="7" t="s">
        <v>632</v>
      </c>
      <c r="J154" s="29">
        <v>0</v>
      </c>
      <c r="K154" s="35" t="s">
        <v>631</v>
      </c>
      <c r="L154" s="32">
        <v>0</v>
      </c>
      <c r="M154" s="33"/>
      <c r="N154" s="32">
        <v>0</v>
      </c>
      <c r="O154" s="32"/>
      <c r="P154" s="32">
        <v>0</v>
      </c>
      <c r="Q154" s="32"/>
      <c r="R154" s="29">
        <v>0</v>
      </c>
      <c r="S154" s="35"/>
      <c r="T154" s="32">
        <v>0</v>
      </c>
      <c r="U154" s="35" t="s">
        <v>631</v>
      </c>
      <c r="V154" s="32">
        <v>100</v>
      </c>
      <c r="W154" s="25"/>
      <c r="X154" s="32">
        <v>100</v>
      </c>
      <c r="Y154" s="32"/>
    </row>
    <row r="155" spans="1:25" ht="90" x14ac:dyDescent="0.25">
      <c r="A155" s="4" t="s">
        <v>630</v>
      </c>
      <c r="B155" s="4"/>
      <c r="C155" s="4"/>
      <c r="D155" s="4"/>
      <c r="E155" s="8" t="s">
        <v>629</v>
      </c>
      <c r="F155" s="7" t="s">
        <v>628</v>
      </c>
      <c r="G155" s="7" t="s">
        <v>627</v>
      </c>
      <c r="H155" s="7" t="s">
        <v>486</v>
      </c>
      <c r="I155" s="7" t="s">
        <v>626</v>
      </c>
      <c r="J155" s="29">
        <v>100</v>
      </c>
      <c r="K155" s="35" t="s">
        <v>625</v>
      </c>
      <c r="L155" s="29">
        <v>100</v>
      </c>
      <c r="M155" s="33"/>
      <c r="N155" s="29">
        <v>100</v>
      </c>
      <c r="O155" s="32"/>
      <c r="P155" s="29">
        <v>100</v>
      </c>
      <c r="Q155" s="32"/>
      <c r="R155" s="29">
        <v>100</v>
      </c>
      <c r="S155" s="35"/>
      <c r="T155" s="32">
        <v>100</v>
      </c>
      <c r="U155" s="35" t="s">
        <v>625</v>
      </c>
      <c r="V155" s="32"/>
      <c r="W155" s="25"/>
      <c r="X155" s="32"/>
      <c r="Y155" s="32"/>
    </row>
    <row r="156" spans="1:25" ht="60" x14ac:dyDescent="0.25">
      <c r="A156" s="4" t="s">
        <v>624</v>
      </c>
      <c r="B156" s="4"/>
      <c r="C156" s="4"/>
      <c r="D156" s="4"/>
      <c r="E156" s="8" t="s">
        <v>623</v>
      </c>
      <c r="F156" s="7" t="s">
        <v>622</v>
      </c>
      <c r="G156" s="7" t="s">
        <v>621</v>
      </c>
      <c r="H156" s="7" t="s">
        <v>620</v>
      </c>
      <c r="I156" s="7" t="s">
        <v>619</v>
      </c>
      <c r="J156" s="29">
        <v>100</v>
      </c>
      <c r="K156" s="35"/>
      <c r="L156" s="29">
        <v>100</v>
      </c>
      <c r="M156" s="33"/>
      <c r="N156" s="29">
        <v>100</v>
      </c>
      <c r="O156" s="32"/>
      <c r="P156" s="29">
        <v>100</v>
      </c>
      <c r="Q156" s="32"/>
      <c r="R156" s="29">
        <v>100</v>
      </c>
      <c r="S156" s="35"/>
      <c r="T156" s="32">
        <v>100</v>
      </c>
      <c r="V156" s="32"/>
      <c r="W156" s="25"/>
      <c r="X156" s="32"/>
      <c r="Y156" s="32"/>
    </row>
    <row r="157" spans="1:25" ht="315" x14ac:dyDescent="0.25">
      <c r="A157" s="4" t="s">
        <v>618</v>
      </c>
      <c r="B157" s="4"/>
      <c r="C157" s="4"/>
      <c r="D157" s="4"/>
      <c r="E157" s="8" t="s">
        <v>617</v>
      </c>
      <c r="F157" s="7" t="s">
        <v>616</v>
      </c>
      <c r="G157" s="7" t="s">
        <v>453</v>
      </c>
      <c r="H157" s="7" t="s">
        <v>452</v>
      </c>
      <c r="I157" s="7" t="s">
        <v>208</v>
      </c>
      <c r="J157" s="29">
        <v>100</v>
      </c>
      <c r="K157" s="118" t="s">
        <v>615</v>
      </c>
      <c r="L157" s="29">
        <v>100</v>
      </c>
      <c r="M157" s="33"/>
      <c r="N157" s="29">
        <v>100</v>
      </c>
      <c r="O157" s="32"/>
      <c r="P157" s="29">
        <v>100</v>
      </c>
      <c r="Q157" s="32"/>
      <c r="R157" s="29">
        <v>100</v>
      </c>
      <c r="S157" s="118"/>
      <c r="T157" s="29">
        <v>100</v>
      </c>
      <c r="U157" s="118" t="s">
        <v>614</v>
      </c>
      <c r="V157" s="32"/>
      <c r="W157" s="25"/>
      <c r="X157" s="32"/>
      <c r="Y157" s="32"/>
    </row>
    <row r="158" spans="1:25" ht="270" x14ac:dyDescent="0.25">
      <c r="A158" s="4" t="s">
        <v>613</v>
      </c>
      <c r="B158" s="4"/>
      <c r="C158" s="4"/>
      <c r="D158" s="4"/>
      <c r="E158" s="8" t="s">
        <v>612</v>
      </c>
      <c r="F158" s="7" t="s">
        <v>448</v>
      </c>
      <c r="G158" s="7" t="s">
        <v>447</v>
      </c>
      <c r="H158" s="7" t="s">
        <v>446</v>
      </c>
      <c r="I158" s="7" t="s">
        <v>445</v>
      </c>
      <c r="J158" s="29">
        <v>100</v>
      </c>
      <c r="K158" s="118" t="s">
        <v>611</v>
      </c>
      <c r="L158" s="29">
        <v>100</v>
      </c>
      <c r="M158" s="33"/>
      <c r="N158" s="29">
        <v>100</v>
      </c>
      <c r="O158" s="32"/>
      <c r="P158" s="29">
        <v>100</v>
      </c>
      <c r="Q158" s="32"/>
      <c r="R158" s="29">
        <v>100</v>
      </c>
      <c r="S158" s="118"/>
      <c r="T158" s="29">
        <v>100</v>
      </c>
      <c r="U158" s="118" t="s">
        <v>611</v>
      </c>
      <c r="V158" s="32"/>
      <c r="W158" s="5"/>
      <c r="X158" s="32"/>
      <c r="Y158" s="32"/>
    </row>
    <row r="159" spans="1:25" ht="135" x14ac:dyDescent="0.25">
      <c r="A159" s="4" t="s">
        <v>610</v>
      </c>
      <c r="B159" s="4"/>
      <c r="C159" s="4"/>
      <c r="D159" s="4"/>
      <c r="E159" s="8" t="s">
        <v>609</v>
      </c>
      <c r="F159" s="7" t="s">
        <v>608</v>
      </c>
      <c r="G159" s="7" t="s">
        <v>222</v>
      </c>
      <c r="H159" s="7" t="s">
        <v>258</v>
      </c>
      <c r="I159" s="7" t="s">
        <v>440</v>
      </c>
      <c r="J159" s="29">
        <v>100</v>
      </c>
      <c r="K159" s="118" t="s">
        <v>607</v>
      </c>
      <c r="L159" s="29">
        <v>100</v>
      </c>
      <c r="M159" s="33"/>
      <c r="N159" s="29">
        <v>100</v>
      </c>
      <c r="O159" s="32"/>
      <c r="P159" s="29">
        <v>100</v>
      </c>
      <c r="Q159" s="32"/>
      <c r="R159" s="29">
        <v>100</v>
      </c>
      <c r="S159" s="118"/>
      <c r="T159" s="29">
        <v>100</v>
      </c>
      <c r="U159" s="118" t="s">
        <v>607</v>
      </c>
      <c r="V159" s="32"/>
      <c r="W159" s="25"/>
      <c r="X159" s="32"/>
      <c r="Y159" s="32"/>
    </row>
    <row r="160" spans="1:25" ht="45" x14ac:dyDescent="0.25">
      <c r="A160" s="4" t="s">
        <v>606</v>
      </c>
      <c r="B160" s="4"/>
      <c r="C160" s="4"/>
      <c r="D160" s="4"/>
      <c r="E160" s="8" t="s">
        <v>605</v>
      </c>
      <c r="F160" s="7" t="s">
        <v>436</v>
      </c>
      <c r="G160" s="7" t="s">
        <v>435</v>
      </c>
      <c r="H160" s="7" t="s">
        <v>434</v>
      </c>
      <c r="I160" s="7" t="s">
        <v>433</v>
      </c>
      <c r="J160" s="29">
        <v>100</v>
      </c>
      <c r="K160" s="35"/>
      <c r="L160" s="29">
        <v>100</v>
      </c>
      <c r="M160" s="33"/>
      <c r="N160" s="29">
        <v>100</v>
      </c>
      <c r="O160" s="32"/>
      <c r="P160" s="29">
        <v>100</v>
      </c>
      <c r="Q160" s="32"/>
      <c r="R160" s="29">
        <v>100</v>
      </c>
      <c r="S160" s="35"/>
      <c r="T160" s="29">
        <v>100</v>
      </c>
      <c r="U160" s="35"/>
      <c r="V160" s="32"/>
      <c r="W160" s="25"/>
      <c r="X160" s="32"/>
      <c r="Y160" s="32"/>
    </row>
    <row r="161" spans="1:25" ht="409.5" x14ac:dyDescent="0.25">
      <c r="A161" s="4">
        <v>85</v>
      </c>
      <c r="B161" s="4"/>
      <c r="C161" s="4"/>
      <c r="D161" s="8" t="s">
        <v>604</v>
      </c>
      <c r="E161" s="8"/>
      <c r="F161" s="7" t="s">
        <v>603</v>
      </c>
      <c r="G161" s="7" t="s">
        <v>602</v>
      </c>
      <c r="H161" s="7" t="s">
        <v>601</v>
      </c>
      <c r="I161" s="7" t="s">
        <v>600</v>
      </c>
      <c r="J161" s="125">
        <v>0</v>
      </c>
      <c r="K161" s="82" t="s">
        <v>599</v>
      </c>
      <c r="L161" s="32">
        <v>0</v>
      </c>
      <c r="M161" s="33"/>
      <c r="N161" s="32">
        <v>0</v>
      </c>
      <c r="O161" s="32"/>
      <c r="P161" s="32">
        <v>0</v>
      </c>
      <c r="Q161" s="32"/>
      <c r="R161" s="29">
        <v>0</v>
      </c>
      <c r="S161" s="82" t="s">
        <v>599</v>
      </c>
      <c r="T161" s="29">
        <v>50</v>
      </c>
      <c r="U161" s="35"/>
      <c r="V161" s="32">
        <v>50</v>
      </c>
      <c r="W161" s="5"/>
      <c r="X161" s="32">
        <v>50</v>
      </c>
      <c r="Y161" s="32"/>
    </row>
    <row r="162" spans="1:25" ht="75" x14ac:dyDescent="0.25">
      <c r="A162" s="4">
        <v>86</v>
      </c>
      <c r="B162" s="4"/>
      <c r="C162" s="4"/>
      <c r="D162" s="8" t="s">
        <v>413</v>
      </c>
      <c r="E162" s="8"/>
      <c r="F162" s="7" t="s">
        <v>598</v>
      </c>
      <c r="G162" s="7" t="s">
        <v>411</v>
      </c>
      <c r="H162" s="7" t="s">
        <v>597</v>
      </c>
      <c r="I162" s="7" t="s">
        <v>596</v>
      </c>
      <c r="J162" s="29">
        <v>0</v>
      </c>
      <c r="K162" s="79" t="s">
        <v>595</v>
      </c>
      <c r="L162" s="29">
        <v>0</v>
      </c>
      <c r="M162" s="33"/>
      <c r="N162" s="29">
        <v>0</v>
      </c>
      <c r="O162" s="32"/>
      <c r="P162" s="29">
        <v>0</v>
      </c>
      <c r="Q162" s="32"/>
      <c r="R162" s="29">
        <v>0</v>
      </c>
      <c r="S162" s="79"/>
      <c r="T162" s="29">
        <v>0</v>
      </c>
      <c r="U162" s="79"/>
      <c r="V162" s="29">
        <v>0</v>
      </c>
      <c r="W162" s="5"/>
      <c r="X162" s="29">
        <v>0</v>
      </c>
      <c r="Y162" s="32"/>
    </row>
    <row r="163" spans="1:25" s="63" customFormat="1" ht="95.25" customHeight="1" x14ac:dyDescent="0.25">
      <c r="A163" s="19"/>
      <c r="B163" s="19"/>
      <c r="C163" s="20" t="s">
        <v>594</v>
      </c>
      <c r="D163" s="19"/>
      <c r="E163" s="70"/>
      <c r="F163" s="69" t="s">
        <v>593</v>
      </c>
      <c r="G163" s="68"/>
      <c r="H163" s="68"/>
      <c r="I163" s="68"/>
      <c r="J163" s="65">
        <f>AVERAGE(J164:J171)</f>
        <v>43.75</v>
      </c>
      <c r="K163" s="67"/>
      <c r="L163" s="65">
        <f>AVERAGE(L164:L171)</f>
        <v>43.75</v>
      </c>
      <c r="M163" s="66"/>
      <c r="N163" s="65">
        <f>AVERAGE(N164:N171)</f>
        <v>43.75</v>
      </c>
      <c r="O163" s="64"/>
      <c r="P163" s="65">
        <f>AVERAGE(P164:P171)</f>
        <v>43.75</v>
      </c>
      <c r="Q163" s="64"/>
      <c r="R163" s="65">
        <f>AVERAGE(R164:R171)</f>
        <v>43.75</v>
      </c>
      <c r="S163" s="64"/>
      <c r="T163" s="65">
        <f>AVERAGE(T164:T171)</f>
        <v>43.75</v>
      </c>
      <c r="U163" s="64"/>
      <c r="V163" s="65">
        <f>AVERAGE(V164:V171)</f>
        <v>43.75</v>
      </c>
      <c r="W163" s="17"/>
      <c r="X163" s="65">
        <f>AVERAGE(X164:X171)</f>
        <v>43.75</v>
      </c>
      <c r="Y163" s="64"/>
    </row>
    <row r="164" spans="1:25" ht="153.75" x14ac:dyDescent="0.25">
      <c r="A164" s="4">
        <v>87</v>
      </c>
      <c r="B164" s="4"/>
      <c r="C164" s="4"/>
      <c r="D164" s="8" t="s">
        <v>592</v>
      </c>
      <c r="E164" s="8"/>
      <c r="F164" s="7" t="s">
        <v>403</v>
      </c>
      <c r="G164" s="7" t="s">
        <v>591</v>
      </c>
      <c r="H164" s="7" t="s">
        <v>401</v>
      </c>
      <c r="I164" s="7" t="s">
        <v>400</v>
      </c>
      <c r="J164" s="29">
        <v>100</v>
      </c>
      <c r="K164" s="79" t="s">
        <v>590</v>
      </c>
      <c r="L164" s="29">
        <v>100</v>
      </c>
      <c r="M164" s="33"/>
      <c r="N164" s="29">
        <v>100</v>
      </c>
      <c r="O164" s="32"/>
      <c r="P164" s="29">
        <v>100</v>
      </c>
      <c r="Q164" s="32"/>
      <c r="R164" s="29">
        <v>100</v>
      </c>
      <c r="S164" s="32"/>
      <c r="T164" s="29">
        <v>100</v>
      </c>
      <c r="U164" s="79"/>
      <c r="V164" s="125">
        <v>100</v>
      </c>
      <c r="W164" s="5"/>
      <c r="X164" s="125">
        <v>100</v>
      </c>
      <c r="Y164" s="32"/>
    </row>
    <row r="165" spans="1:25" ht="34.5" x14ac:dyDescent="0.25">
      <c r="A165" s="4">
        <v>88</v>
      </c>
      <c r="B165" s="4"/>
      <c r="C165" s="4"/>
      <c r="D165" s="8" t="s">
        <v>589</v>
      </c>
      <c r="E165" s="8"/>
      <c r="F165" s="7" t="s">
        <v>588</v>
      </c>
      <c r="G165" s="7" t="s">
        <v>587</v>
      </c>
      <c r="H165" s="7" t="s">
        <v>586</v>
      </c>
      <c r="I165" s="7" t="s">
        <v>585</v>
      </c>
      <c r="J165" s="29">
        <v>100</v>
      </c>
      <c r="K165" s="35"/>
      <c r="L165" s="29">
        <v>100</v>
      </c>
      <c r="M165" s="33"/>
      <c r="N165" s="29">
        <v>100</v>
      </c>
      <c r="O165" s="32"/>
      <c r="P165" s="29">
        <v>100</v>
      </c>
      <c r="Q165" s="32"/>
      <c r="R165" s="29">
        <v>100</v>
      </c>
      <c r="S165" s="32"/>
      <c r="T165" s="29">
        <v>100</v>
      </c>
      <c r="U165" s="32"/>
      <c r="V165" s="29">
        <v>100</v>
      </c>
      <c r="W165" s="5"/>
      <c r="X165" s="29">
        <v>100</v>
      </c>
      <c r="Y165" s="32"/>
    </row>
    <row r="166" spans="1:25" ht="45" x14ac:dyDescent="0.25">
      <c r="A166" s="4">
        <v>89</v>
      </c>
      <c r="B166" s="4"/>
      <c r="C166" s="4"/>
      <c r="D166" s="8" t="s">
        <v>584</v>
      </c>
      <c r="E166" s="8"/>
      <c r="F166" s="7" t="s">
        <v>584</v>
      </c>
      <c r="G166" s="7" t="s">
        <v>583</v>
      </c>
      <c r="H166" s="7" t="s">
        <v>582</v>
      </c>
      <c r="I166" s="7" t="s">
        <v>581</v>
      </c>
      <c r="J166" s="29">
        <v>50</v>
      </c>
      <c r="K166" s="35"/>
      <c r="L166" s="29">
        <v>50</v>
      </c>
      <c r="M166" s="33"/>
      <c r="N166" s="29">
        <v>50</v>
      </c>
      <c r="O166" s="32"/>
      <c r="P166" s="29">
        <v>50</v>
      </c>
      <c r="Q166" s="32"/>
      <c r="R166" s="29">
        <v>50</v>
      </c>
      <c r="S166" s="35"/>
      <c r="T166" s="29">
        <v>50</v>
      </c>
      <c r="U166" s="35"/>
      <c r="V166" s="29">
        <v>50</v>
      </c>
      <c r="W166" s="91"/>
      <c r="X166" s="29">
        <v>50</v>
      </c>
      <c r="Y166" s="90"/>
    </row>
    <row r="167" spans="1:25" ht="141" x14ac:dyDescent="0.25">
      <c r="A167" s="4">
        <v>90</v>
      </c>
      <c r="B167" s="4"/>
      <c r="C167" s="4"/>
      <c r="D167" s="8" t="s">
        <v>580</v>
      </c>
      <c r="E167" s="8"/>
      <c r="F167" s="7" t="s">
        <v>579</v>
      </c>
      <c r="G167" s="7" t="s">
        <v>578</v>
      </c>
      <c r="H167" s="7" t="s">
        <v>577</v>
      </c>
      <c r="I167" s="7" t="s">
        <v>576</v>
      </c>
      <c r="J167" s="29">
        <v>0</v>
      </c>
      <c r="K167" s="79" t="s">
        <v>575</v>
      </c>
      <c r="L167" s="29">
        <v>0</v>
      </c>
      <c r="M167" s="33"/>
      <c r="N167" s="29">
        <v>0</v>
      </c>
      <c r="O167" s="32"/>
      <c r="P167" s="29">
        <v>0</v>
      </c>
      <c r="Q167" s="32"/>
      <c r="R167" s="29">
        <v>0</v>
      </c>
      <c r="S167" s="29"/>
      <c r="T167" s="29">
        <v>0</v>
      </c>
      <c r="U167" s="29"/>
      <c r="V167" s="29">
        <v>0</v>
      </c>
      <c r="W167" s="5"/>
      <c r="X167" s="29">
        <v>0</v>
      </c>
      <c r="Y167" s="32"/>
    </row>
    <row r="168" spans="1:25" ht="165" x14ac:dyDescent="0.25">
      <c r="A168" s="4">
        <v>91</v>
      </c>
      <c r="B168" s="4"/>
      <c r="C168" s="4"/>
      <c r="D168" s="8" t="s">
        <v>574</v>
      </c>
      <c r="E168" s="8"/>
      <c r="F168" s="7" t="s">
        <v>573</v>
      </c>
      <c r="G168" s="7" t="s">
        <v>572</v>
      </c>
      <c r="H168" s="7" t="s">
        <v>571</v>
      </c>
      <c r="I168" s="7" t="s">
        <v>570</v>
      </c>
      <c r="J168" s="29">
        <v>0</v>
      </c>
      <c r="K168" s="35"/>
      <c r="L168" s="29">
        <v>0</v>
      </c>
      <c r="M168" s="33"/>
      <c r="N168" s="29">
        <v>0</v>
      </c>
      <c r="O168" s="32"/>
      <c r="P168" s="29">
        <v>0</v>
      </c>
      <c r="Q168" s="32"/>
      <c r="R168" s="29">
        <v>0</v>
      </c>
      <c r="S168" s="32"/>
      <c r="T168" s="29">
        <v>0</v>
      </c>
      <c r="U168" s="32"/>
      <c r="V168" s="29">
        <v>0</v>
      </c>
      <c r="W168" s="5"/>
      <c r="X168" s="29">
        <v>0</v>
      </c>
      <c r="Y168" s="32"/>
    </row>
    <row r="169" spans="1:25" ht="195" x14ac:dyDescent="0.25">
      <c r="A169" s="4">
        <v>92</v>
      </c>
      <c r="B169" s="4"/>
      <c r="C169" s="4"/>
      <c r="D169" s="8" t="s">
        <v>569</v>
      </c>
      <c r="E169" s="8"/>
      <c r="F169" s="7" t="s">
        <v>568</v>
      </c>
      <c r="G169" s="7" t="s">
        <v>567</v>
      </c>
      <c r="H169" s="7" t="s">
        <v>566</v>
      </c>
      <c r="I169" s="7" t="s">
        <v>565</v>
      </c>
      <c r="J169" s="29">
        <v>0</v>
      </c>
      <c r="K169" s="118" t="s">
        <v>564</v>
      </c>
      <c r="L169" s="29">
        <v>0</v>
      </c>
      <c r="M169" s="33"/>
      <c r="N169" s="29">
        <v>0</v>
      </c>
      <c r="O169" s="32"/>
      <c r="P169" s="29">
        <v>0</v>
      </c>
      <c r="Q169" s="32"/>
      <c r="R169" s="29">
        <v>0</v>
      </c>
      <c r="S169" s="32"/>
      <c r="T169" s="29">
        <v>0</v>
      </c>
      <c r="U169" s="32"/>
      <c r="V169" s="29">
        <v>0</v>
      </c>
      <c r="W169" s="5"/>
      <c r="X169" s="29">
        <v>0</v>
      </c>
      <c r="Y169" s="32"/>
    </row>
    <row r="170" spans="1:25" ht="120" x14ac:dyDescent="0.25">
      <c r="A170" s="4">
        <v>93</v>
      </c>
      <c r="B170" s="4"/>
      <c r="C170" s="4"/>
      <c r="D170" s="8" t="s">
        <v>563</v>
      </c>
      <c r="E170" s="8"/>
      <c r="F170" s="7" t="s">
        <v>562</v>
      </c>
      <c r="G170" s="7" t="s">
        <v>561</v>
      </c>
      <c r="H170" s="7" t="s">
        <v>560</v>
      </c>
      <c r="I170" s="7" t="s">
        <v>263</v>
      </c>
      <c r="J170" s="29">
        <v>0</v>
      </c>
      <c r="K170" s="124" t="s">
        <v>559</v>
      </c>
      <c r="L170" s="29">
        <v>0</v>
      </c>
      <c r="M170" s="33"/>
      <c r="N170" s="29">
        <v>0</v>
      </c>
      <c r="O170" s="32"/>
      <c r="P170" s="29">
        <v>0</v>
      </c>
      <c r="Q170" s="32"/>
      <c r="R170" s="29">
        <v>0</v>
      </c>
      <c r="S170" s="32"/>
      <c r="T170" s="29">
        <v>0</v>
      </c>
      <c r="U170" s="32"/>
      <c r="V170" s="29">
        <v>0</v>
      </c>
      <c r="W170" s="5"/>
      <c r="X170" s="29">
        <v>0</v>
      </c>
      <c r="Y170" s="29"/>
    </row>
    <row r="171" spans="1:25" ht="120" x14ac:dyDescent="0.25">
      <c r="A171" s="4">
        <v>94</v>
      </c>
      <c r="B171" s="4"/>
      <c r="C171" s="4"/>
      <c r="D171" s="8" t="s">
        <v>387</v>
      </c>
      <c r="E171" s="8"/>
      <c r="F171" s="7" t="s">
        <v>558</v>
      </c>
      <c r="G171" s="7" t="s">
        <v>557</v>
      </c>
      <c r="H171" s="7" t="s">
        <v>384</v>
      </c>
      <c r="I171" s="7" t="s">
        <v>383</v>
      </c>
      <c r="J171" s="29">
        <v>100</v>
      </c>
      <c r="K171" s="79" t="s">
        <v>556</v>
      </c>
      <c r="L171" s="29">
        <v>100</v>
      </c>
      <c r="M171" s="33"/>
      <c r="N171" s="29">
        <v>100</v>
      </c>
      <c r="O171" s="32"/>
      <c r="P171" s="29">
        <v>100</v>
      </c>
      <c r="Q171" s="32"/>
      <c r="R171" s="29">
        <v>100</v>
      </c>
      <c r="S171" s="32"/>
      <c r="T171" s="29">
        <v>100</v>
      </c>
      <c r="U171" s="32"/>
      <c r="V171" s="29">
        <v>100</v>
      </c>
      <c r="W171" s="5"/>
      <c r="X171" s="29">
        <v>100</v>
      </c>
      <c r="Y171" s="32"/>
    </row>
    <row r="172" spans="1:25" s="63" customFormat="1" ht="90" customHeight="1" x14ac:dyDescent="0.25">
      <c r="A172" s="19"/>
      <c r="B172" s="19"/>
      <c r="C172" s="20" t="s">
        <v>555</v>
      </c>
      <c r="D172" s="19"/>
      <c r="E172" s="70"/>
      <c r="F172" s="69" t="s">
        <v>554</v>
      </c>
      <c r="G172" s="68"/>
      <c r="H172" s="68"/>
      <c r="I172" s="68"/>
      <c r="J172" s="65">
        <f>AVERAGE(J173:J175)</f>
        <v>83.333333333333329</v>
      </c>
      <c r="K172" s="67"/>
      <c r="L172" s="65">
        <f>AVERAGE(L173:L175)</f>
        <v>83.333333333333329</v>
      </c>
      <c r="M172" s="66"/>
      <c r="N172" s="65">
        <f>AVERAGE(N173:N175)</f>
        <v>83.333333333333329</v>
      </c>
      <c r="O172" s="64"/>
      <c r="P172" s="65">
        <f>AVERAGE(P173:P175)</f>
        <v>83.333333333333329</v>
      </c>
      <c r="Q172" s="64"/>
      <c r="R172" s="65">
        <f>AVERAGE(R173:R175)</f>
        <v>83.333333333333329</v>
      </c>
      <c r="S172" s="64"/>
      <c r="T172" s="65">
        <f>AVERAGE(T173:T175)</f>
        <v>83.333333333333329</v>
      </c>
      <c r="U172" s="64"/>
      <c r="V172" s="65">
        <f>AVERAGE(V173:V175)</f>
        <v>83.333333333333329</v>
      </c>
      <c r="W172" s="17"/>
      <c r="X172" s="65">
        <f>AVERAGE(X173:X175)</f>
        <v>83.333333333333329</v>
      </c>
      <c r="Y172" s="64"/>
    </row>
    <row r="173" spans="1:25" ht="75" x14ac:dyDescent="0.25">
      <c r="A173" s="4">
        <v>95</v>
      </c>
      <c r="B173" s="4"/>
      <c r="C173" s="4"/>
      <c r="D173" s="8" t="s">
        <v>553</v>
      </c>
      <c r="E173" s="8"/>
      <c r="F173" s="7" t="s">
        <v>552</v>
      </c>
      <c r="G173" s="7" t="s">
        <v>551</v>
      </c>
      <c r="H173" s="7" t="s">
        <v>550</v>
      </c>
      <c r="I173" s="7" t="s">
        <v>543</v>
      </c>
      <c r="J173" s="83">
        <v>100</v>
      </c>
      <c r="K173" s="35"/>
      <c r="L173" s="83">
        <v>100</v>
      </c>
      <c r="M173" s="44"/>
      <c r="N173" s="83">
        <v>100</v>
      </c>
      <c r="O173" s="43"/>
      <c r="P173" s="83">
        <v>100</v>
      </c>
      <c r="Q173" s="43"/>
      <c r="R173" s="43">
        <v>100</v>
      </c>
      <c r="S173" s="43"/>
      <c r="T173" s="43">
        <v>100</v>
      </c>
      <c r="U173" s="43"/>
      <c r="V173" s="43">
        <v>100</v>
      </c>
      <c r="W173" s="25"/>
      <c r="X173" s="43">
        <v>100</v>
      </c>
      <c r="Y173" s="43"/>
    </row>
    <row r="174" spans="1:25" ht="75" x14ac:dyDescent="0.25">
      <c r="A174" s="4">
        <v>96</v>
      </c>
      <c r="B174" s="4"/>
      <c r="C174" s="4"/>
      <c r="D174" s="8" t="s">
        <v>549</v>
      </c>
      <c r="E174" s="8"/>
      <c r="F174" s="7" t="s">
        <v>548</v>
      </c>
      <c r="G174" s="7" t="s">
        <v>545</v>
      </c>
      <c r="H174" s="7" t="s">
        <v>544</v>
      </c>
      <c r="I174" s="7" t="s">
        <v>543</v>
      </c>
      <c r="J174" s="83">
        <v>100</v>
      </c>
      <c r="K174" s="118" t="s">
        <v>542</v>
      </c>
      <c r="L174" s="83">
        <v>100</v>
      </c>
      <c r="M174" s="44"/>
      <c r="N174" s="83">
        <v>100</v>
      </c>
      <c r="O174" s="43"/>
      <c r="P174" s="83">
        <v>100</v>
      </c>
      <c r="Q174" s="43"/>
      <c r="R174" s="43">
        <v>100</v>
      </c>
      <c r="S174" s="43"/>
      <c r="T174" s="43">
        <v>100</v>
      </c>
      <c r="U174" s="43"/>
      <c r="V174" s="43">
        <v>100</v>
      </c>
      <c r="W174" s="25"/>
      <c r="X174" s="43">
        <v>100</v>
      </c>
      <c r="Y174" s="43"/>
    </row>
    <row r="175" spans="1:25" ht="45" x14ac:dyDescent="0.25">
      <c r="A175" s="4">
        <v>97</v>
      </c>
      <c r="B175" s="4"/>
      <c r="C175" s="4"/>
      <c r="D175" s="8" t="s">
        <v>547</v>
      </c>
      <c r="E175" s="8"/>
      <c r="F175" s="7" t="s">
        <v>546</v>
      </c>
      <c r="G175" s="7" t="s">
        <v>545</v>
      </c>
      <c r="H175" s="7" t="s">
        <v>544</v>
      </c>
      <c r="I175" s="7" t="s">
        <v>543</v>
      </c>
      <c r="J175" s="83">
        <v>50</v>
      </c>
      <c r="K175" s="123" t="s">
        <v>542</v>
      </c>
      <c r="L175" s="83">
        <v>50</v>
      </c>
      <c r="M175" s="44"/>
      <c r="N175" s="83">
        <v>50</v>
      </c>
      <c r="O175" s="43"/>
      <c r="P175" s="83">
        <v>50</v>
      </c>
      <c r="Q175" s="43"/>
      <c r="R175" s="83">
        <v>50</v>
      </c>
      <c r="S175" s="43"/>
      <c r="T175" s="83">
        <v>50</v>
      </c>
      <c r="U175" s="43"/>
      <c r="V175" s="83">
        <v>50</v>
      </c>
      <c r="W175" s="25"/>
      <c r="X175" s="83">
        <v>50</v>
      </c>
      <c r="Y175" s="43"/>
    </row>
    <row r="176" spans="1:25" s="63" customFormat="1" ht="130.5" customHeight="1" x14ac:dyDescent="0.25">
      <c r="A176" s="19"/>
      <c r="B176" s="20" t="s">
        <v>541</v>
      </c>
      <c r="C176" s="19"/>
      <c r="D176" s="19"/>
      <c r="E176" s="19"/>
      <c r="F176" s="19" t="s">
        <v>540</v>
      </c>
      <c r="G176" s="19"/>
      <c r="H176" s="19"/>
      <c r="I176" s="19"/>
      <c r="J176" s="65">
        <f>AVERAGE(J177,J186,J203,J212)</f>
        <v>49.166666666666671</v>
      </c>
      <c r="K176" s="122"/>
      <c r="L176" s="65">
        <f>AVERAGE(L177,L186,L203,L212)</f>
        <v>39.791666666666664</v>
      </c>
      <c r="M176" s="66"/>
      <c r="N176" s="65">
        <f>AVERAGE(N177,N186,N203,N212)</f>
        <v>39.791666666666664</v>
      </c>
      <c r="O176" s="64"/>
      <c r="P176" s="65">
        <f>AVERAGE(P177,P186,P203,P212)</f>
        <v>39.791666666666664</v>
      </c>
      <c r="Q176" s="64"/>
      <c r="R176" s="65">
        <f>AVERAGE(R177,R186,R203,R212)</f>
        <v>39.791666666666664</v>
      </c>
      <c r="S176" s="64"/>
      <c r="T176" s="65">
        <f>AVERAGE(T177,T186,T203,T212)</f>
        <v>39.791666666666664</v>
      </c>
      <c r="U176" s="64"/>
      <c r="V176" s="65">
        <f>AVERAGE(V177,V186,V203,V212)</f>
        <v>39.791666666666664</v>
      </c>
      <c r="W176" s="17"/>
      <c r="X176" s="65">
        <f>AVERAGE(X177,X186,X203,X212)</f>
        <v>39.791666666666664</v>
      </c>
      <c r="Y176" s="64"/>
    </row>
    <row r="177" spans="1:25" s="63" customFormat="1" ht="60" x14ac:dyDescent="0.25">
      <c r="A177" s="19"/>
      <c r="B177" s="19"/>
      <c r="C177" s="20" t="s">
        <v>539</v>
      </c>
      <c r="D177" s="19"/>
      <c r="E177" s="19"/>
      <c r="F177" s="19" t="s">
        <v>538</v>
      </c>
      <c r="G177" s="19"/>
      <c r="H177" s="19"/>
      <c r="I177" s="19"/>
      <c r="J177" s="78">
        <f>AVERAGE(J178:J181,J184,J185)</f>
        <v>33.333333333333336</v>
      </c>
      <c r="K177" s="77"/>
      <c r="L177" s="78">
        <f>AVERAGE(L178:L181,L184,L185)</f>
        <v>0</v>
      </c>
      <c r="M177" s="77"/>
      <c r="N177" s="78">
        <f>AVERAGE(N178:N181,N184,N185)</f>
        <v>0</v>
      </c>
      <c r="O177" s="77"/>
      <c r="P177" s="78">
        <f>AVERAGE(P178:P181,P184,P185)</f>
        <v>0</v>
      </c>
      <c r="Q177" s="77"/>
      <c r="R177" s="78">
        <f>AVERAGE(R178:R181,R184,R185)</f>
        <v>0</v>
      </c>
      <c r="S177" s="77"/>
      <c r="T177" s="78">
        <f>AVERAGE(T178:T181,T184,T185)</f>
        <v>0</v>
      </c>
      <c r="U177" s="77"/>
      <c r="V177" s="78">
        <f>AVERAGE(V178:V181,V184,V185)</f>
        <v>0</v>
      </c>
      <c r="W177" s="17"/>
      <c r="X177" s="78">
        <f>AVERAGE(X178:X181,X184,X185)</f>
        <v>0</v>
      </c>
      <c r="Y177" s="77"/>
    </row>
    <row r="178" spans="1:25" ht="306.75" x14ac:dyDescent="0.25">
      <c r="A178" s="4">
        <v>98</v>
      </c>
      <c r="B178" s="4"/>
      <c r="C178" s="4"/>
      <c r="D178" s="8" t="s">
        <v>537</v>
      </c>
      <c r="E178" s="8"/>
      <c r="F178" s="7" t="s">
        <v>536</v>
      </c>
      <c r="G178" s="7" t="s">
        <v>535</v>
      </c>
      <c r="H178" s="7" t="s">
        <v>534</v>
      </c>
      <c r="I178" s="7" t="s">
        <v>533</v>
      </c>
      <c r="J178" s="83">
        <v>0</v>
      </c>
      <c r="K178" s="119" t="s">
        <v>526</v>
      </c>
      <c r="L178" s="83">
        <v>0</v>
      </c>
      <c r="M178" s="79" t="s">
        <v>532</v>
      </c>
      <c r="N178" s="29">
        <v>0</v>
      </c>
      <c r="P178" s="29">
        <v>0</v>
      </c>
      <c r="Q178" s="43"/>
      <c r="R178" s="29">
        <v>0</v>
      </c>
      <c r="S178" s="80"/>
      <c r="T178" s="29">
        <v>0</v>
      </c>
      <c r="U178" s="80"/>
      <c r="V178" s="29">
        <v>0</v>
      </c>
      <c r="W178" s="121"/>
      <c r="X178" s="29">
        <v>0</v>
      </c>
      <c r="Y178" s="120"/>
    </row>
    <row r="179" spans="1:25" ht="63.75" x14ac:dyDescent="0.25">
      <c r="A179" s="4">
        <v>99</v>
      </c>
      <c r="B179" s="4"/>
      <c r="C179" s="4"/>
      <c r="D179" s="8" t="s">
        <v>531</v>
      </c>
      <c r="E179" s="8"/>
      <c r="F179" s="7" t="s">
        <v>530</v>
      </c>
      <c r="G179" s="7" t="s">
        <v>529</v>
      </c>
      <c r="H179" s="7" t="s">
        <v>528</v>
      </c>
      <c r="I179" s="7" t="s">
        <v>527</v>
      </c>
      <c r="J179" s="83">
        <v>0</v>
      </c>
      <c r="K179" s="119" t="s">
        <v>526</v>
      </c>
      <c r="L179" s="83">
        <v>0</v>
      </c>
      <c r="M179" s="119"/>
      <c r="N179" s="35">
        <v>0</v>
      </c>
      <c r="O179" s="35"/>
      <c r="P179" s="35">
        <v>0</v>
      </c>
      <c r="Q179" s="43"/>
      <c r="R179" s="35">
        <v>0</v>
      </c>
      <c r="S179" s="43"/>
      <c r="T179" s="35">
        <v>0</v>
      </c>
      <c r="U179" s="43"/>
      <c r="V179" s="35">
        <v>0</v>
      </c>
      <c r="W179" s="25"/>
      <c r="X179" s="35">
        <v>0</v>
      </c>
      <c r="Y179" s="43"/>
    </row>
    <row r="180" spans="1:25" ht="120" x14ac:dyDescent="0.25">
      <c r="A180" s="4">
        <v>100</v>
      </c>
      <c r="B180" s="4"/>
      <c r="C180" s="4"/>
      <c r="D180" s="8" t="s">
        <v>525</v>
      </c>
      <c r="E180" s="8"/>
      <c r="F180" s="7" t="s">
        <v>524</v>
      </c>
      <c r="G180" s="7" t="s">
        <v>523</v>
      </c>
      <c r="H180" s="7" t="s">
        <v>522</v>
      </c>
      <c r="I180" s="7" t="s">
        <v>521</v>
      </c>
      <c r="J180" s="83">
        <v>100</v>
      </c>
      <c r="K180" s="119" t="s">
        <v>520</v>
      </c>
      <c r="L180" s="83">
        <v>0</v>
      </c>
      <c r="M180" s="118" t="s">
        <v>519</v>
      </c>
      <c r="N180" s="29">
        <v>0</v>
      </c>
      <c r="O180" s="118" t="s">
        <v>519</v>
      </c>
      <c r="P180" s="29">
        <v>0</v>
      </c>
      <c r="Q180" s="43"/>
      <c r="R180" s="29">
        <v>0</v>
      </c>
      <c r="S180" s="43"/>
      <c r="T180" s="29">
        <v>0</v>
      </c>
      <c r="U180" s="43"/>
      <c r="V180" s="29">
        <v>0</v>
      </c>
      <c r="W180" s="25"/>
      <c r="X180" s="29">
        <v>0</v>
      </c>
      <c r="Y180" s="43"/>
    </row>
    <row r="181" spans="1:25" s="84" customFormat="1" ht="51.75" x14ac:dyDescent="0.25">
      <c r="A181" s="15">
        <v>101</v>
      </c>
      <c r="B181" s="15"/>
      <c r="C181" s="15"/>
      <c r="D181" s="98" t="s">
        <v>518</v>
      </c>
      <c r="E181" s="98"/>
      <c r="F181" s="12" t="s">
        <v>518</v>
      </c>
      <c r="G181" s="12"/>
      <c r="H181" s="12"/>
      <c r="I181" s="12"/>
      <c r="J181" s="86">
        <f>AVERAGE(J182:J183)</f>
        <v>0</v>
      </c>
      <c r="K181" s="88"/>
      <c r="L181" s="86">
        <f>AVERAGE(L182:L183)</f>
        <v>0</v>
      </c>
      <c r="M181" s="87"/>
      <c r="N181" s="86">
        <f>AVERAGE(N182:N183)</f>
        <v>0</v>
      </c>
      <c r="P181" s="86">
        <f>AVERAGE(P182:P183)</f>
        <v>0</v>
      </c>
      <c r="Q181" s="85"/>
      <c r="R181" s="86">
        <f>AVERAGE(R182:R183)</f>
        <v>0</v>
      </c>
      <c r="S181" s="85"/>
      <c r="T181" s="86">
        <f>AVERAGE(T182:T183)</f>
        <v>0</v>
      </c>
      <c r="U181" s="85"/>
      <c r="V181" s="86">
        <f>AVERAGE(V182:V183)</f>
        <v>0</v>
      </c>
      <c r="W181" s="10"/>
      <c r="X181" s="86">
        <f>AVERAGE(X182:X183)</f>
        <v>0</v>
      </c>
      <c r="Y181" s="85"/>
    </row>
    <row r="182" spans="1:25" ht="285" x14ac:dyDescent="0.25">
      <c r="A182" s="4" t="s">
        <v>517</v>
      </c>
      <c r="B182" s="4"/>
      <c r="C182" s="4"/>
      <c r="D182" s="4"/>
      <c r="E182" s="8" t="s">
        <v>516</v>
      </c>
      <c r="F182" s="7" t="s">
        <v>515</v>
      </c>
      <c r="G182" s="7" t="s">
        <v>514</v>
      </c>
      <c r="H182" s="7" t="s">
        <v>513</v>
      </c>
      <c r="I182" s="7" t="s">
        <v>58</v>
      </c>
      <c r="J182" s="31">
        <v>0</v>
      </c>
      <c r="K182" s="29" t="s">
        <v>512</v>
      </c>
      <c r="L182" s="31">
        <v>0</v>
      </c>
      <c r="M182" s="79" t="s">
        <v>511</v>
      </c>
      <c r="N182" s="29">
        <v>0</v>
      </c>
      <c r="P182" s="29">
        <v>0</v>
      </c>
      <c r="Q182" s="43"/>
      <c r="R182" s="29">
        <v>0</v>
      </c>
      <c r="S182" s="43"/>
      <c r="T182" s="29">
        <v>0</v>
      </c>
      <c r="U182" s="43"/>
      <c r="V182" s="29">
        <v>0</v>
      </c>
      <c r="W182" s="25"/>
      <c r="X182" s="29">
        <v>0</v>
      </c>
      <c r="Y182" s="43"/>
    </row>
    <row r="183" spans="1:25" ht="45" x14ac:dyDescent="0.25">
      <c r="A183" s="4" t="s">
        <v>510</v>
      </c>
      <c r="B183" s="4"/>
      <c r="C183" s="4"/>
      <c r="D183" s="4"/>
      <c r="E183" s="8" t="s">
        <v>509</v>
      </c>
      <c r="F183" s="7" t="s">
        <v>508</v>
      </c>
      <c r="G183" s="7" t="s">
        <v>507</v>
      </c>
      <c r="H183" s="7" t="s">
        <v>506</v>
      </c>
      <c r="I183" s="7" t="s">
        <v>505</v>
      </c>
      <c r="J183" s="31">
        <v>0</v>
      </c>
      <c r="K183" s="29"/>
      <c r="L183" s="31">
        <v>0</v>
      </c>
      <c r="M183" s="29"/>
      <c r="N183" s="29">
        <v>0</v>
      </c>
      <c r="O183" s="35"/>
      <c r="P183" s="29">
        <v>0</v>
      </c>
      <c r="Q183" s="43"/>
      <c r="R183" s="29">
        <v>0</v>
      </c>
      <c r="S183" s="43"/>
      <c r="T183" s="29">
        <v>0</v>
      </c>
      <c r="U183" s="43"/>
      <c r="V183" s="29">
        <v>0</v>
      </c>
      <c r="W183" s="25"/>
      <c r="X183" s="29">
        <v>0</v>
      </c>
      <c r="Y183" s="80"/>
    </row>
    <row r="184" spans="1:25" ht="281.25" x14ac:dyDescent="0.25">
      <c r="A184" s="4">
        <v>102</v>
      </c>
      <c r="B184" s="4"/>
      <c r="C184" s="4"/>
      <c r="D184" s="8" t="s">
        <v>504</v>
      </c>
      <c r="E184" s="8"/>
      <c r="F184" s="7" t="s">
        <v>503</v>
      </c>
      <c r="G184" s="7" t="s">
        <v>498</v>
      </c>
      <c r="H184" s="7" t="s">
        <v>497</v>
      </c>
      <c r="I184" s="7" t="s">
        <v>496</v>
      </c>
      <c r="J184" s="31">
        <v>50</v>
      </c>
      <c r="K184" s="101" t="s">
        <v>502</v>
      </c>
      <c r="L184" s="31">
        <v>0</v>
      </c>
      <c r="M184" s="79" t="s">
        <v>501</v>
      </c>
      <c r="N184" s="29">
        <v>0</v>
      </c>
      <c r="P184" s="29">
        <v>0</v>
      </c>
      <c r="Q184" s="43"/>
      <c r="R184" s="29">
        <v>0</v>
      </c>
      <c r="S184" s="43"/>
      <c r="T184" s="29">
        <v>0</v>
      </c>
      <c r="U184" s="43"/>
      <c r="V184" s="29">
        <v>0</v>
      </c>
      <c r="W184" s="25"/>
      <c r="X184" s="29">
        <v>0</v>
      </c>
      <c r="Y184" s="80"/>
    </row>
    <row r="185" spans="1:25" ht="150" x14ac:dyDescent="0.25">
      <c r="A185" s="4">
        <v>103</v>
      </c>
      <c r="B185" s="4"/>
      <c r="C185" s="4"/>
      <c r="D185" s="8" t="s">
        <v>500</v>
      </c>
      <c r="E185" s="8"/>
      <c r="F185" s="7" t="s">
        <v>499</v>
      </c>
      <c r="G185" s="7" t="s">
        <v>498</v>
      </c>
      <c r="H185" s="7" t="s">
        <v>497</v>
      </c>
      <c r="I185" s="7" t="s">
        <v>496</v>
      </c>
      <c r="J185" s="31">
        <v>50</v>
      </c>
      <c r="K185" s="29"/>
      <c r="L185" s="31">
        <v>0</v>
      </c>
      <c r="M185" s="118" t="s">
        <v>495</v>
      </c>
      <c r="N185" s="29">
        <v>0</v>
      </c>
      <c r="P185" s="29">
        <v>0</v>
      </c>
      <c r="Q185" s="43"/>
      <c r="R185" s="29">
        <v>0</v>
      </c>
      <c r="S185" s="43"/>
      <c r="T185" s="29">
        <v>0</v>
      </c>
      <c r="U185" s="43"/>
      <c r="V185" s="29">
        <v>0</v>
      </c>
      <c r="W185" s="25"/>
      <c r="X185" s="29">
        <v>0</v>
      </c>
      <c r="Y185" s="80"/>
    </row>
    <row r="186" spans="1:25" s="63" customFormat="1" ht="91.5" customHeight="1" x14ac:dyDescent="0.25">
      <c r="A186" s="19"/>
      <c r="B186" s="19"/>
      <c r="C186" s="20" t="s">
        <v>494</v>
      </c>
      <c r="D186" s="68"/>
      <c r="E186" s="69"/>
      <c r="F186" s="69" t="s">
        <v>493</v>
      </c>
      <c r="G186" s="68"/>
      <c r="H186" s="68"/>
      <c r="I186" s="68"/>
      <c r="J186" s="65">
        <f>AVERAGE(J187,J193,J199:J202)</f>
        <v>28.333333333333332</v>
      </c>
      <c r="K186" s="67"/>
      <c r="L186" s="65">
        <f>AVERAGE(L187,L193,L199:L202)</f>
        <v>61.666666666666664</v>
      </c>
      <c r="M186" s="66"/>
      <c r="N186" s="65">
        <f>AVERAGE(N187,N193,N199:N202)</f>
        <v>61.666666666666664</v>
      </c>
      <c r="O186" s="64"/>
      <c r="P186" s="65">
        <f>AVERAGE(P187,P193,P199:P202)</f>
        <v>61.666666666666664</v>
      </c>
      <c r="Q186" s="64"/>
      <c r="R186" s="65">
        <f>AVERAGE(R187,R193,R199:R202)</f>
        <v>61.666666666666664</v>
      </c>
      <c r="S186" s="64"/>
      <c r="T186" s="65">
        <f>AVERAGE(T187,T193,T199:T202)</f>
        <v>61.666666666666664</v>
      </c>
      <c r="U186" s="64"/>
      <c r="V186" s="65">
        <f>AVERAGE(V187,V193,V199:V202)</f>
        <v>61.666666666666664</v>
      </c>
      <c r="W186" s="17"/>
      <c r="X186" s="65">
        <f>AVERAGE(X187,X193,X199:X202)</f>
        <v>61.666666666666664</v>
      </c>
      <c r="Y186" s="64"/>
    </row>
    <row r="187" spans="1:25" s="84" customFormat="1" ht="91.5" customHeight="1" x14ac:dyDescent="0.25">
      <c r="A187" s="15">
        <v>104</v>
      </c>
      <c r="B187" s="15"/>
      <c r="C187" s="14"/>
      <c r="D187" s="89" t="s">
        <v>492</v>
      </c>
      <c r="E187" s="89"/>
      <c r="F187" s="21" t="s">
        <v>491</v>
      </c>
      <c r="G187" s="12"/>
      <c r="H187" s="12"/>
      <c r="I187" s="12"/>
      <c r="J187" s="86">
        <f>AVERAGE(J188:J192)</f>
        <v>30</v>
      </c>
      <c r="K187" s="88"/>
      <c r="L187" s="86">
        <f>AVERAGE(L188:L192)</f>
        <v>20</v>
      </c>
      <c r="M187" s="87"/>
      <c r="N187" s="86">
        <f>AVERAGE(N188:N192)</f>
        <v>20</v>
      </c>
      <c r="O187" s="85"/>
      <c r="P187" s="86">
        <f>AVERAGE(P188:P192)</f>
        <v>20</v>
      </c>
      <c r="Q187" s="85"/>
      <c r="R187" s="86">
        <f>AVERAGE(R188:R192)</f>
        <v>20</v>
      </c>
      <c r="S187" s="85"/>
      <c r="T187" s="86">
        <f>AVERAGE(T188:T192)</f>
        <v>20</v>
      </c>
      <c r="U187" s="85"/>
      <c r="V187" s="86">
        <f>AVERAGE(V188:V192)</f>
        <v>20</v>
      </c>
      <c r="W187" s="10"/>
      <c r="X187" s="86">
        <f>AVERAGE(X188:X192)</f>
        <v>20</v>
      </c>
      <c r="Y187" s="85"/>
    </row>
    <row r="188" spans="1:25" ht="306" x14ac:dyDescent="0.25">
      <c r="A188" s="4" t="s">
        <v>490</v>
      </c>
      <c r="B188" s="4"/>
      <c r="C188" s="4"/>
      <c r="D188" s="4"/>
      <c r="E188" s="8" t="s">
        <v>489</v>
      </c>
      <c r="F188" s="7" t="s">
        <v>488</v>
      </c>
      <c r="G188" s="7" t="s">
        <v>487</v>
      </c>
      <c r="H188" s="7" t="s">
        <v>486</v>
      </c>
      <c r="I188" s="7" t="s">
        <v>485</v>
      </c>
      <c r="J188" s="83">
        <v>0</v>
      </c>
      <c r="K188" s="117" t="s">
        <v>484</v>
      </c>
      <c r="L188" s="29">
        <v>0</v>
      </c>
      <c r="M188" s="116" t="s">
        <v>483</v>
      </c>
      <c r="N188" s="29">
        <v>0</v>
      </c>
      <c r="O188" s="116"/>
      <c r="P188" s="29">
        <v>0</v>
      </c>
      <c r="Q188" s="116"/>
      <c r="R188" s="29">
        <v>0</v>
      </c>
      <c r="S188" s="116"/>
      <c r="T188" s="29">
        <v>0</v>
      </c>
      <c r="U188" s="116"/>
      <c r="V188" s="29">
        <v>0</v>
      </c>
      <c r="W188" s="25"/>
      <c r="X188" s="29">
        <v>0</v>
      </c>
      <c r="Y188" s="116"/>
    </row>
    <row r="189" spans="1:25" ht="240" customHeight="1" x14ac:dyDescent="0.25">
      <c r="A189" s="4" t="s">
        <v>482</v>
      </c>
      <c r="B189" s="4"/>
      <c r="C189" s="4"/>
      <c r="D189" s="4"/>
      <c r="E189" s="8" t="s">
        <v>481</v>
      </c>
      <c r="F189" s="7" t="s">
        <v>480</v>
      </c>
      <c r="G189" s="7" t="s">
        <v>453</v>
      </c>
      <c r="H189" s="7" t="s">
        <v>452</v>
      </c>
      <c r="I189" s="7" t="s">
        <v>208</v>
      </c>
      <c r="J189" s="83">
        <v>100</v>
      </c>
      <c r="K189" s="114" t="s">
        <v>479</v>
      </c>
      <c r="L189" s="29">
        <v>0</v>
      </c>
      <c r="M189" s="29" t="s">
        <v>478</v>
      </c>
      <c r="N189" s="29">
        <v>0</v>
      </c>
      <c r="O189" s="29"/>
      <c r="P189" s="29">
        <v>0</v>
      </c>
      <c r="Q189" s="29"/>
      <c r="R189" s="29">
        <v>0</v>
      </c>
      <c r="S189" s="29"/>
      <c r="T189" s="29">
        <v>0</v>
      </c>
      <c r="U189" s="29"/>
      <c r="V189" s="29">
        <v>0</v>
      </c>
      <c r="W189" s="25"/>
      <c r="X189" s="29">
        <v>0</v>
      </c>
      <c r="Y189" s="29"/>
    </row>
    <row r="190" spans="1:25" ht="75" x14ac:dyDescent="0.25">
      <c r="A190" s="4" t="s">
        <v>477</v>
      </c>
      <c r="B190" s="4"/>
      <c r="C190" s="4"/>
      <c r="D190" s="4"/>
      <c r="E190" s="8" t="s">
        <v>476</v>
      </c>
      <c r="F190" s="103" t="s">
        <v>448</v>
      </c>
      <c r="G190" s="7" t="s">
        <v>447</v>
      </c>
      <c r="H190" s="7" t="s">
        <v>446</v>
      </c>
      <c r="I190" s="7" t="s">
        <v>445</v>
      </c>
      <c r="J190" s="83">
        <v>0</v>
      </c>
      <c r="K190" s="115" t="s">
        <v>475</v>
      </c>
      <c r="L190" s="29">
        <v>100</v>
      </c>
      <c r="M190" s="29" t="s">
        <v>474</v>
      </c>
      <c r="N190" s="29">
        <v>100</v>
      </c>
      <c r="O190" s="29"/>
      <c r="P190" s="29">
        <v>100</v>
      </c>
      <c r="Q190" s="29"/>
      <c r="R190" s="29">
        <v>100</v>
      </c>
      <c r="S190" s="29"/>
      <c r="T190" s="29">
        <v>100</v>
      </c>
      <c r="U190" s="29"/>
      <c r="V190" s="29">
        <v>100</v>
      </c>
      <c r="W190" s="25"/>
      <c r="X190" s="29">
        <v>100</v>
      </c>
      <c r="Y190" s="29"/>
    </row>
    <row r="191" spans="1:25" ht="251.25" customHeight="1" x14ac:dyDescent="0.25">
      <c r="A191" s="4" t="s">
        <v>473</v>
      </c>
      <c r="B191" s="4"/>
      <c r="C191" s="4"/>
      <c r="D191" s="4"/>
      <c r="E191" s="8" t="s">
        <v>472</v>
      </c>
      <c r="F191" s="103" t="s">
        <v>471</v>
      </c>
      <c r="G191" s="7" t="s">
        <v>222</v>
      </c>
      <c r="H191" s="7" t="s">
        <v>258</v>
      </c>
      <c r="I191" s="7" t="s">
        <v>440</v>
      </c>
      <c r="J191" s="83">
        <v>50</v>
      </c>
      <c r="K191" s="114" t="s">
        <v>470</v>
      </c>
      <c r="L191" s="29">
        <v>0</v>
      </c>
      <c r="M191" s="29"/>
      <c r="N191" s="29">
        <v>0</v>
      </c>
      <c r="O191" s="29"/>
      <c r="P191" s="29">
        <v>0</v>
      </c>
      <c r="Q191" s="29"/>
      <c r="R191" s="29">
        <v>0</v>
      </c>
      <c r="S191" s="29"/>
      <c r="T191" s="29">
        <v>0</v>
      </c>
      <c r="U191" s="29"/>
      <c r="V191" s="29">
        <v>0</v>
      </c>
      <c r="W191" s="25"/>
      <c r="X191" s="29">
        <v>0</v>
      </c>
      <c r="Y191" s="29"/>
    </row>
    <row r="192" spans="1:25" ht="243.75" customHeight="1" x14ac:dyDescent="0.25">
      <c r="A192" s="4" t="s">
        <v>469</v>
      </c>
      <c r="B192" s="4"/>
      <c r="C192" s="4"/>
      <c r="D192" s="4"/>
      <c r="E192" s="8" t="s">
        <v>468</v>
      </c>
      <c r="F192" s="7" t="s">
        <v>436</v>
      </c>
      <c r="G192" s="7" t="s">
        <v>435</v>
      </c>
      <c r="H192" s="7" t="s">
        <v>434</v>
      </c>
      <c r="I192" s="7" t="s">
        <v>433</v>
      </c>
      <c r="J192" s="83">
        <v>0</v>
      </c>
      <c r="K192" s="114" t="s">
        <v>467</v>
      </c>
      <c r="L192" s="29">
        <v>0</v>
      </c>
      <c r="M192" s="29"/>
      <c r="N192" s="29">
        <v>0</v>
      </c>
      <c r="O192" s="29"/>
      <c r="P192" s="29">
        <v>0</v>
      </c>
      <c r="Q192" s="29"/>
      <c r="R192" s="29">
        <v>0</v>
      </c>
      <c r="S192" s="29"/>
      <c r="T192" s="29">
        <v>0</v>
      </c>
      <c r="U192" s="29"/>
      <c r="V192" s="29">
        <v>0</v>
      </c>
      <c r="W192" s="25"/>
      <c r="X192" s="29">
        <v>0</v>
      </c>
      <c r="Y192" s="29"/>
    </row>
    <row r="193" spans="1:25" s="84" customFormat="1" ht="91.5" customHeight="1" x14ac:dyDescent="0.25">
      <c r="A193" s="15">
        <v>105</v>
      </c>
      <c r="B193" s="15"/>
      <c r="C193" s="14"/>
      <c r="D193" s="89" t="s">
        <v>466</v>
      </c>
      <c r="E193" s="89"/>
      <c r="F193" s="21" t="s">
        <v>465</v>
      </c>
      <c r="G193" s="12"/>
      <c r="H193" s="12"/>
      <c r="I193" s="12"/>
      <c r="J193" s="86">
        <f>AVERAGE(J194:J198)</f>
        <v>40</v>
      </c>
      <c r="K193" s="88"/>
      <c r="L193" s="86">
        <f>AVERAGE(L194:L198)</f>
        <v>100</v>
      </c>
      <c r="M193" s="87"/>
      <c r="N193" s="86">
        <f>AVERAGE(N194:N198)</f>
        <v>100</v>
      </c>
      <c r="O193" s="85"/>
      <c r="P193" s="86">
        <f>AVERAGE(P194:P198)</f>
        <v>100</v>
      </c>
      <c r="Q193" s="85"/>
      <c r="R193" s="86">
        <f>AVERAGE(R194:R198)</f>
        <v>100</v>
      </c>
      <c r="S193" s="85"/>
      <c r="T193" s="86">
        <f>AVERAGE(T194:T198)</f>
        <v>100</v>
      </c>
      <c r="U193" s="85"/>
      <c r="V193" s="86">
        <f>AVERAGE(V194:V198)</f>
        <v>100</v>
      </c>
      <c r="W193" s="10"/>
      <c r="X193" s="86">
        <f>AVERAGE(X194:X198)</f>
        <v>100</v>
      </c>
      <c r="Y193" s="85"/>
    </row>
    <row r="194" spans="1:25" ht="115.5" x14ac:dyDescent="0.25">
      <c r="A194" s="4" t="s">
        <v>464</v>
      </c>
      <c r="B194" s="4"/>
      <c r="C194" s="4"/>
      <c r="D194" s="4"/>
      <c r="E194" s="8" t="s">
        <v>463</v>
      </c>
      <c r="F194" s="7" t="s">
        <v>462</v>
      </c>
      <c r="G194" s="7" t="s">
        <v>461</v>
      </c>
      <c r="H194" s="7" t="s">
        <v>460</v>
      </c>
      <c r="I194" s="7" t="s">
        <v>459</v>
      </c>
      <c r="J194" s="83">
        <v>0</v>
      </c>
      <c r="K194" s="79" t="s">
        <v>458</v>
      </c>
      <c r="L194" s="35">
        <v>100</v>
      </c>
      <c r="M194" s="79" t="s">
        <v>457</v>
      </c>
      <c r="N194" s="35">
        <v>100</v>
      </c>
      <c r="O194" s="43"/>
      <c r="P194" s="35">
        <v>100</v>
      </c>
      <c r="Q194" s="43"/>
      <c r="R194" s="35">
        <v>100</v>
      </c>
      <c r="S194" s="43"/>
      <c r="T194" s="35">
        <v>100</v>
      </c>
      <c r="U194" s="43"/>
      <c r="V194" s="35">
        <v>100</v>
      </c>
      <c r="W194" s="25"/>
      <c r="X194" s="35">
        <v>100</v>
      </c>
      <c r="Y194" s="43"/>
    </row>
    <row r="195" spans="1:25" ht="191.25" x14ac:dyDescent="0.25">
      <c r="A195" s="4" t="s">
        <v>456</v>
      </c>
      <c r="B195" s="4"/>
      <c r="C195" s="4"/>
      <c r="D195" s="4"/>
      <c r="E195" s="8" t="s">
        <v>455</v>
      </c>
      <c r="F195" s="7" t="s">
        <v>454</v>
      </c>
      <c r="G195" s="7" t="s">
        <v>453</v>
      </c>
      <c r="H195" s="7" t="s">
        <v>452</v>
      </c>
      <c r="I195" s="7" t="s">
        <v>208</v>
      </c>
      <c r="J195" s="83">
        <v>100</v>
      </c>
      <c r="K195" s="82" t="s">
        <v>451</v>
      </c>
      <c r="L195" s="35"/>
      <c r="M195" s="35"/>
      <c r="N195" s="35"/>
      <c r="O195" s="43"/>
      <c r="P195" s="35"/>
      <c r="Q195" s="43"/>
      <c r="R195" s="35"/>
      <c r="S195" s="43"/>
      <c r="T195" s="35"/>
      <c r="U195" s="43"/>
      <c r="V195" s="35"/>
      <c r="W195" s="25"/>
      <c r="X195" s="35"/>
      <c r="Y195" s="43"/>
    </row>
    <row r="196" spans="1:25" ht="75" x14ac:dyDescent="0.25">
      <c r="A196" s="4" t="s">
        <v>450</v>
      </c>
      <c r="B196" s="4"/>
      <c r="C196" s="4"/>
      <c r="D196" s="4"/>
      <c r="E196" s="8" t="s">
        <v>449</v>
      </c>
      <c r="F196" s="7" t="s">
        <v>448</v>
      </c>
      <c r="G196" s="7" t="s">
        <v>447</v>
      </c>
      <c r="H196" s="7" t="s">
        <v>446</v>
      </c>
      <c r="I196" s="7" t="s">
        <v>445</v>
      </c>
      <c r="J196" s="83">
        <v>50</v>
      </c>
      <c r="K196" s="82" t="s">
        <v>444</v>
      </c>
      <c r="L196" s="35"/>
      <c r="M196" s="35"/>
      <c r="N196" s="35"/>
      <c r="O196" s="43"/>
      <c r="P196" s="35"/>
      <c r="Q196" s="80"/>
      <c r="R196" s="35"/>
      <c r="S196" s="43"/>
      <c r="T196" s="35"/>
      <c r="U196" s="43"/>
      <c r="V196" s="35"/>
      <c r="W196" s="25"/>
      <c r="X196" s="35"/>
      <c r="Y196" s="43"/>
    </row>
    <row r="197" spans="1:25" ht="90" x14ac:dyDescent="0.25">
      <c r="A197" s="4" t="s">
        <v>443</v>
      </c>
      <c r="B197" s="4"/>
      <c r="C197" s="4"/>
      <c r="D197" s="4"/>
      <c r="E197" s="8" t="s">
        <v>442</v>
      </c>
      <c r="F197" s="7" t="s">
        <v>441</v>
      </c>
      <c r="G197" s="7" t="s">
        <v>222</v>
      </c>
      <c r="H197" s="7" t="s">
        <v>258</v>
      </c>
      <c r="I197" s="7" t="s">
        <v>440</v>
      </c>
      <c r="J197" s="83">
        <v>50</v>
      </c>
      <c r="K197" s="82" t="s">
        <v>439</v>
      </c>
      <c r="L197" s="35"/>
      <c r="M197" s="35"/>
      <c r="N197" s="35"/>
      <c r="O197" s="43"/>
      <c r="P197" s="35"/>
      <c r="Q197" s="43"/>
      <c r="R197" s="35"/>
      <c r="S197" s="43"/>
      <c r="T197" s="35"/>
      <c r="U197" s="43"/>
      <c r="V197" s="35"/>
      <c r="W197" s="25"/>
      <c r="X197" s="35"/>
      <c r="Y197" s="43"/>
    </row>
    <row r="198" spans="1:25" ht="45" x14ac:dyDescent="0.25">
      <c r="A198" s="4" t="s">
        <v>438</v>
      </c>
      <c r="B198" s="4"/>
      <c r="C198" s="4"/>
      <c r="D198" s="4"/>
      <c r="E198" s="8" t="s">
        <v>437</v>
      </c>
      <c r="F198" s="7" t="s">
        <v>436</v>
      </c>
      <c r="G198" s="7" t="s">
        <v>435</v>
      </c>
      <c r="H198" s="7" t="s">
        <v>434</v>
      </c>
      <c r="I198" s="7" t="s">
        <v>433</v>
      </c>
      <c r="J198" s="83">
        <v>0</v>
      </c>
      <c r="K198" s="82" t="s">
        <v>432</v>
      </c>
      <c r="L198" s="35"/>
      <c r="M198" s="35"/>
      <c r="N198" s="35"/>
      <c r="O198" s="43"/>
      <c r="P198" s="35"/>
      <c r="Q198" s="43"/>
      <c r="R198" s="35"/>
      <c r="S198" s="43"/>
      <c r="T198" s="35"/>
      <c r="U198" s="43"/>
      <c r="V198" s="35"/>
      <c r="W198" s="25"/>
      <c r="X198" s="35"/>
      <c r="Y198" s="43"/>
    </row>
    <row r="199" spans="1:25" ht="216.75" x14ac:dyDescent="0.25">
      <c r="A199" s="4">
        <v>106</v>
      </c>
      <c r="B199" s="4"/>
      <c r="C199" s="4"/>
      <c r="D199" s="8" t="s">
        <v>431</v>
      </c>
      <c r="E199" s="8"/>
      <c r="F199" s="7" t="s">
        <v>430</v>
      </c>
      <c r="G199" s="7" t="s">
        <v>8</v>
      </c>
      <c r="H199" s="7" t="s">
        <v>429</v>
      </c>
      <c r="I199" s="7" t="s">
        <v>428</v>
      </c>
      <c r="J199" s="112">
        <v>0</v>
      </c>
      <c r="K199" s="82" t="s">
        <v>427</v>
      </c>
      <c r="L199" s="35">
        <v>100</v>
      </c>
      <c r="M199" s="35"/>
      <c r="N199" s="35">
        <v>100</v>
      </c>
      <c r="O199" s="43"/>
      <c r="P199" s="35">
        <v>100</v>
      </c>
      <c r="Q199" s="43"/>
      <c r="R199" s="35">
        <v>100</v>
      </c>
      <c r="S199" s="43"/>
      <c r="T199" s="35">
        <v>100</v>
      </c>
      <c r="U199" s="43"/>
      <c r="V199" s="35">
        <v>100</v>
      </c>
      <c r="W199" s="25"/>
      <c r="X199" s="35">
        <v>100</v>
      </c>
      <c r="Y199" s="43"/>
    </row>
    <row r="200" spans="1:25" ht="153" x14ac:dyDescent="0.25">
      <c r="A200" s="4">
        <v>107</v>
      </c>
      <c r="B200" s="4"/>
      <c r="C200" s="4"/>
      <c r="D200" s="8" t="s">
        <v>426</v>
      </c>
      <c r="E200" s="8"/>
      <c r="F200" s="7" t="s">
        <v>425</v>
      </c>
      <c r="G200" s="7" t="s">
        <v>424</v>
      </c>
      <c r="H200" s="7" t="s">
        <v>423</v>
      </c>
      <c r="I200" s="7" t="s">
        <v>422</v>
      </c>
      <c r="J200" s="112">
        <v>50</v>
      </c>
      <c r="K200" s="110" t="s">
        <v>421</v>
      </c>
      <c r="L200" s="29">
        <v>100</v>
      </c>
      <c r="M200" s="113" t="s">
        <v>420</v>
      </c>
      <c r="N200" s="29">
        <v>100</v>
      </c>
      <c r="O200" s="43"/>
      <c r="P200" s="29">
        <v>100</v>
      </c>
      <c r="Q200" s="43"/>
      <c r="R200" s="29">
        <v>100</v>
      </c>
      <c r="S200" s="43"/>
      <c r="T200" s="29">
        <v>100</v>
      </c>
      <c r="U200" s="43"/>
      <c r="V200" s="29">
        <v>100</v>
      </c>
      <c r="W200" s="25"/>
      <c r="X200" s="29">
        <v>100</v>
      </c>
      <c r="Y200" s="43"/>
    </row>
    <row r="201" spans="1:25" ht="243" x14ac:dyDescent="0.25">
      <c r="A201" s="4">
        <v>108</v>
      </c>
      <c r="B201" s="4"/>
      <c r="C201" s="4"/>
      <c r="D201" s="8" t="s">
        <v>419</v>
      </c>
      <c r="E201" s="8"/>
      <c r="F201" s="7" t="s">
        <v>418</v>
      </c>
      <c r="G201" s="7" t="s">
        <v>8</v>
      </c>
      <c r="H201" s="7" t="s">
        <v>417</v>
      </c>
      <c r="I201" s="7" t="s">
        <v>416</v>
      </c>
      <c r="J201" s="112">
        <v>50</v>
      </c>
      <c r="K201" s="111" t="s">
        <v>415</v>
      </c>
      <c r="L201" s="29">
        <v>50</v>
      </c>
      <c r="M201" s="79" t="s">
        <v>414</v>
      </c>
      <c r="N201" s="29">
        <v>50</v>
      </c>
      <c r="O201" s="43"/>
      <c r="P201" s="29">
        <v>50</v>
      </c>
      <c r="Q201" s="43"/>
      <c r="R201" s="29">
        <v>50</v>
      </c>
      <c r="S201" s="110"/>
      <c r="T201" s="29">
        <v>50</v>
      </c>
      <c r="U201" s="110"/>
      <c r="V201" s="29">
        <v>50</v>
      </c>
      <c r="W201" s="25"/>
      <c r="X201" s="29">
        <v>50</v>
      </c>
      <c r="Y201" s="43"/>
    </row>
    <row r="202" spans="1:25" ht="60" x14ac:dyDescent="0.25">
      <c r="A202" s="4">
        <v>109</v>
      </c>
      <c r="B202" s="4"/>
      <c r="C202" s="4"/>
      <c r="D202" s="8" t="s">
        <v>413</v>
      </c>
      <c r="E202" s="8"/>
      <c r="F202" s="7" t="s">
        <v>412</v>
      </c>
      <c r="G202" s="7" t="s">
        <v>411</v>
      </c>
      <c r="H202" s="7" t="s">
        <v>410</v>
      </c>
      <c r="I202" s="7" t="s">
        <v>409</v>
      </c>
      <c r="J202" s="81">
        <v>0</v>
      </c>
      <c r="K202" s="44" t="s">
        <v>408</v>
      </c>
      <c r="L202" s="43">
        <v>0</v>
      </c>
      <c r="M202" s="44" t="s">
        <v>407</v>
      </c>
      <c r="N202" s="43">
        <v>0</v>
      </c>
      <c r="O202" s="43"/>
      <c r="P202" s="43">
        <v>0</v>
      </c>
      <c r="Q202" s="43"/>
      <c r="R202" s="43">
        <v>0</v>
      </c>
      <c r="S202" s="43"/>
      <c r="T202" s="43">
        <v>0</v>
      </c>
      <c r="U202" s="43"/>
      <c r="V202" s="43">
        <v>0</v>
      </c>
      <c r="W202" s="25"/>
      <c r="X202" s="43">
        <v>0</v>
      </c>
      <c r="Y202" s="43"/>
    </row>
    <row r="203" spans="1:25" s="63" customFormat="1" ht="84.75" customHeight="1" x14ac:dyDescent="0.25">
      <c r="A203" s="19"/>
      <c r="B203" s="19"/>
      <c r="C203" s="20" t="s">
        <v>406</v>
      </c>
      <c r="D203" s="19"/>
      <c r="E203" s="70"/>
      <c r="F203" s="69" t="s">
        <v>405</v>
      </c>
      <c r="G203" s="68"/>
      <c r="H203" s="68"/>
      <c r="I203" s="68"/>
      <c r="J203" s="65">
        <f>AVERAGE(J204:J208)</f>
        <v>60</v>
      </c>
      <c r="K203" s="67"/>
      <c r="L203" s="65">
        <f>AVERAGE(L204:L208)</f>
        <v>60</v>
      </c>
      <c r="M203" s="66"/>
      <c r="N203" s="65">
        <f>AVERAGE(N204:N208)</f>
        <v>60</v>
      </c>
      <c r="O203" s="64"/>
      <c r="P203" s="65">
        <f>AVERAGE(P204:P208)</f>
        <v>60</v>
      </c>
      <c r="Q203" s="64"/>
      <c r="R203" s="65">
        <f>AVERAGE(R204:R208)</f>
        <v>60</v>
      </c>
      <c r="S203" s="64"/>
      <c r="T203" s="65">
        <f>AVERAGE(T204:T208)</f>
        <v>60</v>
      </c>
      <c r="U203" s="64"/>
      <c r="V203" s="65">
        <f>AVERAGE(V204:V208)</f>
        <v>60</v>
      </c>
      <c r="W203" s="17"/>
      <c r="X203" s="65">
        <f>AVERAGE(X204:X208)</f>
        <v>60</v>
      </c>
      <c r="Y203" s="64"/>
    </row>
    <row r="204" spans="1:25" ht="204.75" x14ac:dyDescent="0.25">
      <c r="A204" s="4">
        <v>110</v>
      </c>
      <c r="B204" s="4"/>
      <c r="C204" s="4"/>
      <c r="D204" s="8" t="s">
        <v>404</v>
      </c>
      <c r="E204" s="8"/>
      <c r="F204" s="7" t="s">
        <v>403</v>
      </c>
      <c r="G204" s="7" t="s">
        <v>402</v>
      </c>
      <c r="H204" s="7" t="s">
        <v>401</v>
      </c>
      <c r="I204" s="7" t="s">
        <v>400</v>
      </c>
      <c r="J204" s="31">
        <v>100</v>
      </c>
      <c r="K204" s="109" t="s">
        <v>399</v>
      </c>
      <c r="L204" s="29">
        <v>100</v>
      </c>
      <c r="M204" s="79" t="s">
        <v>398</v>
      </c>
      <c r="N204" s="29">
        <v>100</v>
      </c>
      <c r="O204" s="43"/>
      <c r="P204" s="29">
        <v>100</v>
      </c>
      <c r="Q204" s="43"/>
      <c r="R204" s="29">
        <v>100</v>
      </c>
      <c r="S204" s="43"/>
      <c r="T204" s="29">
        <v>100</v>
      </c>
      <c r="U204" s="43"/>
      <c r="V204" s="29">
        <v>100</v>
      </c>
      <c r="W204" s="25"/>
      <c r="X204" s="29">
        <v>100</v>
      </c>
      <c r="Y204" s="43"/>
    </row>
    <row r="205" spans="1:25" s="102" customFormat="1" ht="105" x14ac:dyDescent="0.25">
      <c r="A205" s="108">
        <v>111</v>
      </c>
      <c r="B205" s="108"/>
      <c r="C205" s="108"/>
      <c r="D205" s="107" t="s">
        <v>397</v>
      </c>
      <c r="E205" s="107"/>
      <c r="F205" s="103" t="s">
        <v>396</v>
      </c>
      <c r="G205" s="103" t="s">
        <v>377</v>
      </c>
      <c r="H205" s="103" t="s">
        <v>376</v>
      </c>
      <c r="I205" s="103" t="s">
        <v>395</v>
      </c>
      <c r="J205" s="83">
        <v>0</v>
      </c>
      <c r="K205" s="106" t="s">
        <v>394</v>
      </c>
      <c r="L205" s="83">
        <v>0</v>
      </c>
      <c r="M205" s="105"/>
      <c r="N205" s="83">
        <v>0</v>
      </c>
      <c r="O205" s="104"/>
      <c r="P205" s="83">
        <v>0</v>
      </c>
      <c r="Q205" s="103"/>
      <c r="R205" s="83">
        <v>0</v>
      </c>
      <c r="S205" s="103"/>
      <c r="T205" s="83">
        <v>0</v>
      </c>
      <c r="U205" s="103"/>
      <c r="V205" s="83">
        <v>0</v>
      </c>
      <c r="W205" s="91"/>
      <c r="X205" s="83">
        <v>0</v>
      </c>
      <c r="Y205" s="90"/>
    </row>
    <row r="206" spans="1:25" ht="60" x14ac:dyDescent="0.25">
      <c r="A206" s="4">
        <v>112</v>
      </c>
      <c r="B206" s="4"/>
      <c r="C206" s="4"/>
      <c r="D206" s="8" t="s">
        <v>393</v>
      </c>
      <c r="E206" s="8"/>
      <c r="F206" s="7" t="s">
        <v>392</v>
      </c>
      <c r="G206" s="7" t="s">
        <v>391</v>
      </c>
      <c r="H206" s="7" t="s">
        <v>390</v>
      </c>
      <c r="I206" s="7" t="s">
        <v>389</v>
      </c>
      <c r="J206" s="83">
        <v>0</v>
      </c>
      <c r="K206" s="101" t="s">
        <v>388</v>
      </c>
      <c r="L206" s="83">
        <v>0</v>
      </c>
      <c r="M206" s="44"/>
      <c r="N206" s="83">
        <v>0</v>
      </c>
      <c r="O206" s="43"/>
      <c r="P206" s="83">
        <v>0</v>
      </c>
      <c r="Q206" s="43"/>
      <c r="R206" s="83">
        <v>0</v>
      </c>
      <c r="S206" s="43"/>
      <c r="T206" s="83">
        <v>0</v>
      </c>
      <c r="U206" s="43"/>
      <c r="V206" s="83">
        <v>0</v>
      </c>
      <c r="W206" s="25"/>
      <c r="X206" s="83">
        <v>0</v>
      </c>
      <c r="Y206" s="43"/>
    </row>
    <row r="207" spans="1:25" ht="105" x14ac:dyDescent="0.25">
      <c r="A207" s="4">
        <v>113</v>
      </c>
      <c r="B207" s="4"/>
      <c r="C207" s="4"/>
      <c r="D207" s="8" t="s">
        <v>387</v>
      </c>
      <c r="E207" s="8"/>
      <c r="F207" s="7" t="s">
        <v>386</v>
      </c>
      <c r="G207" s="7" t="s">
        <v>385</v>
      </c>
      <c r="H207" s="7" t="s">
        <v>384</v>
      </c>
      <c r="I207" s="7" t="s">
        <v>383</v>
      </c>
      <c r="J207" s="83">
        <v>100</v>
      </c>
      <c r="K207" s="35" t="s">
        <v>382</v>
      </c>
      <c r="L207" s="83">
        <v>100</v>
      </c>
      <c r="M207" s="44"/>
      <c r="N207" s="83">
        <v>100</v>
      </c>
      <c r="O207" s="100"/>
      <c r="P207" s="83">
        <v>100</v>
      </c>
      <c r="Q207" s="43"/>
      <c r="R207" s="83">
        <v>100</v>
      </c>
      <c r="S207" s="99"/>
      <c r="T207" s="83">
        <v>100</v>
      </c>
      <c r="U207" s="99"/>
      <c r="V207" s="83">
        <v>100</v>
      </c>
      <c r="W207" s="25"/>
      <c r="X207" s="83">
        <v>100</v>
      </c>
      <c r="Y207" s="43"/>
    </row>
    <row r="208" spans="1:25" s="84" customFormat="1" ht="69" x14ac:dyDescent="0.25">
      <c r="A208" s="15">
        <v>114</v>
      </c>
      <c r="B208" s="15"/>
      <c r="C208" s="15"/>
      <c r="D208" s="98" t="s">
        <v>381</v>
      </c>
      <c r="E208" s="98"/>
      <c r="F208" s="12" t="s">
        <v>381</v>
      </c>
      <c r="G208" s="97"/>
      <c r="H208" s="97"/>
      <c r="I208" s="97"/>
      <c r="J208" s="86">
        <f>AVERAGE(J209:J211)</f>
        <v>100</v>
      </c>
      <c r="L208" s="86">
        <f>AVERAGE(L209:L211)</f>
        <v>100</v>
      </c>
      <c r="M208" s="87"/>
      <c r="N208" s="86">
        <f>AVERAGE(N209:N211)</f>
        <v>100</v>
      </c>
      <c r="O208" s="85"/>
      <c r="P208" s="86">
        <f>AVERAGE(P209:P211)</f>
        <v>100</v>
      </c>
      <c r="Q208" s="85"/>
      <c r="R208" s="86">
        <f>AVERAGE(R209:R211)</f>
        <v>100</v>
      </c>
      <c r="S208" s="96"/>
      <c r="T208" s="86">
        <f>AVERAGE(T209:T211)</f>
        <v>100</v>
      </c>
      <c r="U208" s="96"/>
      <c r="V208" s="86">
        <f>AVERAGE(V209:V211)</f>
        <v>100</v>
      </c>
      <c r="W208" s="10"/>
      <c r="X208" s="86">
        <f>AVERAGE(X209:X211)</f>
        <v>100</v>
      </c>
      <c r="Y208" s="85"/>
    </row>
    <row r="209" spans="1:25" ht="90" x14ac:dyDescent="0.25">
      <c r="A209" s="4" t="s">
        <v>380</v>
      </c>
      <c r="B209" s="4"/>
      <c r="C209" s="4"/>
      <c r="D209" s="4"/>
      <c r="E209" s="8" t="s">
        <v>379</v>
      </c>
      <c r="F209" s="7" t="s">
        <v>378</v>
      </c>
      <c r="G209" s="95" t="s">
        <v>377</v>
      </c>
      <c r="H209" s="95" t="s">
        <v>376</v>
      </c>
      <c r="I209" s="95" t="s">
        <v>375</v>
      </c>
      <c r="J209" s="31">
        <v>100</v>
      </c>
      <c r="K209" s="94" t="s">
        <v>374</v>
      </c>
      <c r="L209" s="31">
        <v>100</v>
      </c>
      <c r="M209" s="93"/>
      <c r="N209" s="31">
        <v>100</v>
      </c>
      <c r="O209" s="90"/>
      <c r="P209" s="31">
        <v>100</v>
      </c>
      <c r="Q209" s="90"/>
      <c r="R209" s="31">
        <v>100</v>
      </c>
      <c r="S209" s="90"/>
      <c r="T209" s="31">
        <v>100</v>
      </c>
      <c r="U209" s="90"/>
      <c r="V209" s="31">
        <v>100</v>
      </c>
      <c r="W209" s="91"/>
      <c r="X209" s="31">
        <v>100</v>
      </c>
      <c r="Y209" s="90"/>
    </row>
    <row r="210" spans="1:25" ht="116.25" x14ac:dyDescent="0.3">
      <c r="A210" s="4" t="s">
        <v>373</v>
      </c>
      <c r="B210" s="4"/>
      <c r="C210" s="4"/>
      <c r="D210" s="4"/>
      <c r="E210" s="92" t="s">
        <v>372</v>
      </c>
      <c r="F210" s="7" t="s">
        <v>371</v>
      </c>
      <c r="G210" s="7" t="s">
        <v>370</v>
      </c>
      <c r="H210" s="7" t="s">
        <v>369</v>
      </c>
      <c r="I210" s="7" t="s">
        <v>368</v>
      </c>
      <c r="J210" s="31">
        <v>100</v>
      </c>
      <c r="K210" s="79" t="s">
        <v>367</v>
      </c>
      <c r="L210" s="31">
        <v>100</v>
      </c>
      <c r="M210" s="93"/>
      <c r="N210" s="31">
        <v>100</v>
      </c>
      <c r="O210" s="90"/>
      <c r="P210" s="31">
        <v>100</v>
      </c>
      <c r="Q210" s="90"/>
      <c r="R210" s="31">
        <v>100</v>
      </c>
      <c r="S210" s="90"/>
      <c r="T210" s="31">
        <v>100</v>
      </c>
      <c r="U210" s="90"/>
      <c r="V210" s="31">
        <v>100</v>
      </c>
      <c r="W210" s="91"/>
      <c r="X210" s="31">
        <v>100</v>
      </c>
      <c r="Y210" s="90"/>
    </row>
    <row r="211" spans="1:25" ht="178.5" customHeight="1" x14ac:dyDescent="0.3">
      <c r="A211" s="4" t="s">
        <v>366</v>
      </c>
      <c r="B211" s="4"/>
      <c r="C211" s="4"/>
      <c r="D211" s="4"/>
      <c r="E211" s="92" t="s">
        <v>365</v>
      </c>
      <c r="F211" s="7" t="s">
        <v>364</v>
      </c>
      <c r="G211" s="7" t="s">
        <v>363</v>
      </c>
      <c r="H211" s="7" t="s">
        <v>362</v>
      </c>
      <c r="I211" s="7" t="s">
        <v>361</v>
      </c>
      <c r="J211" s="31">
        <v>100</v>
      </c>
      <c r="K211" s="29"/>
      <c r="L211" s="31">
        <v>100</v>
      </c>
      <c r="M211" s="44"/>
      <c r="N211" s="31">
        <v>100</v>
      </c>
      <c r="O211" s="43"/>
      <c r="P211" s="31">
        <v>100</v>
      </c>
      <c r="Q211" s="43"/>
      <c r="R211" s="31">
        <v>100</v>
      </c>
      <c r="S211" s="35"/>
      <c r="T211" s="31">
        <v>100</v>
      </c>
      <c r="U211" s="35"/>
      <c r="V211" s="31">
        <v>100</v>
      </c>
      <c r="W211" s="91"/>
      <c r="X211" s="31">
        <v>100</v>
      </c>
      <c r="Y211" s="90"/>
    </row>
    <row r="212" spans="1:25" s="63" customFormat="1" ht="80.25" customHeight="1" x14ac:dyDescent="0.25">
      <c r="A212" s="19"/>
      <c r="B212" s="19"/>
      <c r="C212" s="20" t="s">
        <v>360</v>
      </c>
      <c r="D212" s="19"/>
      <c r="E212" s="70"/>
      <c r="F212" s="69" t="s">
        <v>359</v>
      </c>
      <c r="G212" s="68"/>
      <c r="H212" s="68"/>
      <c r="I212" s="68"/>
      <c r="J212" s="65">
        <f>AVERAGE(J213,J216)</f>
        <v>75</v>
      </c>
      <c r="K212" s="67"/>
      <c r="L212" s="65">
        <f>AVERAGE(L213,L216)</f>
        <v>37.5</v>
      </c>
      <c r="M212" s="66"/>
      <c r="N212" s="65">
        <f>AVERAGE(N213,N216)</f>
        <v>37.5</v>
      </c>
      <c r="O212" s="64"/>
      <c r="P212" s="65">
        <f>AVERAGE(P213,P216)</f>
        <v>37.5</v>
      </c>
      <c r="Q212" s="64"/>
      <c r="R212" s="65">
        <f>AVERAGE(R213,R216)</f>
        <v>37.5</v>
      </c>
      <c r="S212" s="64"/>
      <c r="T212" s="65">
        <f>AVERAGE(T213,T216)</f>
        <v>37.5</v>
      </c>
      <c r="U212" s="64"/>
      <c r="V212" s="65">
        <f>AVERAGE(V213,V216)</f>
        <v>37.5</v>
      </c>
      <c r="W212" s="17"/>
      <c r="X212" s="65">
        <f>AVERAGE(X213,X216)</f>
        <v>37.5</v>
      </c>
      <c r="Y212" s="64"/>
    </row>
    <row r="213" spans="1:25" s="84" customFormat="1" ht="80.25" customHeight="1" x14ac:dyDescent="0.25">
      <c r="A213" s="15">
        <v>115</v>
      </c>
      <c r="B213" s="15"/>
      <c r="C213" s="14"/>
      <c r="D213" s="89" t="s">
        <v>358</v>
      </c>
      <c r="E213" s="89"/>
      <c r="F213" s="21" t="s">
        <v>358</v>
      </c>
      <c r="G213" s="12"/>
      <c r="H213" s="12"/>
      <c r="I213" s="12"/>
      <c r="J213" s="86">
        <f>AVERAGE(J214:J215)</f>
        <v>100</v>
      </c>
      <c r="K213" s="88"/>
      <c r="L213" s="86">
        <f>AVERAGE(L214:L215)</f>
        <v>75</v>
      </c>
      <c r="M213" s="87"/>
      <c r="N213" s="86">
        <f>AVERAGE(N214:N215)</f>
        <v>75</v>
      </c>
      <c r="O213" s="85"/>
      <c r="P213" s="86">
        <f>AVERAGE(P214:P215)</f>
        <v>75</v>
      </c>
      <c r="Q213" s="85"/>
      <c r="R213" s="86">
        <f>AVERAGE(R214:R215)</f>
        <v>75</v>
      </c>
      <c r="S213" s="85"/>
      <c r="T213" s="86">
        <f>AVERAGE(T214:T215)</f>
        <v>75</v>
      </c>
      <c r="U213" s="85"/>
      <c r="V213" s="86">
        <f>AVERAGE(V214:V215)</f>
        <v>75</v>
      </c>
      <c r="W213" s="10"/>
      <c r="X213" s="86">
        <f>AVERAGE(X214:X215)</f>
        <v>75</v>
      </c>
      <c r="Y213" s="85"/>
    </row>
    <row r="214" spans="1:25" ht="312" customHeight="1" x14ac:dyDescent="0.25">
      <c r="A214" s="4" t="s">
        <v>357</v>
      </c>
      <c r="B214" s="4"/>
      <c r="C214" s="4"/>
      <c r="D214" s="4"/>
      <c r="E214" s="8" t="s">
        <v>356</v>
      </c>
      <c r="F214" s="7" t="s">
        <v>355</v>
      </c>
      <c r="G214" s="7" t="s">
        <v>354</v>
      </c>
      <c r="H214" s="7" t="s">
        <v>353</v>
      </c>
      <c r="I214" s="7" t="s">
        <v>352</v>
      </c>
      <c r="J214" s="83">
        <v>100</v>
      </c>
      <c r="K214" s="82" t="s">
        <v>351</v>
      </c>
      <c r="L214" s="35">
        <v>50</v>
      </c>
      <c r="M214" s="35"/>
      <c r="N214" s="35">
        <v>50</v>
      </c>
      <c r="O214" s="43"/>
      <c r="P214" s="35">
        <v>50</v>
      </c>
      <c r="Q214" s="43"/>
      <c r="R214" s="35">
        <v>50</v>
      </c>
      <c r="S214" s="43"/>
      <c r="T214" s="35">
        <v>50</v>
      </c>
      <c r="U214" s="43"/>
      <c r="V214" s="35">
        <v>50</v>
      </c>
      <c r="W214" s="25"/>
      <c r="X214" s="35">
        <v>50</v>
      </c>
      <c r="Y214" s="43"/>
    </row>
    <row r="215" spans="1:25" ht="105" x14ac:dyDescent="0.25">
      <c r="A215" s="4" t="s">
        <v>350</v>
      </c>
      <c r="B215" s="4"/>
      <c r="C215" s="4"/>
      <c r="D215" s="4"/>
      <c r="E215" s="8" t="s">
        <v>349</v>
      </c>
      <c r="F215" s="7" t="s">
        <v>348</v>
      </c>
      <c r="G215" s="7" t="s">
        <v>347</v>
      </c>
      <c r="H215" s="7" t="s">
        <v>346</v>
      </c>
      <c r="I215" s="7" t="s">
        <v>345</v>
      </c>
      <c r="J215" s="81"/>
      <c r="K215" s="80"/>
      <c r="L215" s="82">
        <v>100</v>
      </c>
      <c r="M215" s="82" t="s">
        <v>344</v>
      </c>
      <c r="N215" s="82">
        <v>100</v>
      </c>
      <c r="O215" s="43"/>
      <c r="P215" s="82">
        <v>100</v>
      </c>
      <c r="Q215" s="43"/>
      <c r="R215" s="82">
        <v>100</v>
      </c>
      <c r="S215" s="43"/>
      <c r="T215" s="82">
        <v>100</v>
      </c>
      <c r="U215" s="43"/>
      <c r="V215" s="82">
        <v>100</v>
      </c>
      <c r="W215" s="25"/>
      <c r="X215" s="82">
        <v>100</v>
      </c>
      <c r="Y215" s="43"/>
    </row>
    <row r="216" spans="1:25" ht="319.5" x14ac:dyDescent="0.25">
      <c r="A216" s="4">
        <v>116</v>
      </c>
      <c r="B216" s="4"/>
      <c r="C216" s="4"/>
      <c r="D216" s="8" t="s">
        <v>343</v>
      </c>
      <c r="E216" s="8"/>
      <c r="F216" s="7" t="s">
        <v>342</v>
      </c>
      <c r="G216" s="7" t="s">
        <v>341</v>
      </c>
      <c r="H216" s="7" t="s">
        <v>340</v>
      </c>
      <c r="I216" s="7" t="s">
        <v>339</v>
      </c>
      <c r="J216" s="81">
        <v>50</v>
      </c>
      <c r="K216" s="80" t="s">
        <v>338</v>
      </c>
      <c r="L216" s="35">
        <v>0</v>
      </c>
      <c r="M216" s="79" t="s">
        <v>337</v>
      </c>
      <c r="N216" s="35">
        <v>0</v>
      </c>
      <c r="O216" s="43"/>
      <c r="P216" s="35">
        <v>0</v>
      </c>
      <c r="Q216" s="43"/>
      <c r="R216" s="35">
        <v>0</v>
      </c>
      <c r="S216" s="43"/>
      <c r="T216" s="35">
        <v>0</v>
      </c>
      <c r="U216" s="43"/>
      <c r="V216" s="35">
        <v>0</v>
      </c>
      <c r="W216" s="25"/>
      <c r="X216" s="35">
        <v>0</v>
      </c>
      <c r="Y216" s="43"/>
    </row>
    <row r="217" spans="1:25" s="63" customFormat="1" ht="60" x14ac:dyDescent="0.25">
      <c r="A217" s="19"/>
      <c r="B217" s="20" t="s">
        <v>336</v>
      </c>
      <c r="C217" s="19"/>
      <c r="D217" s="19"/>
      <c r="E217" s="19"/>
      <c r="F217" s="19" t="s">
        <v>335</v>
      </c>
      <c r="G217" s="19"/>
      <c r="H217" s="19"/>
      <c r="I217" s="19"/>
      <c r="J217" s="78">
        <f>AVERAGE(J218,J225,J231,J240)</f>
        <v>48.4375</v>
      </c>
      <c r="K217" s="77"/>
      <c r="L217" s="78">
        <f>AVERAGE(L218,L225,L231,L240)</f>
        <v>48.4375</v>
      </c>
      <c r="M217" s="77"/>
      <c r="N217" s="78">
        <f>AVERAGE(N218,N225,N231,N240)</f>
        <v>48.4375</v>
      </c>
      <c r="O217" s="77"/>
      <c r="P217" s="78">
        <f>AVERAGE(P218,P225,P231,P240)</f>
        <v>48.4375</v>
      </c>
      <c r="Q217" s="77"/>
      <c r="R217" s="78">
        <f>AVERAGE(R218,R225,R231,R240)</f>
        <v>48.4375</v>
      </c>
      <c r="S217" s="77"/>
      <c r="T217" s="78">
        <f>AVERAGE(T218,T225,T231,T240)</f>
        <v>48.4375</v>
      </c>
      <c r="U217" s="77"/>
      <c r="V217" s="78">
        <f>AVERAGE(V218,V225,V231,V240)</f>
        <v>24.375</v>
      </c>
      <c r="W217" s="17"/>
      <c r="X217" s="78">
        <f>AVERAGE(X218,X225,X231,X240)</f>
        <v>24.375</v>
      </c>
      <c r="Y217" s="77"/>
    </row>
    <row r="218" spans="1:25" s="63" customFormat="1" ht="45" x14ac:dyDescent="0.25">
      <c r="A218" s="19"/>
      <c r="B218" s="19"/>
      <c r="C218" s="20" t="s">
        <v>334</v>
      </c>
      <c r="D218" s="19"/>
      <c r="E218" s="19"/>
      <c r="F218" s="19" t="s">
        <v>333</v>
      </c>
      <c r="G218" s="19"/>
      <c r="H218" s="19"/>
      <c r="I218" s="19"/>
      <c r="J218" s="78">
        <f>AVERAGE(J219:J224)</f>
        <v>58.333333333333336</v>
      </c>
      <c r="K218" s="77"/>
      <c r="L218" s="78">
        <f>AVERAGE(L219:L224)</f>
        <v>58.333333333333336</v>
      </c>
      <c r="M218" s="77"/>
      <c r="N218" s="78">
        <f>AVERAGE(N219:N224)</f>
        <v>58.333333333333336</v>
      </c>
      <c r="O218" s="77"/>
      <c r="P218" s="78">
        <f>AVERAGE(P219:P224)</f>
        <v>58.333333333333336</v>
      </c>
      <c r="Q218" s="77"/>
      <c r="R218" s="78">
        <f>AVERAGE(R219:R224)</f>
        <v>58.333333333333336</v>
      </c>
      <c r="S218" s="77"/>
      <c r="T218" s="78">
        <f>AVERAGE(T219:T224)</f>
        <v>58.333333333333336</v>
      </c>
      <c r="U218" s="77"/>
      <c r="V218" s="78">
        <f>AVERAGE(V219:V224)</f>
        <v>50</v>
      </c>
      <c r="W218" s="17"/>
      <c r="X218" s="78">
        <f>AVERAGE(X219:X224)</f>
        <v>50</v>
      </c>
      <c r="Y218" s="77"/>
    </row>
    <row r="219" spans="1:25" ht="240" x14ac:dyDescent="0.25">
      <c r="A219" s="4">
        <v>117</v>
      </c>
      <c r="B219" s="4"/>
      <c r="C219" s="4"/>
      <c r="D219" s="8" t="s">
        <v>332</v>
      </c>
      <c r="E219" s="8"/>
      <c r="F219" s="7" t="s">
        <v>331</v>
      </c>
      <c r="G219" s="7" t="s">
        <v>241</v>
      </c>
      <c r="H219" s="7" t="s">
        <v>240</v>
      </c>
      <c r="I219" s="7" t="s">
        <v>289</v>
      </c>
      <c r="J219" s="31">
        <v>50</v>
      </c>
      <c r="K219" s="39" t="s">
        <v>330</v>
      </c>
      <c r="L219" s="31">
        <v>50</v>
      </c>
      <c r="M219" s="29"/>
      <c r="N219" s="31">
        <v>50</v>
      </c>
      <c r="O219" s="29"/>
      <c r="P219" s="31">
        <v>50</v>
      </c>
      <c r="Q219" s="29"/>
      <c r="R219" s="31">
        <v>50</v>
      </c>
      <c r="S219" s="29"/>
      <c r="T219" s="29">
        <v>50</v>
      </c>
      <c r="U219" s="39" t="s">
        <v>330</v>
      </c>
      <c r="V219" s="29">
        <v>50</v>
      </c>
      <c r="W219" s="5"/>
      <c r="X219" s="29">
        <v>50</v>
      </c>
      <c r="Y219" s="29"/>
    </row>
    <row r="220" spans="1:25" ht="360" x14ac:dyDescent="0.25">
      <c r="A220" s="4">
        <v>118</v>
      </c>
      <c r="B220" s="4"/>
      <c r="C220" s="4"/>
      <c r="D220" s="8" t="s">
        <v>329</v>
      </c>
      <c r="E220" s="8"/>
      <c r="F220" s="29" t="s">
        <v>328</v>
      </c>
      <c r="G220" s="7" t="s">
        <v>241</v>
      </c>
      <c r="H220" s="7" t="s">
        <v>240</v>
      </c>
      <c r="I220" s="7" t="s">
        <v>289</v>
      </c>
      <c r="J220" s="31">
        <v>50</v>
      </c>
      <c r="K220" s="39" t="s">
        <v>327</v>
      </c>
      <c r="L220" s="31">
        <v>50</v>
      </c>
      <c r="M220" s="29"/>
      <c r="N220" s="31">
        <v>50</v>
      </c>
      <c r="O220" s="29"/>
      <c r="P220" s="31">
        <v>50</v>
      </c>
      <c r="Q220" s="29"/>
      <c r="R220" s="31">
        <v>50</v>
      </c>
      <c r="S220" s="29"/>
      <c r="T220" s="29">
        <v>50</v>
      </c>
      <c r="U220" s="39" t="s">
        <v>327</v>
      </c>
      <c r="V220" s="29">
        <v>0</v>
      </c>
      <c r="W220" s="5"/>
      <c r="X220" s="29">
        <v>0</v>
      </c>
      <c r="Y220" s="76" t="s">
        <v>326</v>
      </c>
    </row>
    <row r="221" spans="1:25" ht="330" x14ac:dyDescent="0.25">
      <c r="A221" s="4">
        <v>119</v>
      </c>
      <c r="B221" s="4"/>
      <c r="C221" s="4"/>
      <c r="D221" s="8" t="s">
        <v>325</v>
      </c>
      <c r="E221" s="8"/>
      <c r="F221" s="7" t="s">
        <v>324</v>
      </c>
      <c r="G221" s="7" t="s">
        <v>222</v>
      </c>
      <c r="H221" s="7" t="s">
        <v>264</v>
      </c>
      <c r="I221" s="7" t="s">
        <v>8</v>
      </c>
      <c r="J221" s="31">
        <v>100</v>
      </c>
      <c r="K221" s="39" t="s">
        <v>323</v>
      </c>
      <c r="L221" s="31">
        <v>100</v>
      </c>
      <c r="M221" s="29"/>
      <c r="N221" s="31">
        <v>100</v>
      </c>
      <c r="O221" s="29"/>
      <c r="P221" s="31">
        <v>100</v>
      </c>
      <c r="Q221" s="29"/>
      <c r="R221" s="31">
        <v>100</v>
      </c>
      <c r="S221" s="29"/>
      <c r="T221" s="29">
        <v>100</v>
      </c>
      <c r="U221" s="39" t="s">
        <v>323</v>
      </c>
      <c r="V221" s="29">
        <v>100</v>
      </c>
      <c r="W221" s="5"/>
      <c r="X221" s="29">
        <v>100</v>
      </c>
      <c r="Y221" s="75" t="s">
        <v>322</v>
      </c>
    </row>
    <row r="222" spans="1:25" ht="409.5" x14ac:dyDescent="0.25">
      <c r="A222" s="4">
        <v>120</v>
      </c>
      <c r="B222" s="4"/>
      <c r="C222" s="4"/>
      <c r="D222" s="8" t="s">
        <v>321</v>
      </c>
      <c r="E222" s="8"/>
      <c r="F222" s="7" t="s">
        <v>320</v>
      </c>
      <c r="G222" s="7" t="s">
        <v>222</v>
      </c>
      <c r="H222" s="7" t="s">
        <v>264</v>
      </c>
      <c r="I222" s="7" t="s">
        <v>8</v>
      </c>
      <c r="J222" s="31">
        <v>100</v>
      </c>
      <c r="K222" s="39" t="s">
        <v>319</v>
      </c>
      <c r="L222" s="31">
        <v>100</v>
      </c>
      <c r="M222" s="29"/>
      <c r="N222" s="31">
        <v>100</v>
      </c>
      <c r="O222" s="29"/>
      <c r="P222" s="31">
        <v>100</v>
      </c>
      <c r="Q222" s="29"/>
      <c r="R222" s="31">
        <v>100</v>
      </c>
      <c r="S222" s="29"/>
      <c r="T222" s="29">
        <v>100</v>
      </c>
      <c r="U222" s="39" t="s">
        <v>319</v>
      </c>
      <c r="V222" s="29">
        <v>100</v>
      </c>
      <c r="W222" s="5"/>
      <c r="X222" s="29">
        <v>100</v>
      </c>
      <c r="Y222" s="29"/>
    </row>
    <row r="223" spans="1:25" ht="409.5" x14ac:dyDescent="0.25">
      <c r="A223" s="4">
        <v>121</v>
      </c>
      <c r="B223" s="4"/>
      <c r="C223" s="4"/>
      <c r="D223" s="8" t="s">
        <v>318</v>
      </c>
      <c r="E223" s="8"/>
      <c r="F223" s="7" t="s">
        <v>317</v>
      </c>
      <c r="G223" s="7" t="s">
        <v>316</v>
      </c>
      <c r="H223" s="7" t="s">
        <v>315</v>
      </c>
      <c r="I223" s="7" t="s">
        <v>314</v>
      </c>
      <c r="J223" s="31">
        <v>50</v>
      </c>
      <c r="K223" s="39" t="s">
        <v>313</v>
      </c>
      <c r="L223" s="31">
        <v>50</v>
      </c>
      <c r="M223" s="29"/>
      <c r="N223" s="31">
        <v>50</v>
      </c>
      <c r="O223" s="29"/>
      <c r="P223" s="31">
        <v>50</v>
      </c>
      <c r="Q223" s="29"/>
      <c r="R223" s="31">
        <v>50</v>
      </c>
      <c r="S223" s="29"/>
      <c r="T223" s="29">
        <v>50</v>
      </c>
      <c r="U223" s="39" t="s">
        <v>313</v>
      </c>
      <c r="V223" s="29">
        <v>50</v>
      </c>
      <c r="W223" s="5"/>
      <c r="X223" s="29">
        <v>50</v>
      </c>
      <c r="Y223" s="29"/>
    </row>
    <row r="224" spans="1:25" ht="75" x14ac:dyDescent="0.25">
      <c r="A224" s="4">
        <v>122</v>
      </c>
      <c r="B224" s="4"/>
      <c r="C224" s="4"/>
      <c r="D224" s="8" t="s">
        <v>312</v>
      </c>
      <c r="E224" s="8"/>
      <c r="F224" s="7" t="s">
        <v>311</v>
      </c>
      <c r="G224" s="7" t="s">
        <v>310</v>
      </c>
      <c r="H224" s="7" t="s">
        <v>309</v>
      </c>
      <c r="I224" s="7" t="s">
        <v>308</v>
      </c>
      <c r="J224" s="31">
        <v>0</v>
      </c>
      <c r="K224" s="29"/>
      <c r="L224" s="31">
        <v>0</v>
      </c>
      <c r="M224" s="29"/>
      <c r="N224" s="31">
        <v>0</v>
      </c>
      <c r="O224" s="29"/>
      <c r="P224" s="31">
        <v>0</v>
      </c>
      <c r="Q224" s="29"/>
      <c r="R224" s="31">
        <v>0</v>
      </c>
      <c r="S224" s="29"/>
      <c r="T224" s="29">
        <v>0</v>
      </c>
      <c r="U224" s="35"/>
      <c r="V224" s="29">
        <v>0</v>
      </c>
      <c r="W224" s="5"/>
      <c r="X224" s="29">
        <v>0</v>
      </c>
      <c r="Y224" s="29"/>
    </row>
    <row r="225" spans="1:25" s="63" customFormat="1" ht="77.25" customHeight="1" x14ac:dyDescent="0.25">
      <c r="A225" s="19"/>
      <c r="B225" s="19"/>
      <c r="C225" s="20" t="s">
        <v>307</v>
      </c>
      <c r="D225" s="19"/>
      <c r="E225" s="70"/>
      <c r="F225" s="69" t="s">
        <v>306</v>
      </c>
      <c r="G225" s="68"/>
      <c r="H225" s="68"/>
      <c r="I225" s="68"/>
      <c r="J225" s="65">
        <f>AVERAGE(J226:J230)</f>
        <v>50</v>
      </c>
      <c r="K225" s="67"/>
      <c r="L225" s="65">
        <f>AVERAGE(L226:L230)</f>
        <v>50</v>
      </c>
      <c r="M225" s="66"/>
      <c r="N225" s="65">
        <f>AVERAGE(N226:N230)</f>
        <v>50</v>
      </c>
      <c r="O225" s="64"/>
      <c r="P225" s="65">
        <f>AVERAGE(P226:P230)</f>
        <v>50</v>
      </c>
      <c r="Q225" s="64"/>
      <c r="R225" s="65">
        <f>AVERAGE(R226:R230)</f>
        <v>50</v>
      </c>
      <c r="S225" s="64"/>
      <c r="T225" s="65">
        <f>AVERAGE(T226:T230)</f>
        <v>50</v>
      </c>
      <c r="U225" s="64"/>
      <c r="V225" s="65">
        <f>AVERAGE(V226:V230)</f>
        <v>10</v>
      </c>
      <c r="W225" s="17"/>
      <c r="X225" s="65">
        <f>AVERAGE(X226:X230)</f>
        <v>10</v>
      </c>
      <c r="Y225" s="64"/>
    </row>
    <row r="226" spans="1:25" ht="315" x14ac:dyDescent="0.25">
      <c r="A226" s="4">
        <v>123</v>
      </c>
      <c r="B226" s="4"/>
      <c r="C226" s="4"/>
      <c r="D226" s="8" t="s">
        <v>305</v>
      </c>
      <c r="E226" s="8"/>
      <c r="F226" s="7" t="s">
        <v>304</v>
      </c>
      <c r="G226" s="7" t="s">
        <v>241</v>
      </c>
      <c r="H226" s="7" t="s">
        <v>240</v>
      </c>
      <c r="I226" s="7" t="s">
        <v>289</v>
      </c>
      <c r="J226" s="31">
        <v>50</v>
      </c>
      <c r="K226" s="74" t="s">
        <v>303</v>
      </c>
      <c r="L226" s="31">
        <v>50</v>
      </c>
      <c r="M226" s="33"/>
      <c r="N226" s="31">
        <v>50</v>
      </c>
      <c r="O226" s="32"/>
      <c r="P226" s="31">
        <v>50</v>
      </c>
      <c r="Q226" s="32"/>
      <c r="R226" s="31">
        <v>50</v>
      </c>
      <c r="S226" s="29"/>
      <c r="T226" s="29">
        <v>50</v>
      </c>
      <c r="U226" s="35"/>
      <c r="V226" s="29">
        <v>50</v>
      </c>
      <c r="W226" s="5"/>
      <c r="X226" s="29">
        <v>50</v>
      </c>
      <c r="Y226" s="74" t="s">
        <v>303</v>
      </c>
    </row>
    <row r="227" spans="1:25" ht="285" x14ac:dyDescent="0.25">
      <c r="A227" s="4">
        <v>124</v>
      </c>
      <c r="B227" s="4"/>
      <c r="C227" s="4"/>
      <c r="D227" s="8" t="s">
        <v>302</v>
      </c>
      <c r="E227" s="8"/>
      <c r="F227" s="7" t="s">
        <v>301</v>
      </c>
      <c r="G227" s="7" t="s">
        <v>241</v>
      </c>
      <c r="H227" s="7" t="s">
        <v>240</v>
      </c>
      <c r="I227" s="7" t="s">
        <v>289</v>
      </c>
      <c r="J227" s="31">
        <v>50</v>
      </c>
      <c r="K227" s="39" t="s">
        <v>300</v>
      </c>
      <c r="L227" s="31">
        <v>50</v>
      </c>
      <c r="M227" s="33"/>
      <c r="N227" s="31">
        <v>50</v>
      </c>
      <c r="O227" s="32"/>
      <c r="P227" s="31">
        <v>50</v>
      </c>
      <c r="Q227" s="32"/>
      <c r="R227" s="31">
        <v>50</v>
      </c>
      <c r="S227" s="29"/>
      <c r="T227" s="29">
        <v>50</v>
      </c>
      <c r="U227" s="39" t="s">
        <v>300</v>
      </c>
      <c r="V227" s="29">
        <v>0</v>
      </c>
      <c r="W227" s="5"/>
      <c r="X227" s="29">
        <v>0</v>
      </c>
      <c r="Y227" s="29"/>
    </row>
    <row r="228" spans="1:25" ht="285" x14ac:dyDescent="0.25">
      <c r="A228" s="4">
        <v>125</v>
      </c>
      <c r="B228" s="4"/>
      <c r="C228" s="4"/>
      <c r="D228" s="8" t="s">
        <v>299</v>
      </c>
      <c r="E228" s="8"/>
      <c r="F228" s="7" t="s">
        <v>298</v>
      </c>
      <c r="G228" s="7" t="s">
        <v>241</v>
      </c>
      <c r="H228" s="7" t="s">
        <v>240</v>
      </c>
      <c r="I228" s="7" t="s">
        <v>289</v>
      </c>
      <c r="J228" s="31">
        <v>50</v>
      </c>
      <c r="K228" s="39" t="s">
        <v>297</v>
      </c>
      <c r="L228" s="31">
        <v>50</v>
      </c>
      <c r="M228" s="33"/>
      <c r="N228" s="31">
        <v>50</v>
      </c>
      <c r="O228" s="32"/>
      <c r="P228" s="31">
        <v>50</v>
      </c>
      <c r="Q228" s="32"/>
      <c r="R228" s="31">
        <v>50</v>
      </c>
      <c r="S228" s="29"/>
      <c r="T228" s="29">
        <v>50</v>
      </c>
      <c r="U228" s="39" t="s">
        <v>297</v>
      </c>
      <c r="V228" s="29">
        <v>0</v>
      </c>
      <c r="W228" s="5"/>
      <c r="X228" s="29">
        <v>0</v>
      </c>
      <c r="Y228" s="73" t="s">
        <v>296</v>
      </c>
    </row>
    <row r="229" spans="1:25" ht="255" x14ac:dyDescent="0.25">
      <c r="A229" s="4">
        <v>126</v>
      </c>
      <c r="B229" s="4"/>
      <c r="C229" s="4"/>
      <c r="D229" s="8" t="s">
        <v>295</v>
      </c>
      <c r="E229" s="8"/>
      <c r="F229" s="7" t="s">
        <v>294</v>
      </c>
      <c r="G229" s="7" t="s">
        <v>241</v>
      </c>
      <c r="H229" s="7" t="s">
        <v>240</v>
      </c>
      <c r="I229" s="7" t="s">
        <v>289</v>
      </c>
      <c r="J229" s="31">
        <v>50</v>
      </c>
      <c r="K229" s="39" t="s">
        <v>293</v>
      </c>
      <c r="L229" s="31">
        <v>50</v>
      </c>
      <c r="M229" s="33"/>
      <c r="N229" s="31">
        <v>50</v>
      </c>
      <c r="O229" s="32"/>
      <c r="P229" s="31">
        <v>50</v>
      </c>
      <c r="Q229" s="32"/>
      <c r="R229" s="31">
        <v>50</v>
      </c>
      <c r="S229" s="29"/>
      <c r="T229" s="29">
        <v>50</v>
      </c>
      <c r="U229" s="39" t="s">
        <v>293</v>
      </c>
      <c r="V229" s="29">
        <v>0</v>
      </c>
      <c r="W229" s="5"/>
      <c r="X229" s="29">
        <v>0</v>
      </c>
      <c r="Y229" s="72" t="s">
        <v>292</v>
      </c>
    </row>
    <row r="230" spans="1:25" ht="240" x14ac:dyDescent="0.25">
      <c r="A230" s="4">
        <v>127</v>
      </c>
      <c r="B230" s="4"/>
      <c r="C230" s="4"/>
      <c r="D230" s="8" t="s">
        <v>291</v>
      </c>
      <c r="E230" s="8"/>
      <c r="F230" s="7" t="s">
        <v>290</v>
      </c>
      <c r="G230" s="7" t="s">
        <v>241</v>
      </c>
      <c r="H230" s="7" t="s">
        <v>240</v>
      </c>
      <c r="I230" s="7" t="s">
        <v>289</v>
      </c>
      <c r="J230" s="31">
        <v>50</v>
      </c>
      <c r="K230" s="39" t="s">
        <v>288</v>
      </c>
      <c r="L230" s="31">
        <v>50</v>
      </c>
      <c r="M230" s="33"/>
      <c r="N230" s="31">
        <v>50</v>
      </c>
      <c r="O230" s="32"/>
      <c r="P230" s="31">
        <v>50</v>
      </c>
      <c r="Q230" s="32"/>
      <c r="R230" s="31">
        <v>50</v>
      </c>
      <c r="S230" s="29"/>
      <c r="T230" s="29">
        <v>50</v>
      </c>
      <c r="U230" s="39" t="s">
        <v>288</v>
      </c>
      <c r="V230" s="29">
        <v>0</v>
      </c>
      <c r="W230" s="5"/>
      <c r="X230" s="29">
        <v>0</v>
      </c>
      <c r="Y230" s="71" t="s">
        <v>287</v>
      </c>
    </row>
    <row r="231" spans="1:25" s="63" customFormat="1" ht="140.25" customHeight="1" x14ac:dyDescent="0.25">
      <c r="A231" s="19"/>
      <c r="B231" s="19"/>
      <c r="C231" s="20" t="s">
        <v>286</v>
      </c>
      <c r="D231" s="19"/>
      <c r="E231" s="70"/>
      <c r="F231" s="69" t="s">
        <v>285</v>
      </c>
      <c r="G231" s="68"/>
      <c r="H231" s="68"/>
      <c r="I231" s="68"/>
      <c r="J231" s="65">
        <f>AVERAGE(J232:J239)</f>
        <v>68.75</v>
      </c>
      <c r="K231" s="67"/>
      <c r="L231" s="65">
        <f>AVERAGE(L232:L239)</f>
        <v>68.75</v>
      </c>
      <c r="M231" s="66"/>
      <c r="N231" s="65">
        <f>AVERAGE(N232:N239)</f>
        <v>68.75</v>
      </c>
      <c r="O231" s="64"/>
      <c r="P231" s="65">
        <f>AVERAGE(P232:P239)</f>
        <v>68.75</v>
      </c>
      <c r="Q231" s="64"/>
      <c r="R231" s="65">
        <f>AVERAGE(R232:R239)</f>
        <v>68.75</v>
      </c>
      <c r="S231" s="64"/>
      <c r="T231" s="65">
        <f>AVERAGE(T232:T239)</f>
        <v>68.75</v>
      </c>
      <c r="U231" s="64"/>
      <c r="V231" s="65">
        <f>AVERAGE(V232:V239)</f>
        <v>37.5</v>
      </c>
      <c r="W231" s="17"/>
      <c r="X231" s="65">
        <f>AVERAGE(X232:X239)</f>
        <v>37.5</v>
      </c>
      <c r="Y231" s="64"/>
    </row>
    <row r="232" spans="1:25" ht="90" x14ac:dyDescent="0.25">
      <c r="A232" s="4">
        <v>128</v>
      </c>
      <c r="B232" s="4"/>
      <c r="C232" s="4"/>
      <c r="D232" s="34" t="s">
        <v>284</v>
      </c>
      <c r="E232" s="34"/>
      <c r="F232" s="7" t="s">
        <v>283</v>
      </c>
      <c r="G232" s="7" t="s">
        <v>216</v>
      </c>
      <c r="H232" s="7" t="s">
        <v>282</v>
      </c>
      <c r="I232" s="7" t="s">
        <v>71</v>
      </c>
      <c r="J232" s="31">
        <v>50</v>
      </c>
      <c r="K232" s="39" t="s">
        <v>281</v>
      </c>
      <c r="L232" s="31">
        <v>50</v>
      </c>
      <c r="M232" s="33"/>
      <c r="N232" s="31">
        <v>50</v>
      </c>
      <c r="O232" s="32"/>
      <c r="P232" s="31">
        <v>50</v>
      </c>
      <c r="Q232" s="32"/>
      <c r="R232" s="31">
        <v>50</v>
      </c>
      <c r="S232" s="29"/>
      <c r="T232" s="29">
        <v>50</v>
      </c>
      <c r="U232" s="39" t="s">
        <v>281</v>
      </c>
      <c r="V232" s="29">
        <v>50</v>
      </c>
      <c r="W232" s="5"/>
      <c r="X232" s="29">
        <v>50</v>
      </c>
      <c r="Y232" s="29"/>
    </row>
    <row r="233" spans="1:25" ht="60" x14ac:dyDescent="0.25">
      <c r="A233" s="4">
        <v>129</v>
      </c>
      <c r="B233" s="4"/>
      <c r="C233" s="4"/>
      <c r="D233" s="34" t="s">
        <v>280</v>
      </c>
      <c r="E233" s="34"/>
      <c r="F233" s="7" t="s">
        <v>279</v>
      </c>
      <c r="G233" s="7" t="s">
        <v>222</v>
      </c>
      <c r="H233" s="7" t="s">
        <v>278</v>
      </c>
      <c r="I233" s="7" t="s">
        <v>8</v>
      </c>
      <c r="J233" s="31">
        <v>50</v>
      </c>
      <c r="K233" s="62"/>
      <c r="L233" s="31">
        <v>50</v>
      </c>
      <c r="M233" s="33"/>
      <c r="N233" s="31">
        <v>50</v>
      </c>
      <c r="O233" s="32"/>
      <c r="P233" s="31">
        <v>50</v>
      </c>
      <c r="Q233" s="32"/>
      <c r="R233" s="31">
        <v>50</v>
      </c>
      <c r="S233" s="29"/>
      <c r="T233" s="29">
        <v>50</v>
      </c>
      <c r="U233" s="35"/>
      <c r="V233" s="29">
        <v>50</v>
      </c>
      <c r="W233" s="5"/>
      <c r="X233" s="29">
        <v>50</v>
      </c>
      <c r="Y233" s="29"/>
    </row>
    <row r="234" spans="1:25" ht="120" x14ac:dyDescent="0.25">
      <c r="A234" s="4">
        <v>130</v>
      </c>
      <c r="B234" s="4"/>
      <c r="C234" s="4"/>
      <c r="D234" s="34" t="s">
        <v>277</v>
      </c>
      <c r="E234" s="34"/>
      <c r="F234" s="7" t="s">
        <v>276</v>
      </c>
      <c r="G234" s="7" t="s">
        <v>275</v>
      </c>
      <c r="H234" s="7" t="s">
        <v>274</v>
      </c>
      <c r="I234" s="7" t="s">
        <v>208</v>
      </c>
      <c r="J234" s="31">
        <v>100</v>
      </c>
      <c r="K234" s="39" t="s">
        <v>273</v>
      </c>
      <c r="L234" s="31">
        <v>100</v>
      </c>
      <c r="M234" s="33"/>
      <c r="N234" s="31">
        <v>100</v>
      </c>
      <c r="O234" s="32"/>
      <c r="P234" s="31">
        <v>100</v>
      </c>
      <c r="Q234" s="32"/>
      <c r="R234" s="31">
        <v>100</v>
      </c>
      <c r="S234" s="29"/>
      <c r="T234" s="29">
        <v>100</v>
      </c>
      <c r="U234" s="39"/>
      <c r="V234" s="29">
        <v>100</v>
      </c>
      <c r="W234" s="5"/>
      <c r="X234" s="29">
        <v>100</v>
      </c>
      <c r="Y234" s="29"/>
    </row>
    <row r="235" spans="1:25" ht="105" x14ac:dyDescent="0.25">
      <c r="A235" s="4">
        <v>131</v>
      </c>
      <c r="B235" s="4"/>
      <c r="C235" s="4"/>
      <c r="D235" s="34" t="s">
        <v>272</v>
      </c>
      <c r="E235" s="34"/>
      <c r="F235" s="7" t="s">
        <v>271</v>
      </c>
      <c r="G235" s="7" t="s">
        <v>270</v>
      </c>
      <c r="H235" s="7" t="s">
        <v>222</v>
      </c>
      <c r="I235" s="7" t="s">
        <v>269</v>
      </c>
      <c r="J235" s="31">
        <v>100</v>
      </c>
      <c r="K235" s="39" t="s">
        <v>268</v>
      </c>
      <c r="L235" s="31">
        <v>100</v>
      </c>
      <c r="M235" s="33"/>
      <c r="N235" s="31">
        <v>100</v>
      </c>
      <c r="O235" s="32"/>
      <c r="P235" s="31">
        <v>100</v>
      </c>
      <c r="Q235" s="32"/>
      <c r="R235" s="31">
        <v>100</v>
      </c>
      <c r="S235" s="29"/>
      <c r="T235" s="29">
        <v>100</v>
      </c>
      <c r="U235" s="39" t="s">
        <v>268</v>
      </c>
      <c r="V235" s="29">
        <v>0</v>
      </c>
      <c r="W235" s="5"/>
      <c r="X235" s="29">
        <v>0</v>
      </c>
      <c r="Y235" s="61" t="s">
        <v>267</v>
      </c>
    </row>
    <row r="236" spans="1:25" ht="409.5" x14ac:dyDescent="0.25">
      <c r="A236" s="4">
        <v>132</v>
      </c>
      <c r="B236" s="4"/>
      <c r="C236" s="4"/>
      <c r="D236" s="34" t="s">
        <v>266</v>
      </c>
      <c r="E236" s="34"/>
      <c r="F236" s="7" t="s">
        <v>265</v>
      </c>
      <c r="G236" s="7" t="s">
        <v>222</v>
      </c>
      <c r="H236" s="7" t="s">
        <v>264</v>
      </c>
      <c r="I236" s="7" t="s">
        <v>263</v>
      </c>
      <c r="J236" s="31">
        <v>100</v>
      </c>
      <c r="K236" s="39" t="s">
        <v>262</v>
      </c>
      <c r="L236" s="31">
        <v>100</v>
      </c>
      <c r="M236" s="33"/>
      <c r="N236" s="31">
        <v>100</v>
      </c>
      <c r="O236" s="32"/>
      <c r="P236" s="31">
        <v>100</v>
      </c>
      <c r="Q236" s="32"/>
      <c r="R236" s="31">
        <v>100</v>
      </c>
      <c r="S236" s="29"/>
      <c r="T236" s="29">
        <v>100</v>
      </c>
      <c r="U236" s="39" t="s">
        <v>262</v>
      </c>
      <c r="V236" s="29">
        <v>50</v>
      </c>
      <c r="W236" s="5"/>
      <c r="X236" s="29">
        <v>50</v>
      </c>
      <c r="Y236" s="29"/>
    </row>
    <row r="237" spans="1:25" ht="180" x14ac:dyDescent="0.25">
      <c r="A237" s="4">
        <v>133</v>
      </c>
      <c r="B237" s="4"/>
      <c r="C237" s="4"/>
      <c r="D237" s="34" t="s">
        <v>261</v>
      </c>
      <c r="E237" s="34"/>
      <c r="F237" s="7" t="s">
        <v>260</v>
      </c>
      <c r="G237" s="7" t="s">
        <v>259</v>
      </c>
      <c r="H237" s="7" t="s">
        <v>258</v>
      </c>
      <c r="I237" s="7" t="s">
        <v>257</v>
      </c>
      <c r="J237" s="31">
        <v>50</v>
      </c>
      <c r="K237" s="37"/>
      <c r="L237" s="31">
        <v>50</v>
      </c>
      <c r="M237" s="33"/>
      <c r="N237" s="31">
        <v>50</v>
      </c>
      <c r="O237" s="32"/>
      <c r="P237" s="31">
        <v>50</v>
      </c>
      <c r="Q237" s="32"/>
      <c r="R237" s="31">
        <v>50</v>
      </c>
      <c r="S237" s="29"/>
      <c r="T237" s="29">
        <v>50</v>
      </c>
      <c r="U237" s="35"/>
      <c r="V237" s="29">
        <v>50</v>
      </c>
      <c r="W237" s="5"/>
      <c r="X237" s="29">
        <v>50</v>
      </c>
      <c r="Y237" s="29"/>
    </row>
    <row r="238" spans="1:25" ht="135" x14ac:dyDescent="0.25">
      <c r="A238" s="4">
        <v>134</v>
      </c>
      <c r="B238" s="4"/>
      <c r="C238" s="4"/>
      <c r="D238" s="34" t="s">
        <v>256</v>
      </c>
      <c r="E238" s="34"/>
      <c r="F238" s="7" t="s">
        <v>255</v>
      </c>
      <c r="G238" s="7" t="s">
        <v>216</v>
      </c>
      <c r="H238" s="7" t="s">
        <v>105</v>
      </c>
      <c r="I238" s="7" t="s">
        <v>254</v>
      </c>
      <c r="J238" s="31">
        <v>0</v>
      </c>
      <c r="K238" s="39" t="s">
        <v>253</v>
      </c>
      <c r="L238" s="31">
        <v>0</v>
      </c>
      <c r="M238" s="33"/>
      <c r="N238" s="31">
        <v>0</v>
      </c>
      <c r="O238" s="32"/>
      <c r="P238" s="31">
        <v>0</v>
      </c>
      <c r="Q238" s="32"/>
      <c r="R238" s="31">
        <v>0</v>
      </c>
      <c r="S238" s="29"/>
      <c r="T238" s="29">
        <v>0</v>
      </c>
      <c r="U238" s="39" t="s">
        <v>253</v>
      </c>
      <c r="V238" s="29">
        <v>0</v>
      </c>
      <c r="W238" s="5"/>
      <c r="X238" s="29">
        <v>0</v>
      </c>
      <c r="Y238" s="29"/>
    </row>
    <row r="239" spans="1:25" ht="409.5" x14ac:dyDescent="0.25">
      <c r="A239" s="4">
        <v>135</v>
      </c>
      <c r="B239" s="4"/>
      <c r="C239" s="4"/>
      <c r="D239" s="34" t="s">
        <v>252</v>
      </c>
      <c r="E239" s="34"/>
      <c r="F239" s="7" t="s">
        <v>251</v>
      </c>
      <c r="G239" s="7" t="s">
        <v>250</v>
      </c>
      <c r="H239" s="7" t="s">
        <v>249</v>
      </c>
      <c r="I239" s="7" t="s">
        <v>248</v>
      </c>
      <c r="J239" s="31">
        <v>100</v>
      </c>
      <c r="K239" s="39" t="s">
        <v>247</v>
      </c>
      <c r="L239" s="31">
        <v>100</v>
      </c>
      <c r="M239" s="33"/>
      <c r="N239" s="31">
        <v>100</v>
      </c>
      <c r="O239" s="32"/>
      <c r="P239" s="31">
        <v>100</v>
      </c>
      <c r="Q239" s="32"/>
      <c r="R239" s="31">
        <v>100</v>
      </c>
      <c r="S239" s="29"/>
      <c r="T239" s="29">
        <v>100</v>
      </c>
      <c r="U239" s="39" t="s">
        <v>247</v>
      </c>
      <c r="V239" s="29">
        <v>0</v>
      </c>
      <c r="W239" s="5"/>
      <c r="X239" s="29">
        <v>0</v>
      </c>
      <c r="Y239" s="60" t="s">
        <v>246</v>
      </c>
    </row>
    <row r="240" spans="1:25" ht="120.75" x14ac:dyDescent="0.25">
      <c r="A240" s="58"/>
      <c r="B240" s="58"/>
      <c r="C240" s="59" t="s">
        <v>245</v>
      </c>
      <c r="D240" s="58"/>
      <c r="E240" s="57"/>
      <c r="F240" s="56" t="s">
        <v>244</v>
      </c>
      <c r="G240" s="55"/>
      <c r="H240" s="55"/>
      <c r="I240" s="55"/>
      <c r="J240" s="48">
        <f>AVERAGE(J241:J249)</f>
        <v>16.666666666666668</v>
      </c>
      <c r="K240" s="54"/>
      <c r="L240" s="48">
        <f>AVERAGE(L241:L249)</f>
        <v>16.666666666666668</v>
      </c>
      <c r="M240" s="53"/>
      <c r="N240" s="48">
        <f>AVERAGE(N241:N249)</f>
        <v>16.666666666666668</v>
      </c>
      <c r="O240" s="52"/>
      <c r="P240" s="48">
        <f>AVERAGE(P241:P249)</f>
        <v>16.666666666666668</v>
      </c>
      <c r="Q240" s="52"/>
      <c r="R240" s="48">
        <f>AVERAGE(R241:R249)</f>
        <v>16.666666666666668</v>
      </c>
      <c r="S240" s="51"/>
      <c r="T240" s="48">
        <f>AVERAGE(T241:T249)</f>
        <v>16.666666666666668</v>
      </c>
      <c r="U240" s="50"/>
      <c r="V240" s="48">
        <f>AVERAGE(V241:V249)</f>
        <v>0</v>
      </c>
      <c r="W240" s="49"/>
      <c r="X240" s="48">
        <f>AVERAGE(X241:X249)</f>
        <v>0</v>
      </c>
      <c r="Y240" s="47"/>
    </row>
    <row r="241" spans="1:25" ht="191.25" customHeight="1" x14ac:dyDescent="0.25">
      <c r="A241" s="4">
        <v>136</v>
      </c>
      <c r="B241" s="4"/>
      <c r="C241" s="4"/>
      <c r="D241" s="34" t="s">
        <v>243</v>
      </c>
      <c r="E241" s="34"/>
      <c r="F241" s="7" t="s">
        <v>242</v>
      </c>
      <c r="G241" s="7" t="s">
        <v>241</v>
      </c>
      <c r="H241" s="7" t="s">
        <v>240</v>
      </c>
      <c r="I241" s="7" t="s">
        <v>239</v>
      </c>
      <c r="J241" s="31">
        <v>50</v>
      </c>
      <c r="K241" s="39" t="s">
        <v>238</v>
      </c>
      <c r="L241" s="31">
        <v>50</v>
      </c>
      <c r="M241" s="33"/>
      <c r="N241" s="31">
        <v>50</v>
      </c>
      <c r="O241" s="32"/>
      <c r="P241" s="31">
        <v>50</v>
      </c>
      <c r="Q241" s="32"/>
      <c r="R241" s="31">
        <v>50</v>
      </c>
      <c r="S241" s="29"/>
      <c r="T241" s="29">
        <v>50</v>
      </c>
      <c r="U241" s="39" t="s">
        <v>238</v>
      </c>
      <c r="V241" s="29">
        <v>0</v>
      </c>
      <c r="W241" s="5"/>
      <c r="X241" s="29">
        <v>0</v>
      </c>
      <c r="Y241" s="38" t="s">
        <v>237</v>
      </c>
    </row>
    <row r="242" spans="1:25" s="42" customFormat="1" ht="135" x14ac:dyDescent="0.25">
      <c r="A242" s="4">
        <v>137</v>
      </c>
      <c r="B242" s="41"/>
      <c r="C242" s="41"/>
      <c r="D242" s="46" t="s">
        <v>236</v>
      </c>
      <c r="E242" s="46"/>
      <c r="F242" s="45" t="s">
        <v>235</v>
      </c>
      <c r="G242" s="45" t="s">
        <v>229</v>
      </c>
      <c r="H242" s="45" t="s">
        <v>234</v>
      </c>
      <c r="I242" s="45" t="s">
        <v>8</v>
      </c>
      <c r="J242" s="31">
        <v>50</v>
      </c>
      <c r="K242" s="39" t="s">
        <v>233</v>
      </c>
      <c r="L242" s="31">
        <v>50</v>
      </c>
      <c r="M242" s="44"/>
      <c r="N242" s="31">
        <v>50</v>
      </c>
      <c r="O242" s="43"/>
      <c r="P242" s="31">
        <v>50</v>
      </c>
      <c r="Q242" s="43"/>
      <c r="R242" s="31">
        <v>50</v>
      </c>
      <c r="S242" s="29"/>
      <c r="T242" s="29">
        <v>50</v>
      </c>
      <c r="U242" s="39" t="s">
        <v>233</v>
      </c>
      <c r="V242" s="29">
        <v>0</v>
      </c>
      <c r="W242" s="25"/>
      <c r="X242" s="29">
        <v>0</v>
      </c>
      <c r="Y242" s="38" t="s">
        <v>232</v>
      </c>
    </row>
    <row r="243" spans="1:25" ht="75" x14ac:dyDescent="0.25">
      <c r="A243" s="41">
        <v>138</v>
      </c>
      <c r="B243" s="4"/>
      <c r="C243" s="4"/>
      <c r="D243" s="34" t="s">
        <v>231</v>
      </c>
      <c r="E243" s="34"/>
      <c r="F243" s="7" t="s">
        <v>230</v>
      </c>
      <c r="G243" s="7" t="s">
        <v>229</v>
      </c>
      <c r="H243" s="7" t="s">
        <v>71</v>
      </c>
      <c r="I243" s="7" t="s">
        <v>208</v>
      </c>
      <c r="J243" s="31">
        <v>0</v>
      </c>
      <c r="K243" s="40"/>
      <c r="L243" s="31">
        <v>0</v>
      </c>
      <c r="M243" s="33"/>
      <c r="N243" s="31">
        <v>0</v>
      </c>
      <c r="O243" s="32"/>
      <c r="P243" s="31">
        <v>0</v>
      </c>
      <c r="Q243" s="32"/>
      <c r="R243" s="31">
        <v>0</v>
      </c>
      <c r="S243" s="29"/>
      <c r="T243" s="29">
        <v>0</v>
      </c>
      <c r="U243" s="35"/>
      <c r="V243" s="29">
        <v>0</v>
      </c>
      <c r="W243" s="5"/>
      <c r="X243" s="29">
        <v>0</v>
      </c>
      <c r="Y243" s="38" t="s">
        <v>219</v>
      </c>
    </row>
    <row r="244" spans="1:25" ht="90" x14ac:dyDescent="0.25">
      <c r="A244" s="4">
        <v>139</v>
      </c>
      <c r="B244" s="4"/>
      <c r="C244" s="4"/>
      <c r="D244" s="34" t="s">
        <v>228</v>
      </c>
      <c r="E244" s="34"/>
      <c r="F244" s="7" t="s">
        <v>227</v>
      </c>
      <c r="G244" s="7" t="s">
        <v>222</v>
      </c>
      <c r="H244" s="7" t="s">
        <v>226</v>
      </c>
      <c r="I244" s="7" t="s">
        <v>225</v>
      </c>
      <c r="J244" s="31">
        <v>0</v>
      </c>
      <c r="K244" s="40"/>
      <c r="L244" s="31">
        <v>0</v>
      </c>
      <c r="M244" s="33"/>
      <c r="N244" s="31">
        <v>0</v>
      </c>
      <c r="O244" s="32"/>
      <c r="P244" s="31">
        <v>0</v>
      </c>
      <c r="Q244" s="32"/>
      <c r="R244" s="31">
        <v>0</v>
      </c>
      <c r="S244" s="29"/>
      <c r="T244" s="29">
        <v>0</v>
      </c>
      <c r="U244" s="35"/>
      <c r="V244" s="29">
        <v>0</v>
      </c>
      <c r="W244" s="5"/>
      <c r="X244" s="29">
        <v>0</v>
      </c>
      <c r="Y244" s="38" t="s">
        <v>219</v>
      </c>
    </row>
    <row r="245" spans="1:25" ht="165" x14ac:dyDescent="0.25">
      <c r="A245" s="4">
        <v>140</v>
      </c>
      <c r="B245" s="4"/>
      <c r="C245" s="4"/>
      <c r="D245" s="34" t="s">
        <v>224</v>
      </c>
      <c r="E245" s="34"/>
      <c r="F245" s="7" t="s">
        <v>223</v>
      </c>
      <c r="G245" s="7" t="s">
        <v>222</v>
      </c>
      <c r="H245" s="7" t="s">
        <v>221</v>
      </c>
      <c r="I245" s="7" t="s">
        <v>8</v>
      </c>
      <c r="J245" s="31">
        <v>0</v>
      </c>
      <c r="K245" s="39" t="s">
        <v>220</v>
      </c>
      <c r="L245" s="31">
        <v>0</v>
      </c>
      <c r="M245" s="33"/>
      <c r="N245" s="31">
        <v>0</v>
      </c>
      <c r="O245" s="32"/>
      <c r="P245" s="31">
        <v>0</v>
      </c>
      <c r="Q245" s="32"/>
      <c r="R245" s="31">
        <v>0</v>
      </c>
      <c r="S245" s="29"/>
      <c r="T245" s="29">
        <v>0</v>
      </c>
      <c r="U245" s="39" t="s">
        <v>220</v>
      </c>
      <c r="V245" s="29">
        <v>0</v>
      </c>
      <c r="W245" s="5"/>
      <c r="X245" s="29">
        <v>0</v>
      </c>
      <c r="Y245" s="38" t="s">
        <v>219</v>
      </c>
    </row>
    <row r="246" spans="1:25" ht="195" x14ac:dyDescent="0.25">
      <c r="A246" s="4">
        <v>141</v>
      </c>
      <c r="B246" s="4"/>
      <c r="C246" s="4"/>
      <c r="D246" s="34" t="s">
        <v>218</v>
      </c>
      <c r="E246" s="34"/>
      <c r="F246" s="7" t="s">
        <v>217</v>
      </c>
      <c r="G246" s="7" t="s">
        <v>216</v>
      </c>
      <c r="H246" s="7" t="s">
        <v>215</v>
      </c>
      <c r="I246" s="7" t="s">
        <v>8</v>
      </c>
      <c r="J246" s="31">
        <v>0</v>
      </c>
      <c r="K246" s="40"/>
      <c r="L246" s="31">
        <v>0</v>
      </c>
      <c r="M246" s="33"/>
      <c r="N246" s="31">
        <v>0</v>
      </c>
      <c r="O246" s="32"/>
      <c r="P246" s="31">
        <v>0</v>
      </c>
      <c r="Q246" s="32"/>
      <c r="R246" s="31">
        <v>0</v>
      </c>
      <c r="S246" s="29"/>
      <c r="T246" s="29">
        <v>0</v>
      </c>
      <c r="U246" s="39" t="s">
        <v>214</v>
      </c>
      <c r="V246" s="29">
        <v>0</v>
      </c>
      <c r="W246" s="5"/>
      <c r="X246" s="29">
        <v>0</v>
      </c>
      <c r="Y246" s="38" t="s">
        <v>213</v>
      </c>
    </row>
    <row r="247" spans="1:25" ht="165" x14ac:dyDescent="0.25">
      <c r="A247" s="4">
        <v>142</v>
      </c>
      <c r="B247" s="4"/>
      <c r="C247" s="4"/>
      <c r="D247" s="34" t="s">
        <v>212</v>
      </c>
      <c r="E247" s="34"/>
      <c r="F247" s="7" t="s">
        <v>211</v>
      </c>
      <c r="G247" s="7" t="s">
        <v>205</v>
      </c>
      <c r="H247" s="7" t="s">
        <v>71</v>
      </c>
      <c r="I247" s="7" t="s">
        <v>208</v>
      </c>
      <c r="J247" s="31">
        <v>0</v>
      </c>
      <c r="K247" s="37"/>
      <c r="L247" s="31">
        <v>0</v>
      </c>
      <c r="M247" s="33"/>
      <c r="N247" s="31">
        <v>0</v>
      </c>
      <c r="O247" s="32"/>
      <c r="P247" s="31">
        <v>0</v>
      </c>
      <c r="Q247" s="32"/>
      <c r="R247" s="31">
        <v>0</v>
      </c>
      <c r="S247" s="29"/>
      <c r="T247" s="29">
        <v>0</v>
      </c>
      <c r="U247" s="35"/>
      <c r="V247" s="29">
        <v>0</v>
      </c>
      <c r="W247" s="5"/>
      <c r="X247" s="29">
        <v>0</v>
      </c>
      <c r="Y247" s="29"/>
    </row>
    <row r="248" spans="1:25" ht="135" x14ac:dyDescent="0.25">
      <c r="A248" s="4">
        <v>143</v>
      </c>
      <c r="B248" s="4"/>
      <c r="C248" s="4"/>
      <c r="D248" s="34" t="s">
        <v>210</v>
      </c>
      <c r="E248" s="34"/>
      <c r="F248" s="7" t="s">
        <v>209</v>
      </c>
      <c r="G248" s="7" t="s">
        <v>205</v>
      </c>
      <c r="H248" s="7" t="s">
        <v>71</v>
      </c>
      <c r="I248" s="7" t="s">
        <v>208</v>
      </c>
      <c r="J248" s="31">
        <v>0</v>
      </c>
      <c r="K248" s="36"/>
      <c r="L248" s="31">
        <v>0</v>
      </c>
      <c r="M248" s="33"/>
      <c r="N248" s="31">
        <v>0</v>
      </c>
      <c r="O248" s="32"/>
      <c r="P248" s="31">
        <v>0</v>
      </c>
      <c r="Q248" s="32"/>
      <c r="R248" s="31">
        <v>0</v>
      </c>
      <c r="S248" s="29"/>
      <c r="T248" s="29">
        <v>0</v>
      </c>
      <c r="U248" s="35"/>
      <c r="V248" s="29">
        <v>0</v>
      </c>
      <c r="W248" s="5"/>
      <c r="X248" s="29">
        <v>0</v>
      </c>
      <c r="Y248" s="29"/>
    </row>
    <row r="249" spans="1:25" ht="180" x14ac:dyDescent="0.25">
      <c r="A249" s="4">
        <v>144</v>
      </c>
      <c r="B249" s="4"/>
      <c r="C249" s="4"/>
      <c r="D249" s="34" t="s">
        <v>207</v>
      </c>
      <c r="E249" s="34"/>
      <c r="F249" s="7" t="s">
        <v>206</v>
      </c>
      <c r="G249" s="7" t="s">
        <v>205</v>
      </c>
      <c r="H249" s="7" t="s">
        <v>204</v>
      </c>
      <c r="I249" s="7" t="s">
        <v>45</v>
      </c>
      <c r="J249" s="31">
        <v>50</v>
      </c>
      <c r="K249" s="30" t="s">
        <v>203</v>
      </c>
      <c r="L249" s="31">
        <v>50</v>
      </c>
      <c r="M249" s="33"/>
      <c r="N249" s="31">
        <v>50</v>
      </c>
      <c r="O249" s="32"/>
      <c r="P249" s="31">
        <v>50</v>
      </c>
      <c r="Q249" s="32"/>
      <c r="R249" s="31">
        <v>50</v>
      </c>
      <c r="S249" s="29"/>
      <c r="T249" s="29">
        <v>50</v>
      </c>
      <c r="U249" s="30" t="s">
        <v>203</v>
      </c>
      <c r="V249" s="29">
        <v>0</v>
      </c>
      <c r="W249" s="5"/>
      <c r="X249" s="29">
        <v>0</v>
      </c>
      <c r="Y249" s="29"/>
    </row>
    <row r="250" spans="1:25" s="16" customFormat="1" ht="30" x14ac:dyDescent="0.25">
      <c r="A250" s="19"/>
      <c r="B250" s="20" t="s">
        <v>202</v>
      </c>
      <c r="C250" s="19"/>
      <c r="D250" s="19"/>
      <c r="E250" s="19"/>
      <c r="F250" s="19" t="s">
        <v>201</v>
      </c>
      <c r="G250" s="19"/>
      <c r="H250" s="19"/>
      <c r="I250" s="19"/>
      <c r="J250" s="18">
        <f>AVERAGE(J251,J267,J283,J294)</f>
        <v>43.541666666666671</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200</v>
      </c>
      <c r="D251" s="19"/>
      <c r="E251" s="19"/>
      <c r="F251" s="19" t="s">
        <v>199</v>
      </c>
      <c r="G251" s="19"/>
      <c r="H251" s="19"/>
      <c r="I251" s="19"/>
      <c r="J251" s="18">
        <f>AVERAGE(J252,J256,J260,J264:J266)</f>
        <v>58.333333333333336</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198</v>
      </c>
      <c r="E252" s="23"/>
      <c r="F252" s="21" t="s">
        <v>197</v>
      </c>
      <c r="G252" s="12"/>
      <c r="H252" s="12"/>
      <c r="I252" s="12"/>
      <c r="J252" s="11">
        <f>AVERAGE(J253:J255)</f>
        <v>66.666666666666671</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196</v>
      </c>
      <c r="B253" s="4"/>
      <c r="C253" s="4"/>
      <c r="D253" s="4"/>
      <c r="E253" s="8" t="s">
        <v>195</v>
      </c>
      <c r="F253" s="7" t="s">
        <v>194</v>
      </c>
      <c r="G253" s="7" t="s">
        <v>170</v>
      </c>
      <c r="H253" s="7" t="s">
        <v>169</v>
      </c>
      <c r="I253" s="7" t="s">
        <v>168</v>
      </c>
      <c r="J253" s="26">
        <v>50</v>
      </c>
      <c r="K253" s="25" t="s">
        <v>193</v>
      </c>
      <c r="L253" s="25"/>
      <c r="M253" s="25"/>
      <c r="N253" s="25"/>
      <c r="O253" s="25"/>
      <c r="P253" s="25"/>
      <c r="Q253" s="25"/>
      <c r="R253" s="25"/>
      <c r="S253" s="25"/>
      <c r="T253" s="25"/>
      <c r="U253" s="25"/>
      <c r="V253" s="25"/>
      <c r="W253" s="25"/>
      <c r="X253" s="25"/>
      <c r="Y253" s="25"/>
    </row>
    <row r="254" spans="1:25" s="2" customFormat="1" ht="315" x14ac:dyDescent="0.25">
      <c r="A254" s="4" t="s">
        <v>192</v>
      </c>
      <c r="B254" s="4"/>
      <c r="C254" s="4"/>
      <c r="D254" s="4"/>
      <c r="E254" s="8" t="s">
        <v>191</v>
      </c>
      <c r="F254" s="27" t="s">
        <v>190</v>
      </c>
      <c r="G254" s="7" t="s">
        <v>163</v>
      </c>
      <c r="H254" s="7" t="s">
        <v>162</v>
      </c>
      <c r="I254" s="7" t="s">
        <v>161</v>
      </c>
      <c r="J254" s="26">
        <v>100</v>
      </c>
      <c r="K254" s="25" t="s">
        <v>189</v>
      </c>
      <c r="L254" s="25"/>
      <c r="M254" s="25"/>
      <c r="N254" s="25"/>
      <c r="O254" s="25"/>
      <c r="P254" s="25"/>
      <c r="Q254" s="25"/>
      <c r="R254" s="25"/>
      <c r="S254" s="25"/>
      <c r="T254" s="25"/>
      <c r="U254" s="25"/>
      <c r="V254" s="25"/>
      <c r="W254" s="25"/>
      <c r="X254" s="25"/>
      <c r="Y254" s="25"/>
    </row>
    <row r="255" spans="1:25" s="2" customFormat="1" ht="315" x14ac:dyDescent="0.25">
      <c r="A255" s="4" t="s">
        <v>188</v>
      </c>
      <c r="B255" s="4"/>
      <c r="C255" s="28"/>
      <c r="D255" s="28"/>
      <c r="E255" s="8" t="s">
        <v>187</v>
      </c>
      <c r="F255" s="7" t="s">
        <v>158</v>
      </c>
      <c r="G255" s="7" t="s">
        <v>157</v>
      </c>
      <c r="H255" s="7" t="s">
        <v>156</v>
      </c>
      <c r="I255" s="7" t="s">
        <v>155</v>
      </c>
      <c r="J255" s="5">
        <v>50</v>
      </c>
      <c r="K255" s="6" t="s">
        <v>154</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186</v>
      </c>
      <c r="E256" s="23"/>
      <c r="F256" s="21" t="s">
        <v>185</v>
      </c>
      <c r="G256" s="12"/>
      <c r="H256" s="12"/>
      <c r="I256" s="12"/>
      <c r="J256" s="11">
        <f>AVERAGE(J257:J259)</f>
        <v>66.666666666666671</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184</v>
      </c>
      <c r="B257" s="4"/>
      <c r="C257" s="4"/>
      <c r="D257" s="4"/>
      <c r="E257" s="8" t="s">
        <v>183</v>
      </c>
      <c r="F257" s="7" t="s">
        <v>182</v>
      </c>
      <c r="G257" s="7" t="s">
        <v>170</v>
      </c>
      <c r="H257" s="7" t="s">
        <v>169</v>
      </c>
      <c r="I257" s="7" t="s">
        <v>168</v>
      </c>
      <c r="J257" s="26">
        <v>50</v>
      </c>
      <c r="K257" s="25" t="s">
        <v>181</v>
      </c>
      <c r="L257" s="25"/>
      <c r="M257" s="25"/>
      <c r="N257" s="25"/>
      <c r="O257" s="25"/>
      <c r="P257" s="25"/>
      <c r="Q257" s="25"/>
      <c r="R257" s="25"/>
      <c r="S257" s="25"/>
      <c r="T257" s="25"/>
      <c r="U257" s="25"/>
      <c r="V257" s="25"/>
      <c r="W257" s="25"/>
      <c r="X257" s="25"/>
      <c r="Y257" s="25"/>
    </row>
    <row r="258" spans="1:25" s="2" customFormat="1" ht="60" x14ac:dyDescent="0.25">
      <c r="A258" s="4" t="s">
        <v>180</v>
      </c>
      <c r="B258" s="4"/>
      <c r="C258" s="4"/>
      <c r="D258" s="4"/>
      <c r="E258" s="8" t="s">
        <v>179</v>
      </c>
      <c r="F258" s="27" t="s">
        <v>178</v>
      </c>
      <c r="G258" s="7" t="s">
        <v>163</v>
      </c>
      <c r="H258" s="7" t="s">
        <v>162</v>
      </c>
      <c r="I258" s="7" t="s">
        <v>161</v>
      </c>
      <c r="J258" s="26">
        <v>100</v>
      </c>
      <c r="K258" s="25"/>
      <c r="L258" s="25"/>
      <c r="M258" s="25"/>
      <c r="N258" s="25"/>
      <c r="O258" s="25"/>
      <c r="P258" s="25"/>
      <c r="Q258" s="25"/>
      <c r="R258" s="25"/>
      <c r="S258" s="25"/>
      <c r="T258" s="25"/>
      <c r="U258" s="25"/>
      <c r="V258" s="25"/>
      <c r="W258" s="25"/>
      <c r="X258" s="25"/>
      <c r="Y258" s="25"/>
    </row>
    <row r="259" spans="1:25" s="2" customFormat="1" ht="315" x14ac:dyDescent="0.25">
      <c r="A259" s="4" t="s">
        <v>177</v>
      </c>
      <c r="B259" s="4"/>
      <c r="C259" s="28"/>
      <c r="D259" s="28"/>
      <c r="E259" s="8" t="s">
        <v>176</v>
      </c>
      <c r="F259" s="7" t="s">
        <v>158</v>
      </c>
      <c r="G259" s="7" t="s">
        <v>157</v>
      </c>
      <c r="H259" s="7" t="s">
        <v>156</v>
      </c>
      <c r="I259" s="7" t="s">
        <v>155</v>
      </c>
      <c r="J259" s="5">
        <v>50</v>
      </c>
      <c r="K259" s="6" t="s">
        <v>154</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175</v>
      </c>
      <c r="E260" s="23"/>
      <c r="F260" s="21" t="s">
        <v>174</v>
      </c>
      <c r="G260" s="12"/>
      <c r="H260" s="12"/>
      <c r="I260" s="12"/>
      <c r="J260" s="11">
        <f>AVERAGE(J261:J263)</f>
        <v>16.666666666666668</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173</v>
      </c>
      <c r="B261" s="4"/>
      <c r="C261" s="4"/>
      <c r="D261" s="4"/>
      <c r="E261" s="8" t="s">
        <v>172</v>
      </c>
      <c r="F261" s="7" t="s">
        <v>171</v>
      </c>
      <c r="G261" s="7" t="s">
        <v>170</v>
      </c>
      <c r="H261" s="7" t="s">
        <v>169</v>
      </c>
      <c r="I261" s="7" t="s">
        <v>168</v>
      </c>
      <c r="J261" s="26">
        <v>0</v>
      </c>
      <c r="K261" s="25" t="s">
        <v>167</v>
      </c>
      <c r="L261" s="25"/>
      <c r="M261" s="25"/>
      <c r="N261" s="25"/>
      <c r="O261" s="25"/>
      <c r="P261" s="25"/>
      <c r="Q261" s="25"/>
      <c r="R261" s="25"/>
      <c r="S261" s="25"/>
      <c r="T261" s="25"/>
      <c r="U261" s="25"/>
      <c r="V261" s="25"/>
      <c r="W261" s="25"/>
      <c r="X261" s="25"/>
      <c r="Y261" s="25"/>
    </row>
    <row r="262" spans="1:25" s="2" customFormat="1" ht="72" x14ac:dyDescent="0.25">
      <c r="A262" s="4" t="s">
        <v>166</v>
      </c>
      <c r="B262" s="4"/>
      <c r="C262" s="4"/>
      <c r="D262" s="4"/>
      <c r="E262" s="8" t="s">
        <v>165</v>
      </c>
      <c r="F262" s="27" t="s">
        <v>164</v>
      </c>
      <c r="G262" s="7" t="s">
        <v>163</v>
      </c>
      <c r="H262" s="7" t="s">
        <v>162</v>
      </c>
      <c r="I262" s="7" t="s">
        <v>161</v>
      </c>
      <c r="J262" s="26">
        <v>0</v>
      </c>
      <c r="K262" s="25"/>
      <c r="L262" s="25"/>
      <c r="M262" s="25"/>
      <c r="N262" s="25"/>
      <c r="O262" s="25"/>
      <c r="P262" s="25"/>
      <c r="Q262" s="25"/>
      <c r="R262" s="25"/>
      <c r="S262" s="25"/>
      <c r="T262" s="25"/>
      <c r="U262" s="25"/>
      <c r="V262" s="25"/>
      <c r="W262" s="25"/>
      <c r="X262" s="25"/>
      <c r="Y262" s="25"/>
    </row>
    <row r="263" spans="1:25" s="2" customFormat="1" ht="315" x14ac:dyDescent="0.25">
      <c r="A263" s="4" t="s">
        <v>160</v>
      </c>
      <c r="B263" s="4"/>
      <c r="C263" s="4"/>
      <c r="D263" s="4"/>
      <c r="E263" s="8" t="s">
        <v>159</v>
      </c>
      <c r="F263" s="7" t="s">
        <v>158</v>
      </c>
      <c r="G263" s="7" t="s">
        <v>157</v>
      </c>
      <c r="H263" s="7" t="s">
        <v>156</v>
      </c>
      <c r="I263" s="7" t="s">
        <v>155</v>
      </c>
      <c r="J263" s="5">
        <v>50</v>
      </c>
      <c r="K263" s="6" t="s">
        <v>154</v>
      </c>
      <c r="L263" s="5"/>
      <c r="M263" s="5"/>
      <c r="N263" s="5"/>
      <c r="O263" s="5"/>
      <c r="P263" s="5"/>
      <c r="Q263" s="5"/>
      <c r="R263" s="5"/>
      <c r="S263" s="5"/>
      <c r="T263" s="5"/>
      <c r="U263" s="5"/>
      <c r="V263" s="5"/>
      <c r="W263" s="5"/>
      <c r="X263" s="5"/>
      <c r="Y263" s="5"/>
    </row>
    <row r="264" spans="1:25" s="2" customFormat="1" ht="300" x14ac:dyDescent="0.25">
      <c r="A264" s="4">
        <v>148</v>
      </c>
      <c r="B264" s="4"/>
      <c r="C264" s="4"/>
      <c r="D264" s="8" t="s">
        <v>153</v>
      </c>
      <c r="E264" s="8"/>
      <c r="F264" s="7" t="s">
        <v>150</v>
      </c>
      <c r="G264" s="7" t="s">
        <v>149</v>
      </c>
      <c r="H264" s="7" t="s">
        <v>148</v>
      </c>
      <c r="I264" s="7" t="s">
        <v>58</v>
      </c>
      <c r="J264" s="5">
        <v>50</v>
      </c>
      <c r="K264" s="24" t="s">
        <v>147</v>
      </c>
      <c r="L264" s="5"/>
      <c r="M264" s="5"/>
      <c r="N264" s="5"/>
      <c r="O264" s="5"/>
      <c r="P264" s="5"/>
      <c r="Q264" s="5"/>
      <c r="R264" s="5"/>
      <c r="S264" s="5"/>
      <c r="T264" s="5"/>
      <c r="U264" s="5"/>
      <c r="V264" s="5"/>
      <c r="W264" s="5"/>
      <c r="X264" s="5"/>
      <c r="Y264" s="5"/>
    </row>
    <row r="265" spans="1:25" s="2" customFormat="1" ht="300" x14ac:dyDescent="0.25">
      <c r="A265" s="4">
        <v>149</v>
      </c>
      <c r="B265" s="4"/>
      <c r="C265" s="4"/>
      <c r="D265" s="8" t="s">
        <v>152</v>
      </c>
      <c r="E265" s="8"/>
      <c r="F265" s="7" t="s">
        <v>150</v>
      </c>
      <c r="G265" s="7" t="s">
        <v>149</v>
      </c>
      <c r="H265" s="7" t="s">
        <v>148</v>
      </c>
      <c r="I265" s="7" t="s">
        <v>58</v>
      </c>
      <c r="J265" s="5">
        <v>100</v>
      </c>
      <c r="K265" s="6"/>
      <c r="L265" s="5"/>
      <c r="M265" s="5"/>
      <c r="N265" s="5"/>
      <c r="O265" s="5"/>
      <c r="P265" s="5"/>
      <c r="Q265" s="5"/>
      <c r="R265" s="5"/>
      <c r="S265" s="5"/>
      <c r="T265" s="5"/>
      <c r="U265" s="5"/>
      <c r="V265" s="5"/>
      <c r="W265" s="5"/>
      <c r="X265" s="5"/>
      <c r="Y265" s="5"/>
    </row>
    <row r="266" spans="1:25" s="2" customFormat="1" ht="300" x14ac:dyDescent="0.25">
      <c r="A266" s="4">
        <v>150</v>
      </c>
      <c r="B266" s="4"/>
      <c r="C266" s="4"/>
      <c r="D266" s="8" t="s">
        <v>151</v>
      </c>
      <c r="E266" s="8"/>
      <c r="F266" s="7" t="s">
        <v>150</v>
      </c>
      <c r="G266" s="7" t="s">
        <v>149</v>
      </c>
      <c r="H266" s="7" t="s">
        <v>148</v>
      </c>
      <c r="I266" s="7" t="s">
        <v>58</v>
      </c>
      <c r="J266" s="5">
        <v>50</v>
      </c>
      <c r="K266" s="24" t="s">
        <v>147</v>
      </c>
      <c r="L266" s="5"/>
      <c r="M266" s="5"/>
      <c r="N266" s="5"/>
      <c r="O266" s="5"/>
      <c r="P266" s="5"/>
      <c r="Q266" s="5"/>
      <c r="R266" s="5"/>
      <c r="S266" s="5"/>
      <c r="T266" s="5"/>
      <c r="U266" s="5"/>
      <c r="V266" s="5"/>
      <c r="W266" s="5"/>
      <c r="X266" s="5"/>
      <c r="Y266" s="5"/>
    </row>
    <row r="267" spans="1:25" s="16" customFormat="1" ht="34.5" x14ac:dyDescent="0.25">
      <c r="A267" s="19"/>
      <c r="B267" s="19"/>
      <c r="C267" s="20" t="s">
        <v>146</v>
      </c>
      <c r="D267" s="19"/>
      <c r="E267" s="19"/>
      <c r="F267" s="19" t="s">
        <v>145</v>
      </c>
      <c r="G267" s="19"/>
      <c r="H267" s="19"/>
      <c r="I267" s="19"/>
      <c r="J267" s="18">
        <f>AVERAGE(J268,J269,J273,J277,J280)</f>
        <v>53.333333333333336</v>
      </c>
      <c r="K267" s="17"/>
      <c r="L267" s="18"/>
      <c r="M267" s="17"/>
      <c r="N267" s="18"/>
      <c r="O267" s="17"/>
      <c r="P267" s="18"/>
      <c r="Q267" s="17"/>
      <c r="R267" s="18"/>
      <c r="S267" s="17"/>
      <c r="T267" s="18"/>
      <c r="U267" s="17"/>
      <c r="V267" s="18"/>
      <c r="W267" s="17"/>
      <c r="X267" s="18"/>
      <c r="Y267" s="17"/>
    </row>
    <row r="268" spans="1:25" s="2" customFormat="1" ht="236.25" x14ac:dyDescent="0.25">
      <c r="A268" s="4">
        <v>151</v>
      </c>
      <c r="B268" s="4"/>
      <c r="C268" s="4"/>
      <c r="D268" s="8" t="s">
        <v>144</v>
      </c>
      <c r="E268" s="8"/>
      <c r="F268" s="7" t="s">
        <v>143</v>
      </c>
      <c r="G268" s="7" t="s">
        <v>17</v>
      </c>
      <c r="H268" s="7" t="s">
        <v>142</v>
      </c>
      <c r="I268" s="7" t="s">
        <v>58</v>
      </c>
      <c r="J268" s="5">
        <v>50</v>
      </c>
      <c r="K268" s="6" t="s">
        <v>141</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140</v>
      </c>
      <c r="E269" s="21"/>
      <c r="F269" s="21" t="s">
        <v>139</v>
      </c>
      <c r="G269" s="12"/>
      <c r="H269" s="12"/>
      <c r="I269" s="12"/>
      <c r="J269" s="11">
        <f>AVERAGE(J270:J272)</f>
        <v>66.666666666666671</v>
      </c>
      <c r="K269" s="10"/>
      <c r="L269" s="11"/>
      <c r="M269" s="10"/>
      <c r="N269" s="11"/>
      <c r="O269" s="10"/>
      <c r="P269" s="11"/>
      <c r="Q269" s="10"/>
      <c r="R269" s="11"/>
      <c r="S269" s="10"/>
      <c r="T269" s="11"/>
      <c r="U269" s="10"/>
      <c r="V269" s="11"/>
      <c r="W269" s="10"/>
      <c r="X269" s="11"/>
      <c r="Y269" s="10"/>
    </row>
    <row r="270" spans="1:25" s="2" customFormat="1" ht="236.25" x14ac:dyDescent="0.25">
      <c r="A270" s="4" t="s">
        <v>138</v>
      </c>
      <c r="B270" s="4"/>
      <c r="C270" s="4"/>
      <c r="D270" s="4"/>
      <c r="E270" s="8" t="s">
        <v>129</v>
      </c>
      <c r="F270" s="7" t="s">
        <v>128</v>
      </c>
      <c r="G270" s="7" t="s">
        <v>127</v>
      </c>
      <c r="H270" s="7" t="s">
        <v>71</v>
      </c>
      <c r="I270" s="7" t="s">
        <v>45</v>
      </c>
      <c r="J270" s="5">
        <v>100</v>
      </c>
      <c r="K270" s="6" t="s">
        <v>137</v>
      </c>
      <c r="L270" s="5"/>
      <c r="M270" s="5"/>
      <c r="N270" s="5"/>
      <c r="O270" s="5"/>
      <c r="P270" s="5"/>
      <c r="Q270" s="5"/>
      <c r="R270" s="5"/>
      <c r="S270" s="5"/>
      <c r="T270" s="5"/>
      <c r="U270" s="5"/>
      <c r="V270" s="5"/>
      <c r="W270" s="5"/>
      <c r="X270" s="5"/>
      <c r="Y270" s="5"/>
    </row>
    <row r="271" spans="1:25" s="2" customFormat="1" ht="120" x14ac:dyDescent="0.25">
      <c r="A271" s="4" t="s">
        <v>136</v>
      </c>
      <c r="B271" s="4"/>
      <c r="C271" s="4"/>
      <c r="D271" s="4"/>
      <c r="E271" s="8" t="s">
        <v>125</v>
      </c>
      <c r="F271" s="7" t="s">
        <v>135</v>
      </c>
      <c r="G271" s="7" t="s">
        <v>123</v>
      </c>
      <c r="H271" s="7" t="s">
        <v>122</v>
      </c>
      <c r="I271" s="7" t="s">
        <v>121</v>
      </c>
      <c r="J271" s="5">
        <v>50</v>
      </c>
      <c r="K271" s="6" t="s">
        <v>134</v>
      </c>
      <c r="L271" s="5"/>
      <c r="M271" s="5"/>
      <c r="N271" s="5"/>
      <c r="O271" s="5"/>
      <c r="P271" s="5"/>
      <c r="Q271" s="5"/>
      <c r="R271" s="5"/>
      <c r="S271" s="5"/>
      <c r="T271" s="5"/>
      <c r="U271" s="5"/>
      <c r="V271" s="5"/>
      <c r="W271" s="5"/>
      <c r="X271" s="5"/>
      <c r="Y271" s="5"/>
    </row>
    <row r="272" spans="1:25" s="2" customFormat="1" ht="135" x14ac:dyDescent="0.25">
      <c r="A272" s="4" t="s">
        <v>133</v>
      </c>
      <c r="B272" s="4"/>
      <c r="C272" s="4"/>
      <c r="D272" s="4"/>
      <c r="E272" s="8" t="s">
        <v>119</v>
      </c>
      <c r="F272" s="7" t="s">
        <v>132</v>
      </c>
      <c r="G272" s="7" t="s">
        <v>106</v>
      </c>
      <c r="H272" s="7" t="s">
        <v>105</v>
      </c>
      <c r="I272" s="7" t="s">
        <v>71</v>
      </c>
      <c r="J272" s="5">
        <v>50</v>
      </c>
      <c r="K272" s="6"/>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131</v>
      </c>
      <c r="E273" s="21"/>
      <c r="F273" s="21" t="s">
        <v>131</v>
      </c>
      <c r="G273" s="12"/>
      <c r="H273" s="12"/>
      <c r="I273" s="12"/>
      <c r="J273" s="11">
        <f>AVERAGE(J274:J276)</f>
        <v>0</v>
      </c>
      <c r="K273" s="10"/>
      <c r="L273" s="11"/>
      <c r="M273" s="10"/>
      <c r="N273" s="11"/>
      <c r="O273" s="10"/>
      <c r="P273" s="11"/>
      <c r="Q273" s="10"/>
      <c r="R273" s="11"/>
      <c r="S273" s="10"/>
      <c r="T273" s="11"/>
      <c r="U273" s="10"/>
      <c r="V273" s="11"/>
      <c r="W273" s="10"/>
      <c r="X273" s="11"/>
      <c r="Y273" s="10"/>
    </row>
    <row r="274" spans="1:25" s="2" customFormat="1" ht="90" x14ac:dyDescent="0.25">
      <c r="A274" s="4" t="s">
        <v>130</v>
      </c>
      <c r="B274" s="4"/>
      <c r="C274" s="4"/>
      <c r="D274" s="4"/>
      <c r="E274" s="8" t="s">
        <v>129</v>
      </c>
      <c r="F274" s="7" t="s">
        <v>128</v>
      </c>
      <c r="G274" s="7" t="s">
        <v>127</v>
      </c>
      <c r="H274" s="7" t="s">
        <v>71</v>
      </c>
      <c r="I274" s="7" t="s">
        <v>45</v>
      </c>
      <c r="J274" s="5">
        <v>0</v>
      </c>
      <c r="K274" s="6"/>
      <c r="L274" s="5"/>
      <c r="M274" s="5"/>
      <c r="N274" s="5"/>
      <c r="O274" s="5"/>
      <c r="P274" s="5"/>
      <c r="Q274" s="5"/>
      <c r="R274" s="5"/>
      <c r="S274" s="5"/>
      <c r="T274" s="5"/>
      <c r="U274" s="5"/>
      <c r="V274" s="5"/>
      <c r="W274" s="5"/>
      <c r="X274" s="5"/>
      <c r="Y274" s="5"/>
    </row>
    <row r="275" spans="1:25" s="2" customFormat="1" ht="105" x14ac:dyDescent="0.25">
      <c r="A275" s="4" t="s">
        <v>126</v>
      </c>
      <c r="B275" s="4"/>
      <c r="C275" s="4"/>
      <c r="D275" s="4"/>
      <c r="E275" s="8" t="s">
        <v>125</v>
      </c>
      <c r="F275" s="7" t="s">
        <v>124</v>
      </c>
      <c r="G275" s="7" t="s">
        <v>123</v>
      </c>
      <c r="H275" s="7" t="s">
        <v>122</v>
      </c>
      <c r="I275" s="7" t="s">
        <v>121</v>
      </c>
      <c r="J275" s="5"/>
      <c r="K275" s="6"/>
      <c r="L275" s="5"/>
      <c r="M275" s="5"/>
      <c r="N275" s="5"/>
      <c r="O275" s="5"/>
      <c r="P275" s="5"/>
      <c r="Q275" s="5"/>
      <c r="R275" s="5"/>
      <c r="S275" s="5"/>
      <c r="T275" s="5"/>
      <c r="U275" s="5"/>
      <c r="V275" s="5"/>
      <c r="W275" s="5"/>
      <c r="X275" s="5"/>
      <c r="Y275" s="5"/>
    </row>
    <row r="276" spans="1:25" s="2" customFormat="1" ht="135" x14ac:dyDescent="0.25">
      <c r="A276" s="4" t="s">
        <v>120</v>
      </c>
      <c r="B276" s="4"/>
      <c r="C276" s="4"/>
      <c r="D276" s="4"/>
      <c r="E276" s="8" t="s">
        <v>119</v>
      </c>
      <c r="F276" s="7" t="s">
        <v>118</v>
      </c>
      <c r="G276" s="7" t="s">
        <v>106</v>
      </c>
      <c r="H276" s="7" t="s">
        <v>105</v>
      </c>
      <c r="I276" s="7" t="s">
        <v>71</v>
      </c>
      <c r="J276" s="5"/>
      <c r="K276" s="6"/>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117</v>
      </c>
      <c r="E277" s="23"/>
      <c r="F277" s="21" t="s">
        <v>114</v>
      </c>
      <c r="G277" s="12"/>
      <c r="H277" s="12"/>
      <c r="I277" s="12"/>
      <c r="J277" s="11">
        <f>AVERAGE(J278:J279)</f>
        <v>50</v>
      </c>
      <c r="K277" s="10"/>
      <c r="L277" s="11"/>
      <c r="M277" s="10"/>
      <c r="N277" s="11"/>
      <c r="O277" s="10"/>
      <c r="P277" s="11"/>
      <c r="Q277" s="10"/>
      <c r="R277" s="11"/>
      <c r="S277" s="10"/>
      <c r="T277" s="11"/>
      <c r="U277" s="10"/>
      <c r="V277" s="11"/>
      <c r="W277" s="10"/>
      <c r="X277" s="11"/>
      <c r="Y277" s="10"/>
    </row>
    <row r="278" spans="1:25" s="2" customFormat="1" ht="78.75" x14ac:dyDescent="0.25">
      <c r="A278" s="4" t="s">
        <v>116</v>
      </c>
      <c r="B278" s="4"/>
      <c r="C278" s="4"/>
      <c r="D278" s="4"/>
      <c r="E278" s="8" t="s">
        <v>115</v>
      </c>
      <c r="F278" s="7" t="s">
        <v>114</v>
      </c>
      <c r="G278" s="7" t="s">
        <v>113</v>
      </c>
      <c r="H278" s="7" t="s">
        <v>112</v>
      </c>
      <c r="I278" s="7" t="s">
        <v>111</v>
      </c>
      <c r="J278" s="5">
        <v>50</v>
      </c>
      <c r="K278" s="6" t="s">
        <v>110</v>
      </c>
      <c r="L278" s="5"/>
      <c r="M278" s="5"/>
      <c r="N278" s="5"/>
      <c r="O278" s="5"/>
      <c r="P278" s="5"/>
      <c r="Q278" s="5"/>
      <c r="R278" s="5"/>
      <c r="S278" s="5"/>
      <c r="T278" s="5"/>
      <c r="U278" s="5"/>
      <c r="V278" s="5"/>
      <c r="W278" s="5"/>
      <c r="X278" s="5"/>
      <c r="Y278" s="5"/>
    </row>
    <row r="279" spans="1:25" s="2" customFormat="1" ht="135" x14ac:dyDescent="0.25">
      <c r="A279" s="4" t="s">
        <v>109</v>
      </c>
      <c r="B279" s="4"/>
      <c r="C279" s="4"/>
      <c r="D279" s="4"/>
      <c r="E279" s="8" t="s">
        <v>108</v>
      </c>
      <c r="F279" s="7" t="s">
        <v>107</v>
      </c>
      <c r="G279" s="7" t="s">
        <v>106</v>
      </c>
      <c r="H279" s="7" t="s">
        <v>105</v>
      </c>
      <c r="I279" s="7" t="s">
        <v>71</v>
      </c>
      <c r="J279" s="5">
        <v>50</v>
      </c>
      <c r="K279" s="6" t="s">
        <v>104</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103</v>
      </c>
      <c r="E280" s="22"/>
      <c r="F280" s="21" t="s">
        <v>103</v>
      </c>
      <c r="G280" s="12"/>
      <c r="H280" s="12"/>
      <c r="I280" s="12"/>
      <c r="J280" s="11">
        <f>AVERAGE(J281:J282)</f>
        <v>100</v>
      </c>
      <c r="K280" s="10"/>
      <c r="L280" s="11"/>
      <c r="M280" s="10"/>
      <c r="N280" s="11"/>
      <c r="O280" s="10"/>
      <c r="P280" s="11"/>
      <c r="Q280" s="10"/>
      <c r="R280" s="11"/>
      <c r="S280" s="10"/>
      <c r="T280" s="11"/>
      <c r="U280" s="10"/>
      <c r="V280" s="11"/>
      <c r="W280" s="10"/>
      <c r="X280" s="11"/>
      <c r="Y280" s="10"/>
    </row>
    <row r="281" spans="1:25" s="2" customFormat="1" ht="90" x14ac:dyDescent="0.25">
      <c r="A281" s="4" t="s">
        <v>102</v>
      </c>
      <c r="B281" s="4"/>
      <c r="C281" s="4"/>
      <c r="D281" s="4"/>
      <c r="E281" s="8" t="s">
        <v>101</v>
      </c>
      <c r="F281" s="7" t="s">
        <v>100</v>
      </c>
      <c r="G281" s="7" t="s">
        <v>99</v>
      </c>
      <c r="H281" s="7" t="s">
        <v>98</v>
      </c>
      <c r="I281" s="7" t="s">
        <v>97</v>
      </c>
      <c r="J281" s="5">
        <v>100</v>
      </c>
      <c r="K281" s="6" t="s">
        <v>96</v>
      </c>
      <c r="L281" s="5"/>
      <c r="M281" s="5"/>
      <c r="N281" s="5"/>
      <c r="O281" s="5"/>
      <c r="P281" s="5"/>
      <c r="Q281" s="5"/>
      <c r="R281" s="5"/>
      <c r="S281" s="5"/>
      <c r="T281" s="5"/>
      <c r="U281" s="5"/>
      <c r="V281" s="5"/>
      <c r="W281" s="5"/>
      <c r="X281" s="5"/>
      <c r="Y281" s="5"/>
    </row>
    <row r="282" spans="1:25" s="2" customFormat="1" ht="105" x14ac:dyDescent="0.25">
      <c r="A282" s="4" t="s">
        <v>95</v>
      </c>
      <c r="B282" s="4"/>
      <c r="C282" s="4"/>
      <c r="D282" s="4"/>
      <c r="E282" s="8" t="s">
        <v>94</v>
      </c>
      <c r="F282" s="7" t="s">
        <v>93</v>
      </c>
      <c r="G282" s="7" t="s">
        <v>92</v>
      </c>
      <c r="H282" s="7" t="s">
        <v>91</v>
      </c>
      <c r="I282" s="7" t="s">
        <v>90</v>
      </c>
      <c r="J282" s="5">
        <v>100</v>
      </c>
      <c r="K282" s="6"/>
      <c r="L282" s="5"/>
      <c r="M282" s="5"/>
      <c r="N282" s="5"/>
      <c r="O282" s="5"/>
      <c r="P282" s="5"/>
      <c r="Q282" s="5"/>
      <c r="R282" s="5"/>
      <c r="S282" s="5"/>
      <c r="T282" s="5"/>
      <c r="U282" s="5"/>
      <c r="V282" s="5"/>
      <c r="W282" s="5"/>
      <c r="X282" s="5"/>
      <c r="Y282" s="5"/>
    </row>
    <row r="283" spans="1:25" s="16" customFormat="1" ht="45" x14ac:dyDescent="0.25">
      <c r="A283" s="19"/>
      <c r="B283" s="19"/>
      <c r="C283" s="20" t="s">
        <v>89</v>
      </c>
      <c r="D283" s="19"/>
      <c r="E283" s="19"/>
      <c r="F283" s="19" t="s">
        <v>88</v>
      </c>
      <c r="G283" s="19"/>
      <c r="H283" s="19"/>
      <c r="I283" s="19"/>
      <c r="J283" s="18">
        <f>AVERAGE(J284,J287,J288,J289,J290,J291)</f>
        <v>29.166666666666668</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87</v>
      </c>
      <c r="E284" s="14"/>
      <c r="F284" s="13" t="s">
        <v>87</v>
      </c>
      <c r="G284" s="12"/>
      <c r="H284" s="12"/>
      <c r="I284" s="12"/>
      <c r="J284" s="11">
        <f>AVERAGE(J285:J286)</f>
        <v>75</v>
      </c>
      <c r="K284" s="10"/>
      <c r="L284" s="11"/>
      <c r="M284" s="10"/>
      <c r="N284" s="11"/>
      <c r="O284" s="10"/>
      <c r="P284" s="11"/>
      <c r="Q284" s="10"/>
      <c r="R284" s="11"/>
      <c r="S284" s="10"/>
      <c r="T284" s="11"/>
      <c r="U284" s="10"/>
      <c r="V284" s="11"/>
      <c r="W284" s="10"/>
      <c r="X284" s="11"/>
      <c r="Y284" s="10"/>
    </row>
    <row r="285" spans="1:25" s="2" customFormat="1" ht="360" x14ac:dyDescent="0.25">
      <c r="A285" s="4" t="s">
        <v>86</v>
      </c>
      <c r="B285" s="4"/>
      <c r="C285" s="4"/>
      <c r="D285" s="4"/>
      <c r="E285" s="8" t="s">
        <v>85</v>
      </c>
      <c r="F285" s="7" t="s">
        <v>84</v>
      </c>
      <c r="G285" s="7" t="s">
        <v>83</v>
      </c>
      <c r="H285" s="7" t="s">
        <v>82</v>
      </c>
      <c r="I285" s="7" t="s">
        <v>81</v>
      </c>
      <c r="J285" s="5">
        <v>50</v>
      </c>
      <c r="K285" s="6" t="s">
        <v>80</v>
      </c>
      <c r="L285" s="5"/>
      <c r="M285" s="5"/>
      <c r="N285" s="5"/>
      <c r="O285" s="5"/>
      <c r="P285" s="5"/>
      <c r="Q285" s="5"/>
      <c r="R285" s="5"/>
      <c r="S285" s="5"/>
      <c r="T285" s="5"/>
      <c r="U285" s="5"/>
      <c r="V285" s="5"/>
      <c r="W285" s="5"/>
      <c r="X285" s="5"/>
      <c r="Y285" s="5"/>
    </row>
    <row r="286" spans="1:25" s="2" customFormat="1" ht="135" x14ac:dyDescent="0.25">
      <c r="A286" s="4" t="s">
        <v>79</v>
      </c>
      <c r="B286" s="4"/>
      <c r="C286" s="4"/>
      <c r="D286" s="4"/>
      <c r="E286" s="8" t="s">
        <v>78</v>
      </c>
      <c r="F286" s="7" t="s">
        <v>77</v>
      </c>
      <c r="G286" s="7" t="s">
        <v>76</v>
      </c>
      <c r="H286" s="7" t="s">
        <v>75</v>
      </c>
      <c r="I286" s="7" t="s">
        <v>74</v>
      </c>
      <c r="J286" s="5">
        <v>100</v>
      </c>
      <c r="K286" s="6"/>
      <c r="L286" s="5"/>
      <c r="M286" s="5"/>
      <c r="N286" s="5"/>
      <c r="O286" s="5"/>
      <c r="P286" s="5"/>
      <c r="Q286" s="5"/>
      <c r="R286" s="5"/>
      <c r="S286" s="5"/>
      <c r="T286" s="5"/>
      <c r="U286" s="5"/>
      <c r="V286" s="5"/>
      <c r="W286" s="5"/>
      <c r="X286" s="5"/>
      <c r="Y286" s="5"/>
    </row>
    <row r="287" spans="1:25" s="2" customFormat="1" ht="225" x14ac:dyDescent="0.25">
      <c r="A287" s="4">
        <v>157</v>
      </c>
      <c r="B287" s="4"/>
      <c r="C287" s="4"/>
      <c r="D287" s="8" t="s">
        <v>73</v>
      </c>
      <c r="E287" s="8"/>
      <c r="F287" s="7" t="s">
        <v>72</v>
      </c>
      <c r="G287" s="7" t="s">
        <v>17</v>
      </c>
      <c r="H287" s="7" t="s">
        <v>71</v>
      </c>
      <c r="I287" s="7" t="s">
        <v>58</v>
      </c>
      <c r="J287" s="5">
        <v>0</v>
      </c>
      <c r="K287" s="6" t="s">
        <v>70</v>
      </c>
      <c r="L287" s="5"/>
      <c r="M287" s="5"/>
      <c r="N287" s="5"/>
      <c r="O287" s="5"/>
      <c r="P287" s="5"/>
      <c r="Q287" s="5"/>
      <c r="R287" s="5"/>
      <c r="S287" s="5"/>
      <c r="T287" s="5"/>
      <c r="U287" s="5"/>
      <c r="V287" s="5"/>
      <c r="W287" s="5"/>
      <c r="X287" s="5"/>
      <c r="Y287" s="5"/>
    </row>
    <row r="288" spans="1:25" s="2" customFormat="1" ht="120" x14ac:dyDescent="0.25">
      <c r="A288" s="4">
        <v>158</v>
      </c>
      <c r="B288" s="4"/>
      <c r="C288" s="4"/>
      <c r="D288" s="8" t="s">
        <v>69</v>
      </c>
      <c r="E288" s="8"/>
      <c r="F288" s="7" t="s">
        <v>68</v>
      </c>
      <c r="G288" s="7" t="s">
        <v>60</v>
      </c>
      <c r="H288" s="7" t="s">
        <v>59</v>
      </c>
      <c r="I288" s="7" t="s">
        <v>58</v>
      </c>
      <c r="J288" s="5">
        <v>50</v>
      </c>
      <c r="K288" s="6" t="s">
        <v>67</v>
      </c>
      <c r="L288" s="5"/>
      <c r="M288" s="5"/>
      <c r="N288" s="5"/>
      <c r="O288" s="5"/>
      <c r="P288" s="5"/>
      <c r="Q288" s="5"/>
      <c r="R288" s="5"/>
      <c r="S288" s="5"/>
      <c r="T288" s="5"/>
      <c r="U288" s="5"/>
      <c r="V288" s="5"/>
      <c r="W288" s="5"/>
      <c r="X288" s="5"/>
      <c r="Y288" s="5"/>
    </row>
    <row r="289" spans="1:25" s="2" customFormat="1" ht="330" x14ac:dyDescent="0.25">
      <c r="A289" s="4">
        <v>159</v>
      </c>
      <c r="B289" s="4"/>
      <c r="C289" s="4"/>
      <c r="D289" s="8" t="s">
        <v>66</v>
      </c>
      <c r="E289" s="8"/>
      <c r="F289" s="7" t="s">
        <v>65</v>
      </c>
      <c r="G289" s="7" t="s">
        <v>64</v>
      </c>
      <c r="H289" s="7" t="s">
        <v>33</v>
      </c>
      <c r="I289" s="7" t="s">
        <v>45</v>
      </c>
      <c r="J289" s="5">
        <v>50</v>
      </c>
      <c r="K289" s="6" t="s">
        <v>63</v>
      </c>
      <c r="L289" s="5"/>
      <c r="M289" s="5"/>
      <c r="N289" s="5"/>
      <c r="O289" s="5"/>
      <c r="P289" s="5"/>
      <c r="Q289" s="5"/>
      <c r="R289" s="5"/>
      <c r="S289" s="5"/>
      <c r="T289" s="5"/>
      <c r="U289" s="5"/>
      <c r="V289" s="5"/>
      <c r="W289" s="5"/>
      <c r="X289" s="5"/>
      <c r="Y289" s="5"/>
    </row>
    <row r="290" spans="1:25" s="2" customFormat="1" ht="165" x14ac:dyDescent="0.25">
      <c r="A290" s="4">
        <v>160</v>
      </c>
      <c r="B290" s="4"/>
      <c r="C290" s="4"/>
      <c r="D290" s="8" t="s">
        <v>62</v>
      </c>
      <c r="E290" s="8"/>
      <c r="F290" s="7" t="s">
        <v>61</v>
      </c>
      <c r="G290" s="7" t="s">
        <v>60</v>
      </c>
      <c r="H290" s="7" t="s">
        <v>59</v>
      </c>
      <c r="I290" s="7" t="s">
        <v>58</v>
      </c>
      <c r="J290" s="5">
        <v>0</v>
      </c>
      <c r="K290" s="6" t="s">
        <v>57</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56</v>
      </c>
      <c r="E291" s="14"/>
      <c r="F291" s="13" t="s">
        <v>56</v>
      </c>
      <c r="G291" s="12"/>
      <c r="H291" s="12"/>
      <c r="I291" s="12"/>
      <c r="J291" s="11">
        <f>AVERAGE(J292:J293)</f>
        <v>0</v>
      </c>
      <c r="K291" s="10"/>
      <c r="L291" s="11"/>
      <c r="M291" s="10"/>
      <c r="N291" s="11"/>
      <c r="O291" s="10"/>
      <c r="P291" s="11"/>
      <c r="Q291" s="10"/>
      <c r="R291" s="11"/>
      <c r="S291" s="10"/>
      <c r="T291" s="11"/>
      <c r="U291" s="10"/>
      <c r="V291" s="11"/>
      <c r="W291" s="10"/>
      <c r="X291" s="11"/>
      <c r="Y291" s="10"/>
    </row>
    <row r="292" spans="1:25" s="2" customFormat="1" ht="105" x14ac:dyDescent="0.25">
      <c r="A292" s="4" t="s">
        <v>55</v>
      </c>
      <c r="B292" s="4"/>
      <c r="C292" s="4"/>
      <c r="D292" s="4"/>
      <c r="E292" s="8" t="s">
        <v>54</v>
      </c>
      <c r="F292" s="7" t="s">
        <v>53</v>
      </c>
      <c r="G292" s="7" t="s">
        <v>52</v>
      </c>
      <c r="H292" s="7" t="s">
        <v>51</v>
      </c>
      <c r="I292" s="7" t="s">
        <v>50</v>
      </c>
      <c r="J292" s="5">
        <v>0</v>
      </c>
      <c r="K292" s="6"/>
      <c r="L292" s="5"/>
      <c r="M292" s="5"/>
      <c r="N292" s="5"/>
      <c r="O292" s="5"/>
      <c r="P292" s="5"/>
      <c r="Q292" s="5"/>
      <c r="R292" s="5"/>
      <c r="S292" s="5"/>
      <c r="T292" s="5"/>
      <c r="U292" s="5"/>
      <c r="V292" s="5"/>
      <c r="W292" s="5"/>
      <c r="X292" s="5"/>
      <c r="Y292" s="5"/>
    </row>
    <row r="293" spans="1:25" s="2" customFormat="1" ht="225" x14ac:dyDescent="0.25">
      <c r="A293" s="4" t="s">
        <v>49</v>
      </c>
      <c r="B293" s="4"/>
      <c r="C293" s="4"/>
      <c r="D293" s="4"/>
      <c r="E293" s="8" t="s">
        <v>48</v>
      </c>
      <c r="F293" s="7" t="s">
        <v>47</v>
      </c>
      <c r="G293" s="7" t="s">
        <v>46</v>
      </c>
      <c r="H293" s="7" t="s">
        <v>33</v>
      </c>
      <c r="I293" s="7" t="s">
        <v>45</v>
      </c>
      <c r="J293" s="5">
        <v>0</v>
      </c>
      <c r="K293" s="6"/>
      <c r="L293" s="5"/>
      <c r="M293" s="5"/>
      <c r="N293" s="5"/>
      <c r="O293" s="5"/>
      <c r="P293" s="5"/>
      <c r="Q293" s="5"/>
      <c r="R293" s="5"/>
      <c r="S293" s="5"/>
      <c r="T293" s="5"/>
      <c r="U293" s="5"/>
      <c r="V293" s="5"/>
      <c r="W293" s="5"/>
      <c r="X293" s="5"/>
      <c r="Y293" s="5"/>
    </row>
    <row r="294" spans="1:25" s="16" customFormat="1" ht="45" x14ac:dyDescent="0.25">
      <c r="A294" s="19"/>
      <c r="B294" s="19"/>
      <c r="C294" s="20" t="s">
        <v>44</v>
      </c>
      <c r="D294" s="19"/>
      <c r="E294" s="19"/>
      <c r="F294" s="19" t="s">
        <v>43</v>
      </c>
      <c r="G294" s="19"/>
      <c r="H294" s="19"/>
      <c r="I294" s="19"/>
      <c r="J294" s="18">
        <f>AVERAGE(J295:J300)</f>
        <v>33.333333333333336</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258.75" x14ac:dyDescent="0.25">
      <c r="A295" s="4">
        <v>162</v>
      </c>
      <c r="B295" s="4"/>
      <c r="C295" s="4"/>
      <c r="D295" s="8" t="s">
        <v>42</v>
      </c>
      <c r="E295" s="8"/>
      <c r="F295" s="7" t="s">
        <v>41</v>
      </c>
      <c r="G295" s="7" t="s">
        <v>40</v>
      </c>
      <c r="H295" s="7" t="s">
        <v>39</v>
      </c>
      <c r="I295" s="7" t="s">
        <v>38</v>
      </c>
      <c r="J295" s="5">
        <v>0</v>
      </c>
      <c r="K295" s="6" t="s">
        <v>37</v>
      </c>
      <c r="L295" s="5"/>
      <c r="M295" s="5"/>
      <c r="N295" s="5"/>
      <c r="O295" s="5"/>
      <c r="P295" s="5"/>
      <c r="Q295" s="5"/>
      <c r="R295" s="5"/>
      <c r="S295" s="5"/>
      <c r="T295" s="5"/>
      <c r="U295" s="5"/>
      <c r="V295" s="5"/>
      <c r="W295" s="5"/>
      <c r="X295" s="5"/>
      <c r="Y295" s="5"/>
    </row>
    <row r="296" spans="1:25" s="2" customFormat="1" ht="258.75" x14ac:dyDescent="0.25">
      <c r="A296" s="4">
        <v>163</v>
      </c>
      <c r="B296" s="4"/>
      <c r="C296" s="4"/>
      <c r="D296" s="8" t="s">
        <v>36</v>
      </c>
      <c r="E296" s="8"/>
      <c r="F296" s="7" t="s">
        <v>35</v>
      </c>
      <c r="G296" s="7" t="s">
        <v>34</v>
      </c>
      <c r="H296" s="7" t="s">
        <v>33</v>
      </c>
      <c r="I296" s="7" t="s">
        <v>32</v>
      </c>
      <c r="J296" s="5">
        <v>100</v>
      </c>
      <c r="K296" s="6" t="s">
        <v>31</v>
      </c>
      <c r="L296" s="5"/>
      <c r="M296" s="5"/>
      <c r="N296" s="5"/>
      <c r="O296" s="5"/>
      <c r="P296" s="5"/>
      <c r="Q296" s="5"/>
      <c r="R296" s="5"/>
      <c r="S296" s="5"/>
      <c r="T296" s="5"/>
      <c r="U296" s="5"/>
      <c r="V296" s="5"/>
      <c r="W296" s="5"/>
      <c r="X296" s="5"/>
      <c r="Y296" s="5"/>
    </row>
    <row r="297" spans="1:25" s="2" customFormat="1" ht="90" x14ac:dyDescent="0.25">
      <c r="A297" s="4">
        <v>164</v>
      </c>
      <c r="B297" s="4"/>
      <c r="C297" s="4"/>
      <c r="D297" s="8" t="s">
        <v>30</v>
      </c>
      <c r="E297" s="8"/>
      <c r="F297" s="7" t="s">
        <v>29</v>
      </c>
      <c r="G297" s="7" t="s">
        <v>28</v>
      </c>
      <c r="H297" s="7" t="s">
        <v>27</v>
      </c>
      <c r="I297" s="7" t="s">
        <v>26</v>
      </c>
      <c r="J297" s="5">
        <v>0</v>
      </c>
      <c r="K297" s="6"/>
      <c r="L297" s="5"/>
      <c r="M297" s="5"/>
      <c r="N297" s="5"/>
      <c r="O297" s="5"/>
      <c r="P297" s="5"/>
      <c r="Q297" s="5"/>
      <c r="R297" s="5"/>
      <c r="S297" s="5"/>
      <c r="T297" s="5"/>
      <c r="U297" s="5"/>
      <c r="V297" s="5"/>
      <c r="W297" s="5"/>
      <c r="X297" s="5"/>
      <c r="Y297" s="5"/>
    </row>
    <row r="298" spans="1:25" s="2" customFormat="1" ht="157.5" x14ac:dyDescent="0.25">
      <c r="A298" s="4">
        <v>165</v>
      </c>
      <c r="B298" s="4"/>
      <c r="C298" s="4"/>
      <c r="D298" s="8" t="s">
        <v>25</v>
      </c>
      <c r="E298" s="8"/>
      <c r="F298" s="7" t="s">
        <v>24</v>
      </c>
      <c r="G298" s="7" t="s">
        <v>23</v>
      </c>
      <c r="H298" s="7" t="s">
        <v>22</v>
      </c>
      <c r="I298" s="7" t="s">
        <v>21</v>
      </c>
      <c r="J298" s="5">
        <v>0</v>
      </c>
      <c r="K298" s="6" t="s">
        <v>20</v>
      </c>
      <c r="L298" s="5"/>
      <c r="M298" s="5"/>
      <c r="N298" s="5"/>
      <c r="O298" s="5"/>
      <c r="P298" s="5"/>
      <c r="Q298" s="5"/>
      <c r="R298" s="5"/>
      <c r="S298" s="5"/>
      <c r="T298" s="5"/>
      <c r="U298" s="5"/>
      <c r="V298" s="5"/>
      <c r="W298" s="5"/>
      <c r="X298" s="5"/>
      <c r="Y298" s="5"/>
    </row>
    <row r="299" spans="1:25" s="2" customFormat="1" ht="90" x14ac:dyDescent="0.25">
      <c r="A299" s="4">
        <v>166</v>
      </c>
      <c r="B299" s="4"/>
      <c r="C299" s="4"/>
      <c r="D299" s="8" t="s">
        <v>19</v>
      </c>
      <c r="E299" s="8"/>
      <c r="F299" s="7" t="s">
        <v>18</v>
      </c>
      <c r="G299" s="7" t="s">
        <v>17</v>
      </c>
      <c r="H299" s="7" t="s">
        <v>16</v>
      </c>
      <c r="I299" s="7" t="s">
        <v>15</v>
      </c>
      <c r="J299" s="5">
        <v>50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50</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50</v>
      </c>
      <c r="K301" s="6" t="s">
        <v>7</v>
      </c>
      <c r="L301" s="5"/>
      <c r="M301" s="5"/>
      <c r="N301" s="5"/>
      <c r="O301" s="5"/>
      <c r="P301" s="5"/>
      <c r="Q301" s="5"/>
      <c r="R301" s="5"/>
      <c r="S301" s="5"/>
      <c r="T301" s="5"/>
      <c r="U301" s="5"/>
      <c r="V301" s="5"/>
      <c r="W301" s="5"/>
      <c r="X301" s="5"/>
      <c r="Y301" s="5"/>
    </row>
    <row r="302" spans="1:25" s="2" customFormat="1" ht="135"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CZ</vt:lpstr>
      <vt:lpstr>CZ!_ftn1</vt:lpstr>
      <vt:lpstr>CZ!_ftnref1</vt:lpstr>
      <vt:lpstr>CZ!_ftnref2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2015-06-04T11:41:35Z</dcterms:created>
  <dcterms:modified xsi:type="dcterms:W3CDTF">2015-06-04T13:31:15Z</dcterms:modified>
</cp:coreProperties>
</file>