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CY"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P74" i="1"/>
  <c r="P73" i="1" s="1"/>
  <c r="R74" i="1"/>
  <c r="N81" i="1"/>
  <c r="P81" i="1"/>
  <c r="J83" i="1"/>
  <c r="J81" i="1" s="1"/>
  <c r="L83" i="1"/>
  <c r="L81" i="1" s="1"/>
  <c r="L73" i="1" s="1"/>
  <c r="N83" i="1"/>
  <c r="P83" i="1"/>
  <c r="R83" i="1"/>
  <c r="R81" i="1" s="1"/>
  <c r="T83" i="1"/>
  <c r="T81" i="1" s="1"/>
  <c r="J91" i="1"/>
  <c r="J90" i="1" s="1"/>
  <c r="L91" i="1"/>
  <c r="L90" i="1" s="1"/>
  <c r="N91" i="1"/>
  <c r="P91" i="1"/>
  <c r="R91" i="1"/>
  <c r="R90" i="1" s="1"/>
  <c r="T91" i="1"/>
  <c r="T90" i="1" s="1"/>
  <c r="J94" i="1"/>
  <c r="L94" i="1"/>
  <c r="N94" i="1"/>
  <c r="N90" i="1" s="1"/>
  <c r="P94" i="1"/>
  <c r="P90" i="1" s="1"/>
  <c r="R94" i="1"/>
  <c r="T94" i="1"/>
  <c r="J100" i="1"/>
  <c r="L100" i="1"/>
  <c r="N100" i="1"/>
  <c r="P100" i="1"/>
  <c r="R100" i="1"/>
  <c r="T100" i="1"/>
  <c r="V100" i="1"/>
  <c r="X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J213" i="1"/>
  <c r="J212" i="1" s="1"/>
  <c r="L213" i="1"/>
  <c r="L212" i="1" s="1"/>
  <c r="N213" i="1"/>
  <c r="N212" i="1" s="1"/>
  <c r="P213" i="1"/>
  <c r="P212" i="1" s="1"/>
  <c r="R213" i="1"/>
  <c r="R212" i="1" s="1"/>
  <c r="T213" i="1"/>
  <c r="T212" i="1" s="1"/>
  <c r="V213" i="1"/>
  <c r="V212" i="1" s="1"/>
  <c r="X213" i="1"/>
  <c r="X212" i="1" s="1"/>
  <c r="J218" i="1"/>
  <c r="J217" i="1" s="1"/>
  <c r="L218" i="1"/>
  <c r="N218" i="1"/>
  <c r="N217" i="1" s="1"/>
  <c r="P218" i="1"/>
  <c r="P217" i="1" s="1"/>
  <c r="R218" i="1"/>
  <c r="R217" i="1" s="1"/>
  <c r="T218" i="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J256" i="1"/>
  <c r="J260" i="1"/>
  <c r="L260" i="1"/>
  <c r="L256" i="1" s="1"/>
  <c r="N260" i="1"/>
  <c r="N256" i="1" s="1"/>
  <c r="P260" i="1"/>
  <c r="P256" i="1" s="1"/>
  <c r="R260" i="1"/>
  <c r="R256" i="1" s="1"/>
  <c r="T260" i="1"/>
  <c r="T256" i="1" s="1"/>
  <c r="V260" i="1"/>
  <c r="V256" i="1" s="1"/>
  <c r="X260" i="1"/>
  <c r="X256" i="1" s="1"/>
  <c r="J269" i="1"/>
  <c r="J267" i="1" s="1"/>
  <c r="J273" i="1"/>
  <c r="J277" i="1"/>
  <c r="J280" i="1"/>
  <c r="P283" i="1"/>
  <c r="R283" i="1"/>
  <c r="X283" i="1"/>
  <c r="J284" i="1"/>
  <c r="J283" i="1" s="1"/>
  <c r="J291" i="1"/>
  <c r="L294" i="1"/>
  <c r="L283" i="1" s="1"/>
  <c r="N294" i="1"/>
  <c r="N283" i="1" s="1"/>
  <c r="P294" i="1"/>
  <c r="R294" i="1"/>
  <c r="T294" i="1"/>
  <c r="T283" i="1" s="1"/>
  <c r="V294" i="1"/>
  <c r="V283" i="1" s="1"/>
  <c r="X294" i="1"/>
  <c r="J300" i="1"/>
  <c r="J294" i="1" s="1"/>
  <c r="L251" i="1" l="1"/>
  <c r="L250" i="1" s="1"/>
  <c r="L252" i="1"/>
  <c r="T251" i="1"/>
  <c r="T250" i="1" s="1"/>
  <c r="T252" i="1"/>
  <c r="N176" i="1"/>
  <c r="V146" i="1"/>
  <c r="V106" i="1"/>
  <c r="X30" i="1"/>
  <c r="X4" i="1" s="1"/>
  <c r="P30" i="1"/>
  <c r="P4" i="1" s="1"/>
  <c r="X251" i="1"/>
  <c r="X250" i="1" s="1"/>
  <c r="X252" i="1"/>
  <c r="P251" i="1"/>
  <c r="P250" i="1" s="1"/>
  <c r="P252" i="1"/>
  <c r="T217" i="1"/>
  <c r="L217" i="1"/>
  <c r="T176" i="1"/>
  <c r="L176" i="1"/>
  <c r="T146" i="1"/>
  <c r="L146" i="1"/>
  <c r="T106" i="1"/>
  <c r="L106" i="1"/>
  <c r="V30" i="1"/>
  <c r="V4" i="1" s="1"/>
  <c r="N30" i="1"/>
  <c r="N4" i="1" s="1"/>
  <c r="V251" i="1"/>
  <c r="V250" i="1" s="1"/>
  <c r="V252" i="1"/>
  <c r="N251" i="1"/>
  <c r="N250" i="1" s="1"/>
  <c r="N252" i="1"/>
  <c r="J250" i="1"/>
  <c r="R176" i="1"/>
  <c r="J176" i="1"/>
  <c r="R146" i="1"/>
  <c r="J146" i="1"/>
  <c r="R106" i="1"/>
  <c r="J106" i="1"/>
  <c r="N73" i="1"/>
  <c r="N2" i="1" s="1"/>
  <c r="T30" i="1"/>
  <c r="T4" i="1" s="1"/>
  <c r="L30" i="1"/>
  <c r="L4" i="1"/>
  <c r="L2" i="1"/>
  <c r="R251" i="1"/>
  <c r="R250" i="1" s="1"/>
  <c r="R252" i="1"/>
  <c r="V176" i="1"/>
  <c r="N146" i="1"/>
  <c r="N106" i="1"/>
  <c r="X176" i="1"/>
  <c r="P176" i="1"/>
  <c r="X146" i="1"/>
  <c r="P146" i="1"/>
  <c r="X106" i="1"/>
  <c r="P106" i="1"/>
  <c r="R73" i="1"/>
  <c r="J73" i="1"/>
  <c r="R30" i="1"/>
  <c r="R2" i="1" s="1"/>
  <c r="J30" i="1"/>
  <c r="J4" i="1" s="1"/>
  <c r="J2" i="1"/>
  <c r="J3" i="1"/>
  <c r="R4" i="1" l="1"/>
  <c r="P2" i="1"/>
</calcChain>
</file>

<file path=xl/sharedStrings.xml><?xml version="1.0" encoding="utf-8"?>
<sst xmlns="http://schemas.openxmlformats.org/spreadsheetml/2006/main" count="1572" uniqueCount="1160">
  <si>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</si>
  <si>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</si>
  <si>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</si>
  <si>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</si>
  <si>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</si>
  <si>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</si>
  <si>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Usually, NGOs participate as part of advisory bodys only after they are explicitly asked for participation in a specific meeting. There is no official and permanent collaboration between health authorities and NGO.</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</si>
  <si>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</si>
  <si>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</si>
  <si>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</si>
  <si>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</si>
  <si>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</si>
  <si>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</si>
  <si>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Government has published an explicit plan for legal migrants, in the context of a broader integration plan. Nevertheless, the majority of the actions targeting migrant health are not targeted actions but fall under the broader public health actions for the general population. No new specific plans have been elaborated targeting specific ethnicity groups or conditions that have increased prevalence among migrants .There is no continuity for health policies or the implementation of these policies.</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</si>
  <si>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</si>
  <si>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</si>
  <si>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</si>
  <si>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</si>
  <si>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</si>
  <si>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 So far, no polices were implemented targeting specifically minority health.</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</si>
  <si>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</si>
  <si>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</si>
  <si>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</si>
  <si>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</si>
  <si>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</si>
  <si>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</si>
  <si>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</si>
  <si>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</si>
  <si>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</si>
  <si>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</si>
  <si>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 xml:space="preserve">A,C 
In the context of integration policy action, one research project has been funded regarding access of migrant to health care services. This study also looked at the reasons for accessing healthcare problem looking at specific health problems (Ministry of Interior).  A second study looking into the knowledge levels and providing educational interventions to migrant domestic workers specifically for issues of sexual and reproductive health was also funded by the Cyprus University of Technology.  
 Funded in 2008 by Cyprus university of Technolology: Regarding sexual and reproductive health ((Kouta C., Kaite C., Kalavana Th. (2011). Migrant domestic workers in Cyprus: An evaluation of their sexual and reproductive health. A pilot study. Hellenic Journal of Nursing Science. 4 (2): 19-31Funded in 2009 by the Open University of Cyprus “Access to health care services by migrants in Cyprus”
</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</si>
  <si>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</si>
  <si>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</si>
  <si>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</si>
  <si>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</si>
  <si>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</si>
  <si>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 xml:space="preserve">MoH collects data including nationality which is an available but not obligatory field to be filled upon registration at health care centre within the public sector, but it’s not taken into consideration when analysing the data.  Annual reports of MoH do not segregate data based on  Nationality
 For the cancer registry, there are 8 nationality options when collecting case data:Greek Turk, Cypriot, Maronite Armenian, EU, Other ( Non EU) Unknown .
Migrants entering Cyprus for employment or study are obliged to present test results for infectious diseases including for HIV, HBV, syphilis  and tuberculosis and data records are kept for these.  Registry for infectious diseases (HIV, HBV, HCV ,TB) also requires nationality, nevertheless these data are not included on national health surveys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</si>
  <si>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</si>
  <si>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</si>
  <si>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</si>
  <si>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</si>
  <si>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</si>
  <si>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</si>
  <si>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</si>
  <si>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 xml:space="preserve">A.
There is a policy for Female Genital Mutilation in the context of which medical and nursing staff of A&amp;E departments have been trained on how to deal with such cases in a way that is appropriate for the needs of this population.  Actions on this policy inform professionals on how to adapt their practice and adopt new approaches.
Training has been provided to a small number of healthcare professionals of assessing and treating individuals who have been victims of torture organised by the Ministry of Interior and delivered by a private educational organisation.
</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</si>
  <si>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</si>
  <si>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</si>
  <si>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</si>
  <si>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</si>
  <si>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</si>
  <si>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</si>
  <si>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</si>
  <si>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</si>
  <si>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</si>
  <si>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</si>
  <si>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</si>
  <si>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</si>
  <si>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 Access to employment in the public sector (which is the only sector coming under the control of the Government) is essentially closed to migrants, as the criteria for being considered are very restrictive: being a Cypriot, or EU national, excellent knowledge of Greek</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</si>
  <si>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</si>
  <si>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</si>
  <si>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</si>
  <si>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</si>
  <si>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</si>
  <si>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</si>
  <si>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</si>
  <si>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</si>
  <si>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There is no obligatory training on providing culturally competent health care services organised by the Ministry of Health. Training on issues of diversity and quality of service provision are organised centrally by the Cyprus Academy of Public Administration and delivered to all public servants, including health care professionals guided by the migrant integration policy 2010-2012..  This department delivers training about twice a year, and all hospitals are informed directly about their delivery.  Participation is mainly limited to professionals working in the A&amp;E and less often to outpatient departments.  Participation is voluntary and 1-2 individuals are suggested by supervisors to attend.   Nicosia General Hospital has an organised learning hub which is responsible for identifying learning and training needs of staff once a year, and follows on with organising training to fill the needs.  Other hospitals are not as organised and falls onto supervisors to encourage their staff to attend training.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</si>
  <si>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</si>
  <si>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</si>
  <si>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</si>
  <si>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</si>
  <si>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</si>
  <si>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</si>
  <si>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</si>
  <si>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</si>
  <si>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</si>
  <si>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</si>
  <si>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</si>
  <si>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</si>
  <si>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</si>
  <si>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</si>
  <si>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</si>
  <si>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</si>
  <si>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</si>
  <si>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</si>
  <si>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</si>
  <si>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</si>
  <si>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 xml:space="preserve">There are no overt sanctions against healthcare professionals or organisations assisting undocumented migrants.  However, organisational practices in place such as the requirement for migrants to present ID and residence permit and the communication existing between electronic databases in A&amp;E departments and the civil registry department databases might  potentially place covert pressures and sactions on healthcare professionals even though no such case have been reported so far. 
</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</si>
  <si>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</si>
  <si>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</si>
  <si>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</si>
  <si>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</si>
  <si>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</si>
  <si>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</si>
  <si>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 xml:space="preserve"> 
There is no relevant legislation or overt professional codes of conduct regarding the reporting of undocumented migrants.  In practice however it is noted that migrants are required to present their ID and residence permit card in order to register and be seen by healthcare professionals in public A&amp;E departments and the A&amp;E electronic databases of two hospitals are linked to civil registry department databases and can verify residence status.  An organizational culture of excluding undocumented migrants through these practices and covert obligation to report undocumented migrants might be present therefore which might or might not vary according to individual hospitals.  A&amp;E departments of private hospitals have no requirements of presenting documents in order to be seen.
Undocumented migrants can seek medical care only in emergency care sections of public hospitals since they do not qualify for beneficiary status . No relevant legislation exists regarding restriction to access, therefore access to Emergency care  is granted to everybody. Only two hospitals have online access to civil registry department and can verify residence status, but (theoretically) they cannot denounce undocumented migranst since input of other details beyond name, age and sex is not explicitly obligatory. Public Medical Institutions and Services (Laws 1978-2013)
</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</si>
  <si>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</si>
  <si>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</si>
  <si>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</si>
  <si>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</si>
  <si>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</si>
  <si>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</si>
  <si>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</si>
  <si>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</si>
  <si>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</si>
  <si>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</si>
  <si>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</si>
  <si>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</si>
  <si>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</si>
  <si>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</si>
  <si>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</si>
  <si>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</si>
  <si>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</si>
  <si>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</si>
  <si>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</si>
  <si>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A, B
Health education leaflets are available in the Greek language to those who may access public health services.  Children of legal migrants and asylum seekers who attend public schools may also be reached by health education and health promotion initiatives targeting students.
</t>
  </si>
  <si>
    <t xml:space="preserve">Groups reached by information for migrants on entitlements and use of health services 
A. Legal migrants
B. Asylum seekers
C. Undocumented migrants
Skip this question if answered Option 3 in previous questions
</t>
  </si>
  <si>
    <t>c. Groups</t>
  </si>
  <si>
    <t>153c</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</si>
  <si>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</si>
  <si>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</si>
  <si>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</si>
  <si>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</si>
  <si>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</si>
  <si>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</si>
  <si>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A  
NGO in collaboration with MoH initiated a campaign for Female Genital Mutilation awareness which was addressed to health professionals. http://www.uefgm.org/About-The_END_FGM_European_Campaign,EN.ABOUT.01,EN Campaigns targeting migrants are not regularly and consistently implemented and there is no comprehensive plan of MOH to do so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</si>
  <si>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</si>
  <si>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</si>
  <si>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</si>
  <si>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</si>
  <si>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</si>
  <si>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A, B</t>
  </si>
  <si>
    <t xml:space="preserve">Groups reached by information for migrants on entitlements and use of health services 
A. Legal migrants
B. Asylum seekers
C. Undocumented migrants
Skip this question if answered Option 3 in previous questions.
</t>
  </si>
  <si>
    <t>152c</t>
  </si>
  <si>
    <t>Ιnformation package is available in Arabic, Hindi, Moldovian and Ukranian</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</si>
  <si>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</si>
  <si>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</si>
  <si>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A, B
Basic information leaflets addressed to the general population which cover patient rights, services provided by the public sector and information on public health issues (e.g. vaccinations) are made available in the English language within public healthcare settings by the Ministry of Health.
One information package available in electronic (http://cyprus-guide.org/en  ) and printed forms (disseminated to government agencies and NGOs) has also been prepared by a private research organisation using government funds (EU Integration Fund) containing information on the CY health care system and migrant’s social welfare and health care entitlements in English and four migrant languages (Arabic, Hindi, Moldovan and Ukranian (http://cyprus-guide.org/en/2-guide/11-read-the-guide ).  This is the only publication whose content has been prepared and adjusted to target the migrant population. 
Targeted information has been prepared for asylum seekers  by the Ministry of Interior on rights and integration and this includes the information leaflets in four migrant languages listed above. A policy paper on the integration of legal migrants has been published  for the period of 2010-2012 which contains targets related to information of migrants and actions are being implemented on an going basis, based on available funding.
</t>
  </si>
  <si>
    <t>152a</t>
  </si>
  <si>
    <t>Information for migrants concerning entitlements and use of health services</t>
  </si>
  <si>
    <t>a-c. Information for migrants concerning entitlements and use of health services</t>
  </si>
  <si>
    <t xml:space="preserve">A.
Decisions, recommendations and guidelines are disseminated by the Ministry of Health to Hospital Administrators, and hospital administrators are expected to pass on up -to- date information .However there are no structured  processes for assessing the dissemination  and  implementation of guidelines.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</si>
  <si>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</si>
  <si>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</si>
  <si>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</si>
  <si>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</si>
  <si>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</si>
  <si>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Up to discretion of Minister who can waive bill for publicly provided health care. It’s applicable to all categories but it’s applicable on an individual basis, in the context of promoting public health.</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</si>
  <si>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</si>
  <si>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</si>
  <si>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</si>
  <si>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</si>
  <si>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Legal migrants and asylum seekers.  There is one form submitted by all persons applying for a national health card and accompanying documents required for nationals and recognised refugees are comparable.   Up to discretion of Minister who can waive bill for publicly provided health care. It’s applicable to all categories but it’s applicable on an individual basis, in the context of promoting public health.</t>
  </si>
  <si>
    <t>Administrative discretion and documentation for asylum-seekers</t>
  </si>
  <si>
    <t>Administrative discretion and documentation for legal migrants</t>
  </si>
  <si>
    <t xml:space="preserve">A,B,C,D
Recognised refugees [Refugee Law N.6(I)/2000)
Trafficking law 13(Ι)/2012], Ministerial decision 11.11.09(4)
Public Medical Institutions and Services (Laws 1978-2013)
• pregnant women and minors under 18  
• victims of torture, 
• rape, 
• psychological trauma, or 
• sexual violence including victims of genital mutilation,
• under age victims of any kinds of violence, abuse or exploitation
• Victims of human trafficking (Law N.87(I)/2007 for the combating of trafficking and exploitation of persons and protection of victims)
• infectious disease (e.g. TB, HIV/Aids) (Although in this case the framework is not clearly defined)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</si>
  <si>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</si>
  <si>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</si>
  <si>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</si>
  <si>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</si>
  <si>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</si>
  <si>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</si>
  <si>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Emergency care may be accessed by undocumented migrants but there is a €10 cost at point of access for all users (some exemptions) </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</si>
  <si>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</si>
  <si>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</si>
  <si>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</si>
  <si>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</si>
  <si>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</si>
  <si>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</si>
  <si>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€10 charge at point of access</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</si>
  <si>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</si>
  <si>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</si>
  <si>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</si>
  <si>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</si>
  <si>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</si>
  <si>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</si>
  <si>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</si>
  <si>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</si>
  <si>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c. Special exemptions for asylum-seekers</t>
  </si>
  <si>
    <t>146c</t>
  </si>
  <si>
    <t xml:space="preserve">• Specialist care might be denied as only access to A&amp;E and “necessary” disease treatment are specified in the law (This is not applicable in practice).
•  Not eligible for reimbursement in cases where specific interventions are not available in Cyprus and patients must seek medical care abroad 
• Not explicitly covered by Social Welfare disability and rehabilitation policy which covers provision of adjuvant benefits.
Decisions for special provision, regarding aforementioned restrictions,  might however be made on a case-by-case basis by the Ministry of Health
</t>
  </si>
  <si>
    <t xml:space="preserve">Asylum seekers: extent of coverage
Answer 0 if answered Option 3 in previous question.
</t>
  </si>
  <si>
    <t>b. Coverage for asylum-seekers</t>
  </si>
  <si>
    <t>146b</t>
  </si>
  <si>
    <t xml:space="preserve">• Asylum seekers are entitled to free healthcare if they have insufficient financial means (Refugee Law N.6(I)/2000).  This refers to the minimum income threshold above which asylum seekers are no longer entitled to free health care 
• If their income is below the set threshold they may be entitled to welfare benefits which might take the form of goods vouchers or monetary allowance.  If they receive vouchers (instead of allowance), they are not subject to co-payment when they access healthcare.
• They are also not subject to the criterion of having a three year contribution to the social insurance fund before being eligible to for the public health beneficiary status. Nationals are eligible to public health care beneficiary status, under the condition that they have contributed to the social insurance fund for three years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</si>
  <si>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</si>
  <si>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</si>
  <si>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</si>
  <si>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</si>
  <si>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</si>
  <si>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c. Special exemptions for legal migrants</t>
  </si>
  <si>
    <t>145c</t>
  </si>
  <si>
    <t xml:space="preserve">Legal migrants: extent of coverage
Answer 0 if answered Option 3 in previous question.
</t>
  </si>
  <si>
    <t>b. Coverage for legal migrants</t>
  </si>
  <si>
    <t>145b</t>
  </si>
  <si>
    <t xml:space="preserve">• A government-managed risk-sharing health care system in Cyprus exists to which CYPRIOT citizens fulfilling specific work- and means-related criteria belong (it is not a comprehensive system).
• Recognised refugees are entitled to free healthcare, subject to the same criteria as Cypriot citizens (Refugee Law N.6(I)/2000)
• Certain types of specialist treatment or treatment abroad may be denied to refugees, subject to Ministry of Health case-by-case decisions
• Migrants coming to Cyprus for work or study are obliged to show evidence of private health insurance coverage in order to be granted a residence permit, but are not required to renew their coverage until the end of their four-year residency permit.  Renewal of the health insurance coverage is necessary for renewing the residency permit.  This means that in many cases domestic workers are insured for the first year of their employment but not for the remaining three years.  In the case of domestic workers and general employment workers there are specially designed health coverage insurance schemes.   One covers only inpatient care and the second covers both inpatient and outpatient care.  These are basic insurance packages with low maximum reimbursement rates, often far below the actual cost charged by both public and private services (Cyprus Association of Insurers Report). Employers are responsible for making the choice between the two.
Ministry of Interior is responsible for all policy making relating to migrants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</si>
  <si>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</si>
  <si>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</si>
  <si>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</si>
  <si>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</si>
  <si>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</si>
  <si>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</si>
  <si>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</si>
  <si>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</si>
  <si>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</si>
  <si>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The law allows the introduction of positive action but does not impose an obligation to introduce positive action</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</si>
  <si>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</si>
  <si>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</si>
  <si>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</si>
  <si>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</si>
  <si>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 xml:space="preserve">The Equality Body has the power to refer to the Attorney General laws, regulations that are discriminatory but there is no mechanism for reviewing such laws/regulations. There is no positive duty to promote equality. </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</si>
  <si>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</si>
  <si>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</si>
  <si>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</si>
  <si>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A: The mechanism under national law by which provisions in agreements, contracts or rules relating to professional activity, workers and employers that are contrary to the principle of equal treatment can be declared null and void or amended is contained in the law setting out the mandate if the Equality Body (Law N. 42(I)/2004). The procedure described in article 39 this law is for the Equality Body to refer to the Attorney General all laws, regulations and practices containing discrimination; the Attorney General is then obliged to advise the Minister concerned and prepare the necessary amendment in the discriminatory law or practice. The Equality Body’s referrals to the Attorney General under article 39 are not always taken up and often laws and regulations containing discriminatory provisions remain unaffected as a result. There is no procedure for a regular monitoring or screening of old or new laws, collective agreements, contracts or rules etc in order to ensure their compliance with the anti-discrimination laws. Practice shows that the procedure for assessing compliance of a particular law, contract, practice etc with the anti-discrimination laws is triggered off only when a specific complaint is submitted on this matter. 
B: There is no special unit in the government dealing with racial / ethnic discrimination. The legal department of the Ministry of Justice deals with these issues but not exclusively.</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</si>
  <si>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</si>
  <si>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</si>
  <si>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b and c</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</si>
  <si>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</si>
  <si>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</si>
  <si>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</si>
  <si>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</si>
  <si>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None of the above; only independent investigations</t>
  </si>
  <si>
    <t>B</t>
  </si>
  <si>
    <t>A and b</t>
  </si>
  <si>
    <t xml:space="preserve">Specialised body has the power to:  
a) instigate proceedings in own name  
b) lead own investigation </t>
  </si>
  <si>
    <t>Powers to instigate proceedings and enforce findings</t>
  </si>
  <si>
    <t>b is not available. The equality body cannot engage in any proceedings on behalf of victims, whether judicial or administrative, only to investigate complaints.</t>
  </si>
  <si>
    <t>B or none</t>
  </si>
  <si>
    <t>A</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</si>
  <si>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</si>
  <si>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</si>
  <si>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</si>
  <si>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</si>
  <si>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</si>
  <si>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Only can give advice to victims unofficially because of limit of mandate</t>
  </si>
  <si>
    <t>Only one (please specify)</t>
  </si>
  <si>
    <t>Specialised Body has the powers to assist victims by way of
a)  independent legal advice to victims on their case                                                     
b) independent investigation of the facts of the case</t>
  </si>
  <si>
    <t>Powers to assists victims</t>
  </si>
  <si>
    <t>Nationality discrimination is part of the equality body's mandate, since the rights enshrined under Protocol 12 are part of its mandate. However, the laws transposing Directive 43/2000 and 78/2000 do not cover nationality (only a and b)and therefore this ground cannot be pursued in Court. The Directives’ exception on difference of treatment based on nationality (article 3(2)) has been incorporated verbatim into the national legislation transposing the Directives. We therefore have a situation where as regards the Equality Body’s mandate nationality is a protected ground, but as regards the scope of the laws transposing the two Directives, the exception as regards nationality applies. In its decisions, the Equality Body has made use of its extended mandate and considered nationality discrimination as prohibited by international laws; on several occasions nationality and ethnic origin has been used interchangeably, in the sense that whilst the case at stake was clearly one of nationality discrimination, the decision would also invoke the provisions of the laws transposing the anti-discrimination directives.</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</si>
  <si>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</si>
  <si>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</si>
  <si>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</si>
  <si>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</si>
  <si>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</si>
  <si>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</si>
  <si>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</si>
  <si>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Material damages are explicitly covered 'positive damages', but there is no reference to 'moral damages' or 'injuries to feelings.' As for restitution there is no express reference to restitution thus reference can be made to general civil  law provisions to claim such provisions e.g labor law or employment matters. There is nothing on imposing positive measures., nor is there reference to  'negative measures to repeat future offence (however, the courts tend to be in general more strict in cases of repeat offenders). There are fines for legal entities e.g. companies.</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</si>
  <si>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</si>
  <si>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</si>
  <si>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</si>
  <si>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</si>
  <si>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</si>
  <si>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(a+b)</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</si>
  <si>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</si>
  <si>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</si>
  <si>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</si>
  <si>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(a) The law explicitly states 'on behalf' of the victim and this requires that the victim is a member and that the victim has sanctioned the proceedings.</t>
  </si>
  <si>
    <t>Both (a and c) organizations which have a mandate via their constitution to represent some category of persons who may be discriminated have locus standi to apply to the supreme court. So an NGO or trade union may challenge a decision which has discriminatory effects without necessarily acting on behalf of a specific victim</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</si>
  <si>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</si>
  <si>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</si>
  <si>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</si>
  <si>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</si>
  <si>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</si>
  <si>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(a) is provided in civil and criminal proceedings. The interpreter question is a little theoretical as in practice they do not really understand the language.</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</si>
  <si>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</si>
  <si>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</si>
  <si>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</si>
  <si>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</si>
  <si>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A or none</t>
  </si>
  <si>
    <t xml:space="preserve"> More than a,b </t>
  </si>
  <si>
    <t>Protection against victimisation in:       
a) employment                                            
b) vocational training                                
c) education                                               
d) services                                                  
e) goods</t>
  </si>
  <si>
    <t>Protection against victimisation</t>
  </si>
  <si>
    <t>The law is silent on this matter but statistical evidence has been presented in Court before on non-discrimination related proceedings and it was accepted as evidence. Situation testing has not been presented before so it is not clear whether the Courts will accept this or not.</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</si>
  <si>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</si>
  <si>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</si>
  <si>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</si>
  <si>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</si>
  <si>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The burden of proof shifts in judicial proceedings but not in proceedings before the equality body, since the latter has the power to carry out its own fact finding investigations.</t>
  </si>
  <si>
    <t xml:space="preserve">Only a </t>
  </si>
  <si>
    <t>a) shift in burden of proof in judicial civil procedures                                        
b) shift in burden of proof in administrative procedures</t>
  </si>
  <si>
    <t xml:space="preserve">Shift in burden of proof in procedures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</si>
  <si>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</si>
  <si>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</si>
  <si>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</si>
  <si>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</si>
  <si>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</si>
  <si>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</si>
  <si>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</si>
  <si>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</si>
  <si>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Law covers access to and/or supply of goods and services available to the public, including housing:                                                              
a) race and ethnicity                                
b) religion and belief                                      
c) nationality</t>
  </si>
  <si>
    <t>Access to and supply of public goods and services, including housing</t>
  </si>
  <si>
    <t>Law covers social protection, including social security:                    
a) race and ethnicity                                
b) religion and belief                                   
c) nationality</t>
  </si>
  <si>
    <t xml:space="preserve">Social protection </t>
  </si>
  <si>
    <t>Law covers education (primary and secondary level):                          
a) race and ethnicity                                
b) religion and belief                                 
c) nationality</t>
  </si>
  <si>
    <t xml:space="preserve">Education </t>
  </si>
  <si>
    <t xml:space="preserve">While the law transposing 43/2000 covers the field of education only for race and ethnic origin, even though this ground is often interchangeable with religion, the constitution forbids religious discrimination, including the context of schooling. Nationality is covered only vis-a-vis the mandate of the equality body and cannot be pursued in Court. However  Protocol 12 has been ratified and incorporated in Cypriot law so courts should enforce it. Apart from the Equality Body decisions, he full extension of nationality protections to third-country nationals has yet to be confirmed by courts </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</si>
  <si>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</si>
  <si>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</si>
  <si>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</si>
  <si>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</si>
  <si>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</si>
  <si>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</si>
  <si>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</si>
  <si>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</si>
  <si>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</si>
  <si>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Art. 138 of the Criminal Code prohibits damage to a place of worship or to an object held sacred by any class of persons with the intention of insulting the religion of any class of persons. Article 139 of the Criminal code prohibits the disturbing of religious assemblies. Article 140 prohibits the trespassing on burial places with the intention of insulting the religion of any person. Article 141 prohibits the uttering of words, the making of any sound or any gesture with the intent of wounding the religious feelings of any person. Article 142 prohibits publications insulting any religion. Also, article 51A of the Criminal Code prohibits public incitement to violence amongst residents and the cultivation of a spirit of intolerance. Article 47(1)(b) of the Criminal Code prohibits incitement to hatred amongst communities or religious groups due to race, religion, color or gender .</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</si>
  <si>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</si>
  <si>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</si>
  <si>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</si>
  <si>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</si>
  <si>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</si>
  <si>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Anti-discrimination law applies to the public sector, including:                                     
a) Public bodies  
b) Police force</t>
  </si>
  <si>
    <t xml:space="preserve">Law applies to public sector </t>
  </si>
  <si>
    <t xml:space="preserve">Anti-discrimination law applies to natural and/or legal persons: 
a) In the private sector                          
b) Including private sector carrying out public sector activities                                          </t>
  </si>
  <si>
    <t xml:space="preserve">Law applies to natural&amp; legal persons </t>
  </si>
  <si>
    <t xml:space="preserve">Presumably, as this is not expressly covered by the law. </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</si>
  <si>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</si>
  <si>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</si>
  <si>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</si>
  <si>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</si>
  <si>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</si>
  <si>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</si>
  <si>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</si>
  <si>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</si>
  <si>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 xml:space="preserve">As second and third generation are following the naturalization procedure, dual nationality is allowed. </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</si>
  <si>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</si>
  <si>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</si>
  <si>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</si>
  <si>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</si>
  <si>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</si>
  <si>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</si>
  <si>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</si>
  <si>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</si>
  <si>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</si>
  <si>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</si>
  <si>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</si>
  <si>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Civil Registry Law article 111 does not require for the renounciation of foreign nationality. However, it states that while in  the naturalization process(when minister of of interior accepts the naturalization and it has to be ratified by the House of Representatives) , if the applicant renounces her/his nationality, the House of Representative is not allowed to cancel the naturalization. http://www.cylaw.org/nomoi/enop/ind/2002_1_141/section-sc1884ab23-838d-dc25-776c-ec2739536ae9.htmlhttp://www.cylaw.org/nomoi/enop/non-ind/2002_1_141/full.html</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</si>
  <si>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</si>
  <si>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</si>
  <si>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</si>
  <si>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</si>
  <si>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</si>
  <si>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</si>
  <si>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</si>
  <si>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</si>
  <si>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</si>
  <si>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</si>
  <si>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</si>
  <si>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</si>
  <si>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</si>
  <si>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</si>
  <si>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</si>
  <si>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</si>
  <si>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</si>
  <si>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</si>
  <si>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</si>
  <si>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</si>
  <si>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</si>
  <si>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 xml:space="preserve">Apart from these, acc. to art. 113 if (s)he (a) shows disloyalty to the Republic; (b) has dealings with an enemy during war or (c) within the first five years he/she is convicted of an offence for more than 12 months imprisonment; </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</si>
  <si>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</si>
  <si>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</si>
  <si>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</si>
  <si>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</si>
  <si>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</si>
  <si>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</si>
  <si>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</si>
  <si>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</si>
  <si>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</si>
  <si>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</si>
  <si>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</si>
  <si>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</si>
  <si>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</si>
  <si>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</si>
  <si>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</si>
  <si>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</si>
  <si>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</si>
  <si>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a-b in practice through the good character criterion</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</si>
  <si>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</si>
  <si>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</si>
  <si>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</si>
  <si>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Regularly takes over three years</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</si>
  <si>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</si>
  <si>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</si>
  <si>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</si>
  <si>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</si>
  <si>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</si>
  <si>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</si>
  <si>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</si>
  <si>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341.72 euro</t>
  </si>
  <si>
    <t>Civil Registry Law of 2002 to 2013 table 1. For the application 500 euro for the issuance 50 euros</t>
  </si>
  <si>
    <t>Higher costs
(please specify amount)</t>
  </si>
  <si>
    <t>Normal costs (please specify amount) ex. same as regular administrative fees</t>
  </si>
  <si>
    <t>No or nominal costs (please specify amount)</t>
  </si>
  <si>
    <t>Costs of application and/or issue of nationality title</t>
  </si>
  <si>
    <t>Costs of application</t>
  </si>
  <si>
    <t>"Lack of good character" is the typical reason for rejecting an application that fulfils residence period.</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</si>
  <si>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</si>
  <si>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</si>
  <si>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</si>
  <si>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</si>
  <si>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There is no specification at the law. Through the provision of "good character" the administration rejects the petitions. There is application of analogical reasoning of other laws, although this practice has been criticized by the Ombudsman</t>
  </si>
  <si>
    <t>in many cases the administration uses, unofficially,  a 2 years sentence limit. There is no justification at all at the law.</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</si>
  <si>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</si>
  <si>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</si>
  <si>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</si>
  <si>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</si>
  <si>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</si>
  <si>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Required in practice</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</si>
  <si>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</si>
  <si>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</si>
  <si>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</si>
  <si>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</si>
  <si>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 xml:space="preserve">None (only ad hoc projects) </t>
  </si>
  <si>
    <t>Some applicants (please specify)</t>
  </si>
  <si>
    <t>All applicants</t>
  </si>
  <si>
    <t>Which applicants are entitled to state-funded courses in order to pass the requirement?</t>
  </si>
  <si>
    <t>e. Naturalisation integration courses</t>
  </si>
  <si>
    <t>105e</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</si>
  <si>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</si>
  <si>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</si>
  <si>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</si>
  <si>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</si>
  <si>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</si>
  <si>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</si>
  <si>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</si>
  <si>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</si>
  <si>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</si>
  <si>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</si>
  <si>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</si>
  <si>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</si>
  <si>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</si>
  <si>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</si>
  <si>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</si>
  <si>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 xml:space="preserve">No requirement, no exemptions in administrative practice. Assessment based on criteria not available to the public. </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</si>
  <si>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</si>
  <si>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</si>
  <si>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</si>
  <si>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</si>
  <si>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</si>
  <si>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</si>
  <si>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</si>
  <si>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</si>
  <si>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e. Naturalisation language courses</t>
  </si>
  <si>
    <t>104e</t>
  </si>
  <si>
    <t>Support to pass language requirement                            a. Assessment based on publicly available list of questions                                                                      b. Assessment based on free/low-cost study guide</t>
  </si>
  <si>
    <t>d. Naturalisation language support</t>
  </si>
  <si>
    <t>104d</t>
  </si>
  <si>
    <t>Free</t>
  </si>
  <si>
    <t>c. Naturalisation language cost</t>
  </si>
  <si>
    <t>104c</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</si>
  <si>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</si>
  <si>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</si>
  <si>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</si>
  <si>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 xml:space="preserve">Language is not a requirement but since the granting of citizenship is discretionary to the Council of Ministers, it is considered to be  necessary to speak Greek. At the refusal document of the naturalization petitions, it is often mentioned that the applicant has no good/sufficient knowledge of the Greek language. In practice, A2 language knowledge is enough, but for this there is no accessible written document: section 7 letter d) of the Act no. 40/1993 Coll., on the Czech Citizenship states that the applicant has to prove the knowledge of the Czech language. The regulation of the Ministry of Education no. 137/1993 Coll. states that the knowledge of the Czech language is determined by the municipal civil servant conducting an interview with the applicant. The applicant has to be able to fluently answer questions about everyday life and to be able to interpret article from the daily newspaper. 
</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</si>
  <si>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</si>
  <si>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</si>
  <si>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</si>
  <si>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</si>
  <si>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</si>
  <si>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</si>
  <si>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</si>
  <si>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</si>
  <si>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</si>
  <si>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</si>
  <si>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 xml:space="preserve">If the person is not of Cypriot origin or not related to Cyprus before the Independence, he/she follows the normal procedure of naturalization.  Otherwise he/she follows the fast procedure called "registration"  </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</si>
  <si>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</si>
  <si>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</si>
  <si>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</si>
  <si>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</si>
  <si>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</si>
  <si>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Second generation 
Note: Second generation are born in the country to non-national parents</t>
  </si>
  <si>
    <t>Birth-right citizenship for second generation</t>
  </si>
  <si>
    <t>Same as for ordinary TCNs</t>
  </si>
  <si>
    <t>Longer than for spouses, but shorter than for ordinary TCNs</t>
  </si>
  <si>
    <t>Same as for spouses of nationals</t>
  </si>
  <si>
    <t>Residence requirement for partners/co-habitees of nationals</t>
  </si>
  <si>
    <t>b. Partners of nationals</t>
  </si>
  <si>
    <t>101b</t>
  </si>
  <si>
    <t>Civil Registry Law of 2002, Article 111 [141(I)2002]  Table 3 of article 111 specifies that the spouse has to have  lived in Cypurs for 7 years culminatevely, with the last year  continuous.</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</si>
  <si>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</si>
  <si>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</si>
  <si>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</si>
  <si>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</si>
  <si>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</si>
  <si>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</si>
  <si>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 xml:space="preserve">3 years out of 8 </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</si>
  <si>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</si>
  <si>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</si>
  <si>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</si>
  <si>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</si>
  <si>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</si>
  <si>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Civil Registry Law of 2002, Article 111 [141(I)2002]  Table 3 of article 111 specifies applicant has to have  lived in Cypurs for 4 years culminatevely, with the last year  continuous (http://www.cylaw.org/nomoi/enop/non-ind/2002_1_141/full.html)</t>
  </si>
  <si>
    <t>Several years of permanent residence required (please specify)</t>
  </si>
  <si>
    <t>Required in year of application</t>
  </si>
  <si>
    <t>Not required</t>
  </si>
  <si>
    <t>Is possession of a permanent or long-term residence permit required?</t>
  </si>
  <si>
    <t>Permits considered</t>
  </si>
  <si>
    <t>An alien of full age and of good character, may apply for the acquisition of the citizenship of Cyprus by naturalization if he satisfies the Minister of the Interior that during the eight years immediately preceding the date of his application he has resided in Cyprus for periods amounting in the aggregate to not less than five years the last year of which must be a continuous stay in Cyprus.</t>
  </si>
  <si>
    <t>Person was resident in Cyprus for a total period of 5 years within a period of 7 years, of which the year immediately prior to the submission of the application must be continuous. By way of exception, certain categories of persons (e.g. domestic workers, students) must have been resident in Cyprus for a total period of 7 years before the submission of the application, of which the last 12 months should be continuous. Source: http://eudo-citizenship.eu/databases/modes-of-acquisition?p=&amp;application=modesAcquisition&amp;search=1&amp;modeby=idmode&amp;idmode=A06</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</si>
  <si>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</si>
  <si>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</si>
  <si>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</si>
  <si>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</si>
  <si>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</si>
  <si>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</si>
  <si>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</si>
  <si>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</si>
  <si>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</si>
  <si>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 xml:space="preserve">Home Financing Corporation does not provide mortgages for 3rd country nationals, however Cyprus Land Development Organization provides cheap housing for long term residents with uninterrupted stay of more than 5 years. The country does not provide for rent control (http://www.cldc.org.cy/cgibin/hweb?-A=7&amp;-V=schemes) </t>
  </si>
  <si>
    <t>Other limiting   conditions apply</t>
  </si>
  <si>
    <t xml:space="preserve">Priority to nationals </t>
  </si>
  <si>
    <t>Equal access with nationals</t>
  </si>
  <si>
    <t>Access to housing (rent control, public/social housing, participation in housing financing schemes)</t>
  </si>
  <si>
    <t>Access to housing</t>
  </si>
  <si>
    <t>cap.105 Aliens and Immigration Law, article 18ΚΔ, IZ [2007,2013,2014] clearly states no differintation for eligibility on social benefits</t>
  </si>
  <si>
    <t>Access to social security (unemployment benefits, old age pension, invalidity benefits, maternity leave, family benefits, social assistance)</t>
  </si>
  <si>
    <t xml:space="preserve">Access to social security and assistance </t>
  </si>
  <si>
    <t xml:space="preserve"> Cap.105 Aliens and Immigration Law Article 18 ΙΖ (1) [2007, 2013, 2014] clearly states that 3rd country nationals with long term permit have the same access to the labor market and to self-employment included the terms applied for remuneration and dismissal, when these activities do not concern, not even temporary, public authority jobs.</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</si>
  <si>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</si>
  <si>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</si>
  <si>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</si>
  <si>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</si>
  <si>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</si>
  <si>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</si>
  <si>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Cap.105 article 18ΙΣΤ, Aliens and Immigration law http://www.cylaw.org/nomoi/enop/ind/0_105/section-sc4049eee0-bf45-ac50-23fb-872b78cb7ab1.html</t>
  </si>
  <si>
    <t>All rights</t>
  </si>
  <si>
    <t>Legal guarantees and redress in case of refusal, non-renewal, or withdrawal:
a. reasoned decision
b. right to appeal
c. representation before an independent administrative authority and/or a court</t>
  </si>
  <si>
    <t>Cap.105 article 18ΙΣΤ, Aliens and Immigration law http://www.cylaw.org/nomoi/enop/ind/0_105/section-sc63e7865e-d330-0836-7b35-12863f49f773.html</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</si>
  <si>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</si>
  <si>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</si>
  <si>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</si>
  <si>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</si>
  <si>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</si>
  <si>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</si>
  <si>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</si>
  <si>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</si>
  <si>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</si>
  <si>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Although for renewal only a criminal record is required, the status can be withdrawn in cases of fraud, expulsion due to present and serious thread …, serious crimes. In that way renewal can be refused for the above mentioned reasons. So a, b, and c but not d are reasons for rejecting, refusing and withdrawing. The law was valid at 2007 also.</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</si>
  <si>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</si>
  <si>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</si>
  <si>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</si>
  <si>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</si>
  <si>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</si>
  <si>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 xml:space="preserve"> According to art. 18IΓ(1) periods of absence  where loss of status is either 12 consecutive months form the EU or 6 consecutive years from the Republic of Cyprus</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</si>
  <si>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</si>
  <si>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</si>
  <si>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</si>
  <si>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</si>
  <si>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</si>
  <si>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According to art. 18ΛΣΤ(1)(α) it is stipulated that application may rejected, revoked or its renewal denied when the preconditions no longer apply.</t>
  </si>
  <si>
    <t>The only requirement at renewal is the criminal record (18 IB (3) (a): "Is renewed automatically after an application of the interested person"</t>
  </si>
  <si>
    <t>Provided original requirements are still met</t>
  </si>
  <si>
    <t xml:space="preserve">Upon application </t>
  </si>
  <si>
    <t>Automatically</t>
  </si>
  <si>
    <t>Renewable permit</t>
  </si>
  <si>
    <t>&lt; 5 years</t>
  </si>
  <si>
    <t>5 years</t>
  </si>
  <si>
    <t>&gt; 5 years</t>
  </si>
  <si>
    <t>Duration of validity of permit</t>
  </si>
  <si>
    <t xml:space="preserve">Duration of validity of permit </t>
  </si>
  <si>
    <t xml:space="preserve">art. 18I(4) stipulates that the Committee of the control of migration shall replay to applications within 6 months but art. 18I(5) allows for another 6 months extension for exceptionally situations where the application is complicated.  Provision for even </t>
  </si>
  <si>
    <t xml:space="preserve"> 6 months extendable by 6 months</t>
  </si>
  <si>
    <t>≤ 6 months defined by law (please specify)</t>
  </si>
  <si>
    <t xml:space="preserve">Maximum duration of procedure </t>
  </si>
  <si>
    <t>Does the state protect applicants from discretionary procedures (e.g. like EU nationals)?</t>
  </si>
  <si>
    <t>SECURITY OF STATUS</t>
  </si>
  <si>
    <t>The costs provided for applications are generally high considering the low income of the vast majority of migrants in Cyprus, exceeding their average monthly salaries. According to Part VII Table: for application for long term migrant status 250 Cyprus Pou</t>
  </si>
  <si>
    <t>427.15 euro</t>
  </si>
  <si>
    <t>Higher costs
(please specify amounts for each)</t>
  </si>
  <si>
    <t>Normal costs (please specify amount) e.g. same as regular administrative fees in the country</t>
  </si>
  <si>
    <t>Costs of application and/or issue of status</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</si>
  <si>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</si>
  <si>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</si>
  <si>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</si>
  <si>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</si>
  <si>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</si>
  <si>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 xml:space="preserve">No requirement for assessment apart from Cap.105 Aliens and Immigration Law article 18ΜΘ [amendment 184(I)/2007] that requires for volunteers to take language lessons </t>
  </si>
  <si>
    <t>g. LTR language courses</t>
  </si>
  <si>
    <t>84g</t>
  </si>
  <si>
    <t>Support to pass language/integration requirement                                                                   a. Assessment based on publicly available list of questions
b. Assessment based on free/low-cost study guide</t>
  </si>
  <si>
    <t>f. LTR language support</t>
  </si>
  <si>
    <t>84f</t>
  </si>
  <si>
    <t>e. LTR language cost</t>
  </si>
  <si>
    <t>84e</t>
  </si>
  <si>
    <t>language exemption for certain (big) companies employees  until the first renewal (2009)</t>
  </si>
  <si>
    <t>Language/integration requirement exemptions 
a. Takes into account individual abilities e.g. educational qualifications
b. Exemptions for vulnerable groups e.g. age, illiteracy, mental/physical disability</t>
  </si>
  <si>
    <t>d. LTR language exemption</t>
  </si>
  <si>
    <t>84d</t>
  </si>
  <si>
    <t xml:space="preserve"> According to the law 143 (1) par. 3 (a1)/2009 'elementary knowledge of current political and social situation in Cyprus' is required but there is no provision for test. In practice through language test.  There is no separate test for the knowledge of political and social situation in Cyprus, as the law requires, but this is often tested with questions testing the language knowledge. In many cases that the naturalization petition was rejected there was a internal justification, not shown to the applicant, that ‘he/she was not  adopted to the Cypriot way of life, the customs etc’. (see the notorious case 229/2008 of the Ombudsman dealing with a person residing in Cyprus from 1984).   </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</si>
  <si>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</si>
  <si>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</si>
  <si>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</si>
  <si>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</si>
  <si>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</si>
  <si>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</si>
  <si>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</si>
  <si>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</si>
  <si>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</si>
  <si>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</si>
  <si>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</si>
  <si>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under new law (par. 3(a) law 143 (1) 2009)</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</si>
  <si>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</si>
  <si>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</si>
  <si>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</si>
  <si>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</si>
  <si>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</si>
  <si>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</si>
  <si>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</si>
  <si>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</si>
  <si>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 xml:space="preserve">Special provisions of the law for longer absence due to reasons related to health problems and job's particular characteristics.  </t>
  </si>
  <si>
    <t>Shorter periods</t>
  </si>
  <si>
    <t>Up to 10 non-consecutive months and/or 6 consecutive months</t>
  </si>
  <si>
    <t>Periods of absence allowed previous to granting of status</t>
  </si>
  <si>
    <t>Yes, with some conditions (limited number of years or type of study)</t>
  </si>
  <si>
    <t>Yes, all</t>
  </si>
  <si>
    <t>Is time of residence as a pupil/student counted?</t>
  </si>
  <si>
    <t>Time counted as pupil/student</t>
  </si>
  <si>
    <t xml:space="preserve"> Cap. 105, Article 18(Ι)(1) (β)[2007,2009] Aliens and Immigration law  requires any valid residence permit.  Cap. 105, Article 18Z (γ) excludes seasonal workers, internal non-paid workers or any worker whose permit is officially spescific.  </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</si>
  <si>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</si>
  <si>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</si>
  <si>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</si>
  <si>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</si>
  <si>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</si>
  <si>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cap. 105,Aliens and Immigration law   Article 18Θ specifies 5 years</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</si>
  <si>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</si>
  <si>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</si>
  <si>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</si>
  <si>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</si>
  <si>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</si>
  <si>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</si>
  <si>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</si>
  <si>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</si>
  <si>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</si>
  <si>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</si>
  <si>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</si>
  <si>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Public funding or support of immigrant organisations on local level in capital city</t>
  </si>
  <si>
    <t>Public funding/support for immigrant bodies at local level in capital city</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</si>
  <si>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</si>
  <si>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</si>
  <si>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</si>
  <si>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</si>
  <si>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</si>
  <si>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</si>
  <si>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</si>
  <si>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</si>
  <si>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</si>
  <si>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</si>
  <si>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</si>
  <si>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</si>
  <si>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</si>
  <si>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</si>
  <si>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</si>
  <si>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</si>
  <si>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</si>
  <si>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</si>
  <si>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</si>
  <si>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</si>
  <si>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</si>
  <si>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</si>
  <si>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</si>
  <si>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</si>
  <si>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</si>
  <si>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</si>
  <si>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</si>
  <si>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</si>
  <si>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</si>
  <si>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</si>
  <si>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</si>
  <si>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</si>
  <si>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</si>
  <si>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</si>
  <si>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</si>
  <si>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</si>
  <si>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</si>
  <si>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</si>
  <si>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</si>
  <si>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</si>
  <si>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</si>
  <si>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</si>
  <si>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</si>
  <si>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</si>
  <si>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</si>
  <si>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</si>
  <si>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</si>
  <si>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</si>
  <si>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</si>
  <si>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</si>
  <si>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</si>
  <si>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</si>
  <si>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</si>
  <si>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</si>
  <si>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</si>
  <si>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</si>
  <si>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</si>
  <si>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</si>
  <si>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</si>
  <si>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</si>
  <si>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</si>
  <si>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</si>
  <si>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</si>
  <si>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</si>
  <si>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</si>
  <si>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</si>
  <si>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</si>
  <si>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</si>
  <si>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</si>
  <si>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</si>
  <si>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</si>
  <si>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</si>
  <si>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</si>
  <si>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</si>
  <si>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</si>
  <si>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</si>
  <si>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</si>
  <si>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71d</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</si>
  <si>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</si>
  <si>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</si>
  <si>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</si>
  <si>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</si>
  <si>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</si>
  <si>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</si>
  <si>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</si>
  <si>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</si>
  <si>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</si>
  <si>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</si>
  <si>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</si>
  <si>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</si>
  <si>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</si>
  <si>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</si>
  <si>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</si>
  <si>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</si>
  <si>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</si>
  <si>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</si>
  <si>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</si>
  <si>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</si>
  <si>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</si>
  <si>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</si>
  <si>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</si>
  <si>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</si>
  <si>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No right / other restrictions apply</t>
  </si>
  <si>
    <t>Restricted to certain posts, reciprocity or special requirements</t>
  </si>
  <si>
    <t xml:space="preserve">Unrestricted </t>
  </si>
  <si>
    <t>Right to stand for elections at local level</t>
  </si>
  <si>
    <t>Right to stand in local elections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</si>
  <si>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</si>
  <si>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</si>
  <si>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</si>
  <si>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</si>
  <si>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</si>
  <si>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</si>
  <si>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</si>
  <si>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</si>
  <si>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</si>
  <si>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</si>
  <si>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</si>
  <si>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</si>
  <si>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</si>
  <si>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</si>
  <si>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 xml:space="preserve"> 'active citizenship' is offered at universities and in-service training of teachers, but not as an obligatory courses.</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</si>
  <si>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</si>
  <si>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</si>
  <si>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</si>
  <si>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</si>
  <si>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</si>
  <si>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The level of discretion is quite limited now as there is strong pressure to comply with curriculum schedules and there is little time and scope for deviation from this. There are no changes to the existing school timetable and religious holidays to accommodate the religious needs of pupils who do not belong to the majority group (i.e. Greek Cypriots)</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</si>
  <si>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</si>
  <si>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</si>
  <si>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</si>
  <si>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</si>
  <si>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</si>
  <si>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 xml:space="preserve">In theory, the school curricula/materials can be modified; however, research done in the last two years at the Open University of Cyprus shows that in practice this does not happen for various reasons (lack of teacher training; no structured state guidance and evaluation etc.). </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</si>
  <si>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</si>
  <si>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</si>
  <si>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</si>
  <si>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</si>
  <si>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</si>
  <si>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</si>
  <si>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</si>
  <si>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</si>
  <si>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</si>
  <si>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</si>
  <si>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B: Integrated throughout the curriculum</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</si>
  <si>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</si>
  <si>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</si>
  <si>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</si>
  <si>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</si>
  <si>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</si>
  <si>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</si>
  <si>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</si>
  <si>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</si>
  <si>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Only general measures are taken. There are initiatives where the schools would try to encourage parental involvement in certain schools where there are high number of migrants pupils e.g. Ayios Antonios primary school in Limassol and Faneromeni primary school in Nicosia. also there are language courses where parents are included. However there are no specialized or developed out-reach workers  to reach migrant communities or school-liaison workers.</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</si>
  <si>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</si>
  <si>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</si>
  <si>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</si>
  <si>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</si>
  <si>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</si>
  <si>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</si>
  <si>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</si>
  <si>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</si>
  <si>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</si>
  <si>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</si>
  <si>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</si>
  <si>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</si>
  <si>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</si>
  <si>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</si>
  <si>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</si>
  <si>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</si>
  <si>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</si>
  <si>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</si>
  <si>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</si>
  <si>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</si>
  <si>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</si>
  <si>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</si>
  <si>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</si>
  <si>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</si>
  <si>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</si>
  <si>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</si>
  <si>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</si>
  <si>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</si>
  <si>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</si>
  <si>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Cyprus Pedagogical Institute runs an obligatory in-service teacher training on English as a second language. Workshops for in-service training are also offered, including on multicultural education. These workshops are obligatory for teachers in schols under Zones of Educational Priority (ZEP)</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</si>
  <si>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</si>
  <si>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</si>
  <si>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To some extent a; b is offered only if the means of the parents are such that this is required. Important to note here is that that many schools, which have a significant number of migrant pupils as usually placed in the program of Educational Priority Zones (EPZs). The Plan of EPZs is an important measure that is implemented by the Ministry of Education and Culture with the aim of offering equality of opportunity in education and of combating school failure and illiteracy. Also it provides the basis for the implementation of the educational reform measures and for combating discrimination and racism in education and has been praised by the Third ECRI Report on Cyprus (2006).</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</si>
  <si>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</si>
  <si>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</si>
  <si>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</si>
  <si>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The only aggregation that exist is the general number of non-Cypriot pupils and the ones who have as their mother tongue a language other than Greek.</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</si>
  <si>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</si>
  <si>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</si>
  <si>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</si>
  <si>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</si>
  <si>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</si>
  <si>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</si>
  <si>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</si>
  <si>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</si>
  <si>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</si>
  <si>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</si>
  <si>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The provision of language support aims to allow pupils to participate in the school  lessons in the primary and secondary school level. It does not extend to the extent  that the pupil is fluent enough to enter the university; the goal is to catch up so as to follow the school lessons up to secondary level via additional language classes.</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</si>
  <si>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</si>
  <si>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</si>
  <si>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</si>
  <si>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</si>
  <si>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</si>
  <si>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There are programs which include parents but these are language based induction programs so that pupils and to some extent parents acquire basic language skills to follow the classes.  The information provided about the education system is distributed in written form and is not part of the language-induction program.</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</si>
  <si>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</si>
  <si>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</si>
  <si>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</si>
  <si>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</si>
  <si>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</si>
  <si>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There are programs which include parents but these are language based induction programs so that pupils and to some extent parents acquire basic language skills to follow the classes.  The information provided about the education system is distributed in written form and is not part of the language-induction program. Explanatory note: Only a. There are no schemes for b and c.</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</si>
  <si>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</si>
  <si>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</si>
  <si>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</si>
  <si>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</si>
  <si>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</si>
  <si>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</si>
  <si>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</si>
  <si>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</si>
  <si>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</si>
  <si>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</si>
  <si>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</si>
  <si>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</si>
  <si>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</si>
  <si>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</si>
  <si>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 xml:space="preserve">On Primary and Elementary education law of 1993 and 2004 [ 24(I)/1993 and 220(I) 2004] access to pre-primary, elementary and Middle school is compulsory </t>
  </si>
  <si>
    <t>Cap.105 Aliens and Immigration Law article 18ΤΕ. Vocational Training by Human Resource Development agency and Community Training centers  by Ministry of Education  provide vocational training do not require any permit for enrollment. All categories of Migrants have access to Higher Education and pre primary education(http://www.moec.gov.cy/dde/diapolitismiki/draseis_ypp.html)</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</si>
  <si>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</si>
  <si>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</si>
  <si>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</si>
  <si>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</si>
  <si>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</si>
  <si>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They are placed in the classes on the basis of their age and are given extra language support classes.</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</si>
  <si>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</si>
  <si>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</si>
  <si>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</si>
  <si>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There is an explicit obligation in Cypriot law for all categories of migrants to have same access as nationals. However, there is a question mark as to what is happening in practice since  the  circular of the Ministry of Education of 2004, which put this legal stipulation in doubt: the access to education of children of undocumented migrants remains uncertain, as the Council of Ministers rejected the relevant decision of the Equality body in 2006 that ruled discriminatory the Ministry of Education circular to refuse registration for migrant children whose parents do not provide evidence of a valid permit (No. A/P 727/20060, 8.05.2006). The Ministry of Education in 2007 assured the interested parties that the current policy  is to enroll all pupils and  the presentation of a the parents' valid permit id not required; yet the circular has not been officially withdrawn which leaves considerable discretion to individual headmasters to decide. In fact, the Commissioner for Children Rights, in her latest Annual Report for 2008, referred to a complaint she received about the refusal of a secondary school to enroll a child of the an asylum-seeker due to the failure to produce assurance about residence. After the intervention of the commissioner the child was eventually enrolled. Currently the Equality and Antidiscrimination Authority is examining the issue.</t>
  </si>
  <si>
    <r>
      <t xml:space="preserve">While it is not explicitely written in a law, the Ministry of Education has asked the legal department's legal opinion and they have concluded that the article 20 of the constitution does not differentiate between citizens and TCN's.  "A child born abroad has to present the original birth certificate or other document (i.e. passport) issued by a relevant authority which confirms the date of birth and also satisfies the requirements the Ministry of Education and Culture." point β from the first link. </t>
    </r>
    <r>
      <rPr>
        <u/>
        <sz val="11"/>
        <rFont val="Calibri"/>
        <family val="2"/>
        <scheme val="minor"/>
      </rPr>
      <t/>
    </r>
  </si>
  <si>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</si>
  <si>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</si>
  <si>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</si>
  <si>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</si>
  <si>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A: ZEP structure to combat early school leaving and encourage school registration also specifically among TCN</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</si>
  <si>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</si>
  <si>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</si>
  <si>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</si>
  <si>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</si>
  <si>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</si>
  <si>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</si>
  <si>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Housing does not seem to be provided while they are excluded from public allowance as TCNs with temporary work permits</t>
  </si>
  <si>
    <t>Cap.105 Aliens and Immigration Law Article 18ΚΔ (2007)states that FR members have rights asd defined in 18ΛΔ and 18ΛΕ where they are excluded from housing except if the acquire individual long term resident permit.Cap.105 Aliens and Immigration Law Article  18ΙΖ(στ) (2009) states that 3rd country national with long term permit has the same access to goods and services, including procedures for programs for acquiring Home financing (Home Financing Corporation does not provide mortgages for 3rd country nationals, however Cyprus Land Development Organization provides cheap housing for long term residents with uninterrupted stay of more than 5 years.). By their sponsor proxy therefore they are entitled to housing schemes.</t>
  </si>
  <si>
    <t xml:space="preserve">Other conditions apply (please specify) </t>
  </si>
  <si>
    <t>In the same way as the sponsor</t>
  </si>
  <si>
    <t>Access to  housing</t>
  </si>
  <si>
    <t xml:space="preserve">only to social security and healthcare through the access to public health care and social security system. </t>
  </si>
  <si>
    <t xml:space="preserve">Access to social benefits </t>
  </si>
  <si>
    <t>Accord. To at. 18ΛΔ they are entitled to work only after 12 months from entry</t>
  </si>
  <si>
    <t>possibility of immediate access in case of death of the sponsor or in cases of domestic violence (18ΛΕ (3))</t>
  </si>
  <si>
    <t>Access to employment and self-employment</t>
  </si>
  <si>
    <t>Access to education and training for adult family members</t>
  </si>
  <si>
    <t>Access  to education and training</t>
  </si>
  <si>
    <t>In cases of particularly difficult circumstances such as death of the sponsor, the members of the family are victims of domestic violence, or victims of exploitation, or sexual exploitation, the Migration Officer may, if he thinks appropriate, grant and autonomous residence permit to the member of the family before the 5 year period.</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</si>
  <si>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</si>
  <si>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</si>
  <si>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</si>
  <si>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</si>
  <si>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</si>
  <si>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</si>
  <si>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</si>
  <si>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</si>
  <si>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</si>
  <si>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</si>
  <si>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</si>
  <si>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Legal guarantees and redress in case of refusal or withdrawal
a. reasoned decision
b. right to appeal
c. representation before an independent administrative authority and/or a court</t>
  </si>
  <si>
    <t>according to 18ΛΣΤ (4), before refusal or withdrawal, due account is taken of (regulated by law) :                                                                                                               a. Solidity of sponsor’s family relationship
b duration of sponsors residence in MS and c. existing links with country of origin. Case d is covered only by the provision of 18ΛΕ (3), according to which in cases of domestic violence, trafficking etc a separate residence permit should by issued. This is dealt with in a later indicator.</t>
  </si>
  <si>
    <t xml:space="preserve">cap.105 Aliens and Immigration Law, Article 18ΛΣΤ, 18ΛΓ, 18ΛΖ.The director has to take under consideration the seriousness  of the offence from the member of the family. It cannot order the refusal of permit on the sole reason of sickness and disability that occured after the issuance of the permit. The director has to take under consideration the character, stability of family bonds, residence period, the existence of family, cultural, social bonds with the country of origin.  </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</si>
  <si>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</si>
  <si>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</si>
  <si>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</si>
  <si>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</si>
  <si>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</si>
  <si>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According to 18ΛΣΤ the grounds for refusal include that the preconditions set are not or no longer met</t>
  </si>
  <si>
    <t>(grounds: all (a,b,c,d (see 18ΛΣΤ which asks for the preconditions of 18ΛΒ, ΛΓ, ΛΖ)</t>
  </si>
  <si>
    <t xml:space="preserve">All conditions apply (a-d). cap.105 Aliens and Immigratian Law,  Article 18ΛΣΤ, 18ΛΒ,18ΛΓ, 18ΛΖ states the grounds for the rejections withdrawing and refusing to renew status..  18ΛΒ the sponsor has been discovered that he doesn't met the criteria of 2 year residence in the republic, hasn't met the residence conditions  that need to meet health and safety and decent living. Has lost  health insurance. Can no longer support the family through stable and recurring funds and he/she is therefore depended on the welfare of the republic (the director must take into consideration the family contributions as well). 18ΛΓ the sponsor's residence permit has expired. 18ΛΣΤ the family of the sponsor does not live together, the sponsor has marriage or long term relationship with another person. if its detected that the relationship has been established in faux pretences or papers. 18ΛΖ the director of Civil Registry and Migration Department can reject, withdraw or refuse to renew status when there are public policy or national securiy reasons. </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</si>
  <si>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</si>
  <si>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</si>
  <si>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</si>
  <si>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</si>
  <si>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 xml:space="preserve"> 1 year and renewable, not overtaking the duration of the sponsor, besides exceptions (18ΛΓ(2)) </t>
  </si>
  <si>
    <t>&lt; 1 year renewable permit or new application necessary</t>
  </si>
  <si>
    <t>Not equal to sponsor’s but ≥ 1 year renewable permit</t>
  </si>
  <si>
    <t>Equal to sponsor’s residence permit and renewable</t>
  </si>
  <si>
    <t>We have no cases to know what happens in practice. The only reference to length of procedure is that of the decision for those on long-term stay: art. 18I(4) stipulates that the Committee of the control of migration shall replay to applications within 6 months</t>
  </si>
  <si>
    <t>article 18 ΛΑ (5) there must be a reply to applications within 9 months but par. (6) allows for another 3 months extension for exceptionally situations where the application is complicated. According to par. (5A), which was added, according to Law 143(1) par.5b, applications of sponsors that work in companies, must be completed within 5 months</t>
  </si>
  <si>
    <t>The application must be submitted together with the receipt of payment of the 170,86 euros fee. For the long term residents see relevant question.</t>
  </si>
  <si>
    <t xml:space="preserve">Cap.105 Aliens and Immigration Law, Article 18ΛΑ defines the cost of application for family reunion at 200 euro. The application has a yearly horizon or the end of the sponsor permit. For re-application there is a further 200 euro stipulation.While the  permit is not far off  state fees, its the recurring nature that makes it a burden to TCNs. </t>
  </si>
  <si>
    <t xml:space="preserve">
Same as regular administrative fees and duties in the country (please specify amounts for each)</t>
  </si>
  <si>
    <t>Cost of application</t>
  </si>
  <si>
    <t xml:space="preserve">full time and legal employment but also other sources of legal and not temporary nature (article 18 ΛΒ)  </t>
  </si>
  <si>
    <t>Cap.105 Aliens and Immigration Law, Article 18ΛΒ (β) requires that the applicant for family reunification has a residence that is in acceptable condition for any other family and serves the general hygenic and safety rules and  ensures decent living. http://www.cylaw.org/nomoi/enop/ind/0_105/section-sc8ed877fa-5a55-7920-7aa1-5f2c25df88be.html</t>
  </si>
  <si>
    <t>Further requirements (please specify)</t>
  </si>
  <si>
    <t>Appropriate accommodation meeting the general health and safety standards</t>
  </si>
  <si>
    <t>Accommodation requirement</t>
  </si>
  <si>
    <t>Accommodation</t>
  </si>
  <si>
    <t>g. In-country courses</t>
  </si>
  <si>
    <t>29g</t>
  </si>
  <si>
    <t>f. In-country support</t>
  </si>
  <si>
    <t>29f</t>
  </si>
  <si>
    <t>e. In-country cost</t>
  </si>
  <si>
    <t>29e</t>
  </si>
  <si>
    <t>d. In-country exemption</t>
  </si>
  <si>
    <t>29d</t>
  </si>
  <si>
    <t>Form of integration requirement for sponsor and/or family member after arrival on territory e.g. not language but social/cultural (if no requirement, skip to question 30)</t>
  </si>
  <si>
    <t>c. In-country integration form</t>
  </si>
  <si>
    <t>29c</t>
  </si>
  <si>
    <t>b. In-country language level</t>
  </si>
  <si>
    <t>29b</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</si>
  <si>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</si>
  <si>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</si>
  <si>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</si>
  <si>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</si>
  <si>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f. Pre-entry courses</t>
  </si>
  <si>
    <t>28f</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</si>
  <si>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</si>
  <si>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</si>
  <si>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</si>
  <si>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d. Pre-entry cost</t>
  </si>
  <si>
    <t>28d</t>
  </si>
  <si>
    <t>Pre-departure requirement exemptions 
a. Takes into account individual abilities e.g. educational qualifications
b. Exemptions for vulnerable groups e.g. age, illiteracy, mental/physical disability</t>
  </si>
  <si>
    <t>c. Pre-entry exemption</t>
  </si>
  <si>
    <t>28c</t>
  </si>
  <si>
    <t>None OR voluntary information/course (please specify)</t>
  </si>
  <si>
    <t>Form of pre-departure integration measure for family member abroad, e.g. not language, but social/cultural (if no requirement, skip to question 29a)</t>
  </si>
  <si>
    <t>b. Pre-entry integration form</t>
  </si>
  <si>
    <t>28b</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</si>
  <si>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</si>
  <si>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</si>
  <si>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</si>
  <si>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</si>
  <si>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</si>
  <si>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</si>
  <si>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</si>
  <si>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</si>
  <si>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</si>
  <si>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</si>
  <si>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</si>
  <si>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Allowed for all dependent ascendants</t>
  </si>
  <si>
    <t xml:space="preserve">Eligibility for dependent relatives in the ascending line </t>
  </si>
  <si>
    <t>Dependent parents/grandparents</t>
  </si>
  <si>
    <t>Married children are not allowed. The application must be submitted before the age of 15 years (unless children do not live independently from the sponsor). Additional discretion for children 15 or over.</t>
  </si>
  <si>
    <t>Limitations on A or B limitations e.g. age limits &lt;18 years (please specify)</t>
  </si>
  <si>
    <t>Only a and b</t>
  </si>
  <si>
    <t>Eligibility for minor children (&lt;18 years)
a. Minor children
b. Adopted children
c. Children for whom custody is shared</t>
  </si>
  <si>
    <t>Minor children</t>
  </si>
  <si>
    <t>≥  21 years  (please specify age)</t>
  </si>
  <si>
    <t>18 years&lt;  , &lt; 21 years  (please specify age)</t>
  </si>
  <si>
    <t>≤ Age of majority in country (18 years)</t>
  </si>
  <si>
    <t>Age limits for sponsors and spouses</t>
  </si>
  <si>
    <t>b. Age limits</t>
  </si>
  <si>
    <t>24b</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</si>
  <si>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</si>
  <si>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</si>
  <si>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</si>
  <si>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</si>
  <si>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</si>
  <si>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</si>
  <si>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</si>
  <si>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Cap.105 Aliens and Immigration Law, Art. 18 ΛΑ, 18ΛΒ specifies that the sponsor must have a valid permit for at least two years with prospect of permanent resident permit. The director of Civil Registry and Migration Department has the right to waive that period if the company that the sponsor is employed, is a company that has the right to employ TCNs.Cap.105 Aliens and Immigration Law, Art.18ΤΣΤ [2012]determines that by exception of other articles, a sponsor whith temporary "blue card" work permit is allowed application for family reunion without the prospect of permanent residence or minimum residence period . Refugee Law of 2000 article 20Θ (3) allows the reunion of the refugee family if the sponsor has permanent refugee or temporary refugee status (if conditions apply of necessity of protection) .Cap.105 Aliens and Immigration Law, Art. 18ΞΣΤ specifies that family reunion for researchers  is determined by the director of Civil Registry and Migration Department. there is no provision for student Family Reunion</t>
  </si>
  <si>
    <t>Permanent residence 
permit, explicit 'prospects for permanent residence' required or discretion in eligibility</t>
  </si>
  <si>
    <t>Certain short-term residence permits 
excluded</t>
  </si>
  <si>
    <t>Any residence permit</t>
  </si>
  <si>
    <t>Documents taken into account to be eligible for family reunion</t>
  </si>
  <si>
    <t>Third-country nationals who reside legally within the controlled areas by the Government of the Republic for a period of at least 2 years, are holders of resident permit valid for at least one year and who have reasonable prospects of obtaining the right of permanent residence can apply for family reunification paying the fee of €200, provided that their family members reside outside the Republic.  - http://www.moi.gov.cy/moi/crmd/crmd.nsf/All/02E55B27951A636CC22578E3002C306C?OpenDocument</t>
  </si>
  <si>
    <t>Cap.105 Aliens and Immigration Law, Art. 18KI (1)18ΛΑ(2)(α)  specifies that the sponsor must have a valid permit for at least one year</t>
  </si>
  <si>
    <t>Permit for &gt; 1 year (please specify)</t>
  </si>
  <si>
    <t>Permit for 1 year (please specify)</t>
  </si>
  <si>
    <t>Residence permit for &lt;1 year (please specify)</t>
  </si>
  <si>
    <t>Permit duration required (sponsor)</t>
  </si>
  <si>
    <t>Permit duration required</t>
  </si>
  <si>
    <t xml:space="preserve">The House of Parliament voted for the Law transposing the Directive 2003/86/EC for family reunification on the 14.02.2007. The Directive should have been transposed until the 23rd of January 2006. At least an annual residence permit (18 KI (1)) </t>
  </si>
  <si>
    <t xml:space="preserve">Cap.105 Aliens and Immigration Law, Art. 18ΛΒ, Third-country nationals who reside legally within the controlled areas by the Government of the Republic for a period of at least 2 years. </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</si>
  <si>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</si>
  <si>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</si>
  <si>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</si>
  <si>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</si>
  <si>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</si>
  <si>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</si>
  <si>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</si>
  <si>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</si>
  <si>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Third country national workers do not have equal treatment as nationals in cases of termination of job or dismissal. In Cyprus, they can only be employed under fixed period contracts. If dismissed, they should be repatriated unless the worker receives a r</t>
  </si>
  <si>
    <t>All of the  working conditions are being guaranteed equally for the TCNs. Third country national workers do not have equal treatment as nationals in cases of termination of job or dismissal. When there is a case of over offerings or suspension,  they are the first to be dismissed</t>
  </si>
  <si>
    <t>Aliens and Immigration law  Chapter article 18ΙΖ,18ΚΔ, 18ΦΓ, 18ΥΓ,18 ΞΕ, 18ΤΕ, states that given a valid work permit  TCNs enjoy equal working conditions as locals.  Aliens and Immigration law  Chapter article ΡE(1), 2012 even ensures that illegally employed immigrant workers are entitled to receive owed  payment by their employers or the minimum guaranteed income.  Aliens and Immigration law  Chapter article ΤΓ (2β) prohibits the change in working status of temporary workers (blue card) without the prior acceptance by the director of Civil Registry and Migration Department. Cap.105 Aliens and Immigration law article 18ΤΔ states that in case unemployment of more than 3 months or more than once of "blue card" temporary workers the director of Civil Registry and Migration Department  has the right to revoke the work permit.  In temporary workers if there is a termination of work for more than 3 months the director can decide on the  continuation of temporary visa</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</si>
  <si>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</si>
  <si>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</si>
  <si>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</si>
  <si>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</si>
  <si>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</si>
  <si>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Long term residents: Cap.105 Aliens and Immigration Law Article 18 ΙΖ(στ) (2013) states that 3rd country national with long term permit has the same access to goods and services, including procedures for programs for acquiring Home financing (Home Financing Corporation does not provide mortgages for 3rd country nationals, however Cyprus Land Development Organization provides cheap housing for long term residents with uninterrupted stay of more than 5 years.)   Residents on family reunion permits according to Cap.105 Aliens and Immigration Law Article 18ΛΔ (2007)do not have access to housing on their own except if they apply for autonomus permit for long term resident. Temporary Permit: Cap.105 Aliens and Immigration Law Article 18ΦΓ (8)[2014] clearly states that 3rd country nationals on temporary permit are not allowed to buy housing property for resident purpose.</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</si>
  <si>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</si>
  <si>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</si>
  <si>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</si>
  <si>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</si>
  <si>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Third country nationals on a temporary residence permit as employees connected with a certain employer are excluded from unemployment benefits</t>
  </si>
  <si>
    <t>TCNs with temporary work permit don't have unemployment benefits, but they also, according to law 95 (I)/2006 they are not entitled to the public allowance. Only nationals, EU citizens, long term residents, asylum seekers and victims of trafficking. Labor in Cyprus is not valid for pension  for most of the TCN if they leave the country</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</si>
  <si>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</si>
  <si>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</si>
  <si>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Even though the access to participation in trade unions associations is equal, there is a different treatment to the payment of the participation fees, since, for the TCNs they are being deducted from their payment, by their employer (1% of the monthly payment)</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</si>
  <si>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</si>
  <si>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</si>
  <si>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</si>
  <si>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</si>
  <si>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</si>
  <si>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</si>
  <si>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The migrant workers are informed about their rights only through the contracts they sign.</t>
  </si>
  <si>
    <t>Active policy of information on rights of migrant workers at national level (or regional in federal states)</t>
  </si>
  <si>
    <t>Active information policy</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</si>
  <si>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</si>
  <si>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</si>
  <si>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</si>
  <si>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</si>
  <si>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</si>
  <si>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</si>
  <si>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</si>
  <si>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</si>
  <si>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</si>
  <si>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</si>
  <si>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 xml:space="preserve">The measures taken are quite poor, while vocational training seems to be the most preferable measure, usually with funds from the European Refugee Fund and the European Integration Fund. A Committee of Experts has been established by the Ministry of Interior working on a plan about Integration. </t>
  </si>
  <si>
    <t xml:space="preserve">No targeted for TCN training found HOWEVER, Human Resource Development Authority  provides vocational traininng for everybody including migrants with legal permits and/or work permit / Aliens and Immigration plus Evening Community Courses under Ministry of Education also provide untargeted vocational skills.  Law Cap.105 and amendments Blue card law creates incentives to mainstream procedures for allowing high skilled 3rd Country Nationals to work in Cyprus. </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</si>
  <si>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</si>
  <si>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</si>
  <si>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</si>
  <si>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</si>
  <si>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 xml:space="preserve">A and only partly B: a)The Recognition of Qualifications concerning Higher Education and Provision of Relevant Information Law of 1996 to 2012 assignes KYSATS (Cyprus Council for the Recognition of Study Qualifications) with the authority to recognise equivalent degrees from 3rd countries as well as European with memorandum of understandings or by using as baselines the Cypriot State Universities on individualised course to courses base.           (b) that public authority is responsible for the timelines, fees etc. Cap.125/1999 on the creation of the Human Resource Development Agency states the authority for vocational qualifcations </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</si>
  <si>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</si>
  <si>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</si>
  <si>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</si>
  <si>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</si>
  <si>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</si>
  <si>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 xml:space="preserve">On the recognition of Professional Qualifications law of 2008 (31(I)/2008, Article 3 states that 3rd country national has the same rights as EU citizents for the recognition of certificates, degrees or technical skills. If the skill/ competence is validated it has the same procedure as a Citizens. The Recognition of Qualifications concerning Higher Education and Provision of Relevant Information Law of 1996 to 2012 assignes KYSATS (Cyprus Council for the Recognition of Study Qualifications) with the authority to recognise equivalent degrees from 3rd countries as well as European with memorandum of understandings or by using as baselines the Cypriot State Universities on individualised course to courses base. On cap.125 Human Resource Development Law article 37 (2) Human Resourse Development Agency has  responsibility to provide and certify vocational training and certifications to particular groups of the population, but by non resident or  status specific. </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</si>
  <si>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</si>
  <si>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</si>
  <si>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</si>
  <si>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</si>
  <si>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</si>
  <si>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 xml:space="preserve">The recognition of the professional skills leads to a professional license. In that case things are more difficult, and it depends on strict conditions set by relevant laws (or State’s Agencies, like the Bar Association) about specific professions, but usually these apply to nationals or EU citizens. </t>
  </si>
  <si>
    <t>On the recognition of Professional Qualifications law of 2008 (31(I)/2008, Article 3 states that 3rd country nationals have the same rights as EU citizents for the recognition of certificates, degrees or technical skills. The Recognition of Qualifications concerning Higher Education and Provision of Relevant Information Law of 1996 assignes KYSATS (Cyprus Council for the Recognition of Study Qualifications)</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</si>
  <si>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</si>
  <si>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</si>
  <si>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</si>
  <si>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</si>
  <si>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 xml:space="preserve">The academic recognition is assigned to the State’s Agency, (http://www.kysats.ac.cy/?page=home&amp;catid=171&amp;lang=gr ) according to the specific conditions set by law. The TCN’s are eligible to make an application for their foreign academic titles to be recognized, since anyone can apply.
</t>
  </si>
  <si>
    <t xml:space="preserve">On the recognition of Professional Qualifications law of 2008 (31(I)/2008, Article 3 states that 3rd country nationals have the same rights as EU citizents for the recognition of certificates, degrees or technical skills.       The Recognition of Qualifications concerning Higher Education and Provision of Relevant Information Law of 1996 assignes KYSATS (Cyprus Council for the Recognition of Study Qualifications) with the authority to recognise equivalent degrees from 3rd countries as well as European with memorandum of understandings or by using as baselines the Cypriot State Universities on individualised course to courses base. </t>
  </si>
  <si>
    <t>Recognition of academic qualifications acquired abroad</t>
  </si>
  <si>
    <t xml:space="preserve">Recognition of academic qualifications </t>
  </si>
  <si>
    <t xml:space="preserve">A and B are provided for explicitely in the law. C (TCNs on temporary visa) On the establishment and operation of the Institution of State  Scholarship  Law of 2007; Article 14 (1) state that both Cypriot and TCNs are eligible for study grants but for TCN state funding is restricted to domestic institutions of Higher Education. Long term residents: Cap.105 Aliens and Immigration Law Article 18 ΙΖ (1)(β)[2007,2013,2014] states that long term residents have equal access to study grants as citizens. Residents on family reunion permits:  Cap.105 Aliens and Immigration Law Article 18ΛΔ (1)[2007]states that they have the same rights as sponsor.Residents on temporary work permits:Cap.105 Aliens and Immigration Law Article 18ΤΕ (2)[2012]("blue card") are exluded from study grants </t>
  </si>
  <si>
    <t>Equality of access to study grants:
What categories of TCNs have equal access?
a. Long-term residents
b. Residents on temporary work permits (excluding seasonal)
c. Residents on family reunion permits (same as sponsor)</t>
  </si>
  <si>
    <t>Study grants</t>
  </si>
  <si>
    <t xml:space="preserve">Long term residents: Cap.105 Aliens and Immigration Law Article 18 ΙΖ(β) states that long term residents have equal rights in the education and professional training, included scholarships for studuying (provisional on language capacity and educational pre-requisites by the educational institutes). Humarn Resource Development Agency does not require for particular status on its vocational training.Family Reunion: Cap.105 Aliens and Immigration Law Article 18KA (5) [2007], ΤΘ [2012] concerning members of family reunion with sponsor holding long term resident permit,  temporary working “blue card” work permit, refugee status and resident who has long term permit to other EU country have all the rights to education as citizens as defined in article 18ΛΔ.Humarn Resource Development Agency does not require for particular status on its vocational training. Temporary Work Permit: Cap.105 Aliens and Immigration Law Article 18 ΤΕ (γ)(2012) clearly states equal access for education and professional training, excluding  access in study grants, study fund and other loan provisions for secondary, tertiary and skill training. However, access is not prohibited. Humarn Resource Development Agency does not require for particular status on its vocational training.        </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</si>
  <si>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</si>
  <si>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</si>
  <si>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</si>
  <si>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</si>
  <si>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</si>
  <si>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</si>
  <si>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There is no right of establishment as such for TCN. A businessperson can apply to set up a company in Cyprus resident in Cyprus providing (s)he invests 100000 pounds. The same conditions apply if they want to change sectors or activity as self-employed</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</si>
  <si>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</si>
  <si>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</si>
  <si>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</si>
  <si>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</si>
  <si>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</si>
  <si>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Same as earlier for family members.</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</si>
  <si>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</si>
  <si>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</si>
  <si>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r>
      <t>Temporary Permit: Cap.105 Aliens and Immigration Law Article 18 ΣΕ, ΣΣΤ, ΣΖ, ΣΥ, ΣΘ (2012) while it permits the entrance of 3</t>
    </r>
    <r>
      <rPr>
        <vertAlign val="superscript"/>
        <sz val="11"/>
        <rFont val="Calibri"/>
        <family val="2"/>
        <scheme val="minor"/>
      </rPr>
      <t>rd</t>
    </r>
    <r>
      <rPr>
        <sz val="11"/>
        <rFont val="Calibri"/>
        <family val="2"/>
        <scheme val="minor"/>
      </rPr>
      <t xml:space="preserve"> country nationals for high specialization work in the country, it clearly defines in article 18ΣΣΤ (1) that high specialization labor input from 3</t>
    </r>
    <r>
      <rPr>
        <vertAlign val="superscript"/>
        <sz val="11"/>
        <rFont val="Calibri"/>
        <family val="2"/>
        <scheme val="minor"/>
      </rPr>
      <t>rd</t>
    </r>
    <r>
      <rPr>
        <sz val="11"/>
        <rFont val="Calibri"/>
        <family val="2"/>
        <scheme val="minor"/>
      </rPr>
      <t xml:space="preserve"> countries is Forbidden, except in the case that it has the authorization of the council of ministries </t>
    </r>
  </si>
  <si>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</si>
  <si>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</si>
  <si>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</si>
  <si>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</si>
  <si>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</si>
  <si>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Certain sectors and activities are solely for nationals/EU nationals in the sense that for the TCNs the criteria of the needs of the market and the needs of specific sectors of employment apply as well as the fact that the work permits are tied to specific employer and specific sector</t>
  </si>
  <si>
    <t xml:space="preserve">Family Reunion: Cap.105 Aliens and Immigration Law Article 18KA (5) [2007], ΤΘ [2012] concerning members with a long term resident permit and temporary working “blue card” work permit (including people with refugee status or resident who has long term permit to other EU country), the members of the family have all the rights to enter labor and self-employment as defined in article 18ΛΔ.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</si>
  <si>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</si>
  <si>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</si>
  <si>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</si>
  <si>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 xml:space="preserve">There seems to be a much more strict policy on granting work permits to residents on temporary work permits. More claims seem to be refused on the basis of the needs of the market and the needs of the specific sector of employment, while the availability of nationals is also a very important criteria. As far as long term residents is concerned, that have aquired the status from another EU member state, according to 18ΚΔ and 18ΙΘ access to employment can be restricted according to the restrictions apply for the TCNs.  Through a circular ('residence permits for foreign companies employees'), the personnel of these companies is excluded of the procedures for residence permits (including their stagiers, domestic personnel, spouses, children)   </t>
  </si>
  <si>
    <r>
      <t>Long term residents: Cap.105 Aliens and Immigration Law Article 18 ΙΖ (1) [2007, 2013, 2014]  states that 3</t>
    </r>
    <r>
      <rPr>
        <vertAlign val="superscript"/>
        <sz val="11"/>
        <rFont val="Calibri"/>
        <family val="2"/>
        <scheme val="minor"/>
      </rPr>
      <t>rd</t>
    </r>
    <r>
      <rPr>
        <sz val="11"/>
        <rFont val="Calibri"/>
        <family val="2"/>
        <scheme val="minor"/>
      </rPr>
      <t xml:space="preserve"> country nationals with long term permit have the same access to the labor market and self-employment included the terms applied for remuneration and dismissal as natives, except when these activities do not concern, not even temporarily, public authority jobs [http://www.cylaw.org/nomoi/enop/ind/0_105/section-scb1da8115-1453-5f8a-56fa-cc246683f009.html]. Temporary Permit: Cap.105 Aliens and Immigration Law Article 18 ΣΕ, ΣΣΤ, ΣΖ, ΣΥ, ΣΘ (2012)  permits the entrance of 3rd country nationals for high specialization work in the country, but states that high specialization labor  from 3rd countries is forbiddenin except if it is authorized by the council of ministries under article 18ΣΣΤ (1). 
Family Reunion: Cap.105 Aliens and Immigration Law Article 18KA (5) [2007], ΤΘ [2012] concerning family reunion members  with a sponsor on a long term resident permit (including sponsors with refugee status or resident who have long term permit to other EU country and temporary working “blue card” work permits), the members of the family have all the rights to enter labor and self-employment as defined in article 18ΛΔ.</t>
    </r>
  </si>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</sst>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name val="Calibri"/>
      <family val="2"/>
      <scheme val="minor"/>
    </font>
    <font>
      <sz val="10"/>
      <name val="Arial"/>
      <family val="2"/>
    </font>
    <font>
      <sz val="8"/>
      <name val="Calibri"/>
      <family val="2"/>
    </font>
    <font>
      <b/>
      <sz val="13"/>
      <name val="Calibri"/>
      <family val="2"/>
      <scheme val="minor"/>
    </font>
    <font>
      <sz val="13"/>
      <name val="Calibri"/>
      <family val="2"/>
      <scheme val="minor"/>
    </font>
    <font>
      <b/>
      <sz val="11"/>
      <name val="Calibri"/>
      <family val="2"/>
      <scheme val="minor"/>
    </font>
    <font>
      <sz val="10"/>
      <name val="Calibri"/>
      <family val="2"/>
    </font>
    <font>
      <sz val="9"/>
      <name val="Arial"/>
      <family val="2"/>
    </font>
    <font>
      <strike/>
      <sz val="8"/>
      <name val="Arial"/>
      <family val="2"/>
    </font>
    <font>
      <sz val="8"/>
      <name val="Arial"/>
      <family val="2"/>
    </font>
    <font>
      <sz val="11"/>
      <name val="Calibri"/>
      <family val="2"/>
    </font>
    <font>
      <b/>
      <i/>
      <sz val="8"/>
      <name val="Arial"/>
      <family val="2"/>
    </font>
    <font>
      <sz val="11"/>
      <name val="Arial"/>
      <family val="2"/>
    </font>
    <font>
      <u/>
      <sz val="11"/>
      <name val="Calibri"/>
      <family val="2"/>
      <scheme val="minor"/>
    </font>
    <font>
      <vertAlign val="superscript"/>
      <sz val="11"/>
      <name val="Calibri"/>
      <family val="2"/>
      <scheme val="minor"/>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99">
    <xf numFmtId="0" fontId="0"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7"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79">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vertical="center" wrapText="1" readingOrder="1"/>
    </xf>
    <xf numFmtId="0" fontId="4" fillId="2" borderId="1" xfId="0" applyFont="1" applyFill="1" applyBorder="1" applyAlignment="1">
      <alignment vertical="center" wrapText="1" readingOrder="1"/>
    </xf>
    <xf numFmtId="0" fontId="1" fillId="2" borderId="1" xfId="0" applyFont="1" applyFill="1" applyBorder="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4" fillId="3" borderId="1" xfId="0" applyFont="1" applyFill="1" applyBorder="1" applyAlignment="1">
      <alignment vertical="center" wrapText="1" readingOrder="1"/>
    </xf>
    <xf numFmtId="0" fontId="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4" fillId="2" borderId="2" xfId="0" applyFont="1" applyFill="1" applyBorder="1" applyAlignment="1">
      <alignment vertical="center" wrapText="1" readingOrder="1"/>
    </xf>
    <xf numFmtId="0" fontId="7" fillId="0" borderId="0" xfId="0" applyFont="1" applyAlignment="1">
      <alignment wrapText="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8" fillId="0" borderId="1" xfId="0" applyFont="1" applyBorder="1" applyAlignment="1">
      <alignment vertical="center" wrapText="1"/>
    </xf>
    <xf numFmtId="0" fontId="8" fillId="0" borderId="3" xfId="0" applyFont="1" applyBorder="1" applyAlignment="1">
      <alignment vertical="center" wrapText="1"/>
    </xf>
    <xf numFmtId="0" fontId="1" fillId="0" borderId="4" xfId="0" applyFont="1" applyBorder="1" applyAlignment="1">
      <alignment wrapText="1"/>
    </xf>
    <xf numFmtId="0" fontId="1" fillId="0" borderId="1" xfId="0" applyFont="1" applyFill="1" applyBorder="1" applyAlignment="1">
      <alignment horizontal="center" vertical="center"/>
    </xf>
    <xf numFmtId="0" fontId="1" fillId="0" borderId="1" xfId="0" applyFont="1" applyBorder="1" applyAlignment="1">
      <alignment horizontal="center" vertical="center"/>
    </xf>
    <xf numFmtId="0" fontId="1" fillId="0" borderId="4" xfId="2" applyNumberFormat="1" applyFont="1" applyFill="1" applyBorder="1" applyAlignment="1" applyProtection="1">
      <alignment horizontal="center" vertical="center" wrapText="1"/>
    </xf>
    <xf numFmtId="0" fontId="4" fillId="0" borderId="1" xfId="0" applyFont="1" applyBorder="1" applyAlignment="1">
      <alignment horizontal="left" vertical="center" wrapText="1" readingOrder="1"/>
    </xf>
    <xf numFmtId="0" fontId="1" fillId="0" borderId="1" xfId="1" applyNumberFormat="1" applyFont="1" applyFill="1" applyBorder="1" applyAlignment="1">
      <alignment horizontal="center" vertical="center" wrapText="1"/>
    </xf>
    <xf numFmtId="0" fontId="1" fillId="0" borderId="5" xfId="2" applyNumberFormat="1" applyFont="1" applyFill="1" applyBorder="1" applyAlignment="1" applyProtection="1">
      <alignment horizontal="center" vertical="center" wrapText="1"/>
    </xf>
    <xf numFmtId="0" fontId="1" fillId="0" borderId="1" xfId="3" applyNumberFormat="1" applyFont="1" applyFill="1" applyBorder="1" applyAlignment="1" applyProtection="1">
      <alignment horizontal="center" vertical="center" wrapText="1"/>
    </xf>
    <xf numFmtId="0" fontId="1" fillId="0" borderId="1" xfId="2" applyNumberFormat="1" applyFont="1" applyFill="1" applyBorder="1" applyAlignment="1" applyProtection="1">
      <alignment horizontal="center" vertical="center" wrapText="1"/>
    </xf>
    <xf numFmtId="0" fontId="1" fillId="0" borderId="1" xfId="0" applyFont="1" applyFill="1" applyBorder="1" applyAlignment="1">
      <alignment horizontal="center" vertical="center" wrapText="1"/>
    </xf>
    <xf numFmtId="0" fontId="1" fillId="4" borderId="1" xfId="0" applyFont="1" applyFill="1" applyBorder="1" applyAlignment="1">
      <alignment wrapText="1"/>
    </xf>
    <xf numFmtId="0" fontId="1" fillId="4" borderId="0" xfId="0" applyFont="1" applyFill="1"/>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readingOrder="1"/>
    </xf>
    <xf numFmtId="0" fontId="1" fillId="5" borderId="0" xfId="0" applyFont="1" applyFill="1"/>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 fillId="5" borderId="1" xfId="1"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4" fillId="5" borderId="1" xfId="0" applyFont="1" applyFill="1" applyBorder="1" applyAlignment="1">
      <alignment vertical="center" wrapText="1" readingOrder="1"/>
    </xf>
    <xf numFmtId="0" fontId="1" fillId="0" borderId="1" xfId="4" applyNumberFormat="1" applyFont="1" applyFill="1" applyBorder="1" applyAlignment="1" applyProtection="1">
      <alignment horizontal="center" vertical="center" wrapText="1"/>
    </xf>
    <xf numFmtId="0" fontId="1" fillId="0" borderId="1" xfId="5" applyNumberFormat="1" applyFont="1" applyFill="1" applyBorder="1" applyAlignment="1" applyProtection="1">
      <alignment horizontal="center" vertical="center" wrapText="1"/>
    </xf>
    <xf numFmtId="0" fontId="1" fillId="0" borderId="6" xfId="2" applyNumberFormat="1" applyFont="1" applyFill="1" applyBorder="1" applyAlignment="1" applyProtection="1">
      <alignment horizontal="center" vertical="center" wrapText="1"/>
    </xf>
    <xf numFmtId="0" fontId="1" fillId="0" borderId="1" xfId="6" applyNumberFormat="1" applyFont="1" applyFill="1" applyBorder="1" applyAlignment="1" applyProtection="1">
      <alignment horizontal="center" vertical="center" wrapText="1"/>
    </xf>
    <xf numFmtId="1" fontId="1" fillId="0" borderId="1" xfId="0" applyNumberFormat="1" applyFont="1" applyBorder="1" applyAlignment="1">
      <alignment horizontal="center" vertical="center"/>
    </xf>
    <xf numFmtId="0" fontId="1" fillId="3" borderId="0" xfId="0" applyFont="1" applyFill="1"/>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0" fontId="1" fillId="0" borderId="1" xfId="7" applyNumberFormat="1" applyFont="1" applyFill="1" applyBorder="1" applyAlignment="1" applyProtection="1">
      <alignment horizontal="center" vertical="center" wrapText="1"/>
    </xf>
    <xf numFmtId="0" fontId="1" fillId="0" borderId="1" xfId="8" applyNumberFormat="1" applyFont="1" applyFill="1" applyBorder="1" applyAlignment="1" applyProtection="1">
      <alignment horizontal="center" vertical="center" wrapText="1"/>
    </xf>
    <xf numFmtId="0" fontId="1" fillId="0" borderId="1" xfId="9" applyNumberFormat="1" applyFont="1" applyFill="1" applyBorder="1" applyAlignment="1" applyProtection="1">
      <alignment horizontal="center" vertical="center" wrapText="1"/>
    </xf>
    <xf numFmtId="0" fontId="1" fillId="0" borderId="1" xfId="0" applyFont="1" applyBorder="1" applyAlignment="1">
      <alignment vertical="center" wrapText="1"/>
    </xf>
    <xf numFmtId="1" fontId="1" fillId="3" borderId="1" xfId="0" applyNumberFormat="1" applyFont="1" applyFill="1" applyBorder="1"/>
    <xf numFmtId="1" fontId="1" fillId="4" borderId="1" xfId="0" applyNumberFormat="1" applyFont="1" applyFill="1" applyBorder="1" applyAlignment="1">
      <alignment horizontal="center" vertical="center"/>
    </xf>
    <xf numFmtId="0" fontId="1" fillId="4" borderId="1" xfId="10" applyNumberFormat="1" applyFont="1" applyFill="1" applyBorder="1" applyAlignment="1" applyProtection="1">
      <alignment horizontal="center" vertical="center" wrapText="1"/>
    </xf>
    <xf numFmtId="0" fontId="1" fillId="4" borderId="1" xfId="0" applyFont="1" applyFill="1" applyBorder="1" applyAlignment="1">
      <alignment horizontal="center" vertical="center"/>
    </xf>
    <xf numFmtId="0" fontId="1" fillId="2" borderId="0" xfId="0" applyFont="1" applyFill="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4" fillId="2" borderId="2" xfId="0" applyFont="1" applyFill="1" applyBorder="1" applyAlignment="1">
      <alignment horizontal="left" vertical="center" wrapText="1"/>
    </xf>
    <xf numFmtId="0" fontId="4" fillId="0" borderId="1" xfId="0" applyFont="1" applyBorder="1" applyAlignment="1">
      <alignment wrapText="1"/>
    </xf>
    <xf numFmtId="0" fontId="1" fillId="0" borderId="5" xfId="0" applyFont="1" applyBorder="1" applyAlignment="1">
      <alignment horizontal="left" vertical="center" wrapText="1"/>
    </xf>
    <xf numFmtId="0" fontId="1" fillId="2" borderId="5"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 fillId="0" borderId="0" xfId="0" applyFont="1" applyFill="1"/>
    <xf numFmtId="1" fontId="1" fillId="0" borderId="1" xfId="0" applyNumberFormat="1" applyFont="1" applyFill="1" applyBorder="1" applyAlignment="1">
      <alignment horizontal="center" vertical="center"/>
    </xf>
    <xf numFmtId="0" fontId="1" fillId="0" borderId="1" xfId="11" applyNumberFormat="1" applyFont="1" applyFill="1" applyBorder="1" applyAlignment="1" applyProtection="1">
      <alignment horizontal="center" vertical="center" wrapText="1"/>
    </xf>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readingOrder="1"/>
    </xf>
    <xf numFmtId="0" fontId="1" fillId="0" borderId="1" xfId="0" applyFont="1" applyFill="1" applyBorder="1" applyAlignment="1">
      <alignment wrapText="1"/>
    </xf>
    <xf numFmtId="0" fontId="1" fillId="0" borderId="1" xfId="12" applyNumberFormat="1" applyFont="1" applyFill="1" applyBorder="1" applyAlignment="1" applyProtection="1">
      <alignment horizontal="center" vertical="center" wrapText="1"/>
    </xf>
    <xf numFmtId="0" fontId="1" fillId="0" borderId="1" xfId="13" applyNumberFormat="1" applyFont="1" applyFill="1" applyBorder="1" applyAlignment="1" applyProtection="1">
      <alignment horizontal="center" vertical="center" wrapText="1"/>
    </xf>
    <xf numFmtId="0" fontId="1" fillId="0" borderId="1" xfId="14" applyNumberFormat="1" applyFont="1" applyFill="1" applyBorder="1" applyAlignment="1" applyProtection="1">
      <alignment horizontal="center" vertical="center" wrapText="1"/>
    </xf>
    <xf numFmtId="0" fontId="1" fillId="0" borderId="1" xfId="15" applyNumberFormat="1" applyFont="1" applyFill="1" applyBorder="1" applyAlignment="1" applyProtection="1">
      <alignment horizontal="center" vertical="center" wrapText="1"/>
    </xf>
    <xf numFmtId="0" fontId="1" fillId="0" borderId="1" xfId="16" applyNumberFormat="1" applyFont="1" applyFill="1" applyBorder="1" applyAlignment="1" applyProtection="1">
      <alignment horizontal="center" vertical="center" wrapText="1"/>
    </xf>
    <xf numFmtId="0" fontId="1" fillId="4" borderId="1" xfId="0" applyNumberFormat="1" applyFont="1" applyFill="1" applyBorder="1" applyAlignment="1">
      <alignment horizontal="center" vertical="center" wrapText="1"/>
    </xf>
    <xf numFmtId="0" fontId="1" fillId="0" borderId="1" xfId="17" applyNumberFormat="1" applyFont="1" applyFill="1" applyBorder="1" applyAlignment="1" applyProtection="1">
      <alignment horizontal="center" vertical="center" wrapText="1"/>
    </xf>
    <xf numFmtId="0" fontId="1" fillId="0" borderId="0" xfId="2" applyNumberFormat="1" applyFont="1" applyFill="1" applyAlignment="1">
      <alignment horizontal="center" vertical="center" wrapText="1"/>
    </xf>
    <xf numFmtId="0" fontId="1" fillId="4" borderId="1" xfId="18" applyNumberFormat="1" applyFont="1" applyFill="1" applyBorder="1" applyAlignment="1" applyProtection="1">
      <alignment horizontal="center" vertical="center" wrapText="1"/>
    </xf>
    <xf numFmtId="0" fontId="1" fillId="0" borderId="1" xfId="19"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1" fillId="0" borderId="1" xfId="20"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4" borderId="0" xfId="0" applyFont="1" applyFill="1" applyAlignment="1">
      <alignment horizontal="center" vertical="center" wrapText="1"/>
    </xf>
    <xf numFmtId="0" fontId="1" fillId="0" borderId="1" xfId="21" applyNumberFormat="1" applyFont="1" applyFill="1" applyBorder="1" applyAlignment="1" applyProtection="1">
      <alignment horizontal="center" vertical="center" wrapText="1"/>
    </xf>
    <xf numFmtId="0" fontId="1" fillId="0" borderId="1" xfId="22" applyNumberFormat="1" applyFont="1" applyFill="1" applyBorder="1" applyAlignment="1" applyProtection="1">
      <alignment horizontal="center" vertical="center" wrapText="1"/>
    </xf>
    <xf numFmtId="0" fontId="1" fillId="0" borderId="1" xfId="23" applyNumberFormat="1" applyFont="1" applyFill="1" applyBorder="1" applyAlignment="1" applyProtection="1">
      <alignment horizontal="center" vertical="center" wrapText="1"/>
    </xf>
    <xf numFmtId="0" fontId="1" fillId="0" borderId="1" xfId="24" applyNumberFormat="1" applyFont="1" applyFill="1" applyBorder="1" applyAlignment="1" applyProtection="1">
      <alignment horizontal="center" vertical="center" wrapText="1"/>
    </xf>
    <xf numFmtId="0" fontId="1" fillId="0" borderId="1" xfId="1" applyFont="1" applyFill="1" applyBorder="1" applyAlignment="1">
      <alignment horizontal="center" vertical="center" wrapText="1"/>
    </xf>
    <xf numFmtId="0" fontId="1" fillId="0" borderId="1" xfId="25" applyFont="1" applyFill="1" applyBorder="1" applyAlignment="1">
      <alignment horizontal="center" vertical="center" wrapText="1"/>
    </xf>
    <xf numFmtId="0" fontId="1" fillId="0" borderId="1" xfId="26" applyNumberFormat="1" applyFont="1" applyFill="1" applyBorder="1" applyAlignment="1" applyProtection="1">
      <alignment horizontal="center" vertical="center" wrapText="1"/>
    </xf>
    <xf numFmtId="0" fontId="12" fillId="3" borderId="1" xfId="0" applyNumberFormat="1" applyFont="1" applyFill="1" applyBorder="1" applyAlignment="1">
      <alignment vertical="top" wrapText="1"/>
    </xf>
    <xf numFmtId="0" fontId="13" fillId="3" borderId="1" xfId="0" applyNumberFormat="1" applyFont="1" applyFill="1" applyBorder="1" applyAlignment="1">
      <alignment wrapText="1"/>
    </xf>
    <xf numFmtId="0" fontId="2" fillId="4"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1" fillId="4" borderId="1" xfId="0" applyNumberFormat="1" applyFont="1" applyFill="1" applyBorder="1" applyAlignment="1" applyProtection="1">
      <alignment horizontal="center" vertical="center" wrapText="1"/>
    </xf>
    <xf numFmtId="0" fontId="1" fillId="4" borderId="7" xfId="0" applyNumberFormat="1" applyFont="1" applyFill="1" applyBorder="1" applyAlignment="1">
      <alignment horizontal="center" vertical="center" wrapText="1"/>
    </xf>
    <xf numFmtId="0" fontId="11" fillId="3" borderId="0" xfId="0" applyFont="1" applyFill="1" applyAlignment="1">
      <alignment vertical="center" wrapText="1"/>
    </xf>
    <xf numFmtId="0" fontId="1" fillId="3" borderId="0" xfId="0" applyFont="1" applyFill="1" applyBorder="1" applyAlignment="1">
      <alignment wrapText="1"/>
    </xf>
    <xf numFmtId="0" fontId="1" fillId="0" borderId="8" xfId="27" applyNumberFormat="1" applyFont="1" applyFill="1" applyBorder="1" applyAlignment="1" applyProtection="1">
      <alignment horizontal="center" vertical="center" wrapText="1"/>
    </xf>
    <xf numFmtId="0" fontId="1" fillId="0" borderId="8" xfId="28" applyNumberFormat="1" applyFont="1" applyFill="1" applyBorder="1" applyAlignment="1" applyProtection="1">
      <alignment horizontal="center" vertical="center" wrapText="1"/>
    </xf>
    <xf numFmtId="0" fontId="1" fillId="0" borderId="8" xfId="29" applyNumberFormat="1" applyFont="1" applyFill="1" applyBorder="1" applyAlignment="1" applyProtection="1">
      <alignment horizontal="center" vertical="center" wrapText="1"/>
    </xf>
    <xf numFmtId="0" fontId="1" fillId="0" borderId="8" xfId="30" applyNumberFormat="1" applyFont="1" applyFill="1" applyBorder="1" applyAlignment="1" applyProtection="1">
      <alignment horizontal="center" vertical="center" wrapText="1"/>
    </xf>
    <xf numFmtId="0" fontId="1" fillId="0" borderId="8" xfId="31" applyNumberFormat="1" applyFont="1" applyFill="1" applyBorder="1" applyAlignment="1" applyProtection="1">
      <alignment horizontal="center" vertical="center" wrapText="1"/>
    </xf>
    <xf numFmtId="0" fontId="1" fillId="0" borderId="8" xfId="32" applyNumberFormat="1" applyFont="1" applyFill="1" applyBorder="1" applyAlignment="1" applyProtection="1">
      <alignment horizontal="center" vertical="center" wrapText="1"/>
    </xf>
    <xf numFmtId="0" fontId="1" fillId="0" borderId="8" xfId="33" applyNumberFormat="1" applyFont="1" applyFill="1" applyBorder="1" applyAlignment="1" applyProtection="1">
      <alignment horizontal="center" vertical="center" wrapText="1"/>
    </xf>
    <xf numFmtId="0" fontId="1" fillId="0" borderId="8" xfId="34" applyNumberFormat="1" applyFont="1" applyFill="1" applyBorder="1" applyAlignment="1" applyProtection="1">
      <alignment horizontal="center" vertical="center" wrapText="1"/>
    </xf>
    <xf numFmtId="0" fontId="1" fillId="0" borderId="8" xfId="35" applyNumberFormat="1" applyFont="1" applyFill="1" applyBorder="1" applyAlignment="1" applyProtection="1">
      <alignment horizontal="center" vertical="center" wrapText="1"/>
    </xf>
    <xf numFmtId="0" fontId="1" fillId="0" borderId="8" xfId="36" applyNumberFormat="1" applyFont="1" applyFill="1" applyBorder="1" applyAlignment="1" applyProtection="1">
      <alignment horizontal="center" vertical="center" wrapText="1"/>
    </xf>
    <xf numFmtId="0" fontId="1" fillId="0" borderId="8" xfId="37" applyNumberFormat="1" applyFont="1" applyFill="1" applyBorder="1" applyAlignment="1" applyProtection="1">
      <alignment horizontal="center" vertical="center" wrapText="1"/>
    </xf>
    <xf numFmtId="0" fontId="1" fillId="0" borderId="8" xfId="38" applyNumberFormat="1" applyFont="1" applyFill="1" applyBorder="1" applyAlignment="1" applyProtection="1">
      <alignment horizontal="center" vertical="center" wrapText="1"/>
    </xf>
    <xf numFmtId="0" fontId="1" fillId="4" borderId="8" xfId="39" applyNumberFormat="1" applyFont="1" applyFill="1" applyBorder="1" applyAlignment="1" applyProtection="1">
      <alignment horizontal="center" vertical="center" wrapText="1"/>
    </xf>
    <xf numFmtId="0" fontId="1" fillId="0" borderId="8" xfId="40" applyNumberFormat="1" applyFont="1" applyFill="1" applyBorder="1" applyAlignment="1" applyProtection="1">
      <alignment horizontal="center" vertical="center" wrapText="1"/>
    </xf>
    <xf numFmtId="0" fontId="1" fillId="4" borderId="8" xfId="41" applyNumberFormat="1" applyFont="1" applyFill="1" applyBorder="1" applyAlignment="1" applyProtection="1">
      <alignment horizontal="center" vertical="center" wrapText="1"/>
    </xf>
    <xf numFmtId="0" fontId="1" fillId="3" borderId="4" xfId="0" applyFont="1" applyFill="1" applyBorder="1" applyAlignment="1">
      <alignment wrapText="1"/>
    </xf>
    <xf numFmtId="0" fontId="1" fillId="0" borderId="1" xfId="42" applyNumberFormat="1" applyFont="1" applyFill="1" applyBorder="1" applyAlignment="1" applyProtection="1">
      <alignment horizontal="center" vertical="center" wrapText="1"/>
    </xf>
    <xf numFmtId="0" fontId="1" fillId="0" borderId="1" xfId="43" applyNumberFormat="1" applyFont="1" applyFill="1" applyBorder="1" applyAlignment="1" applyProtection="1">
      <alignment horizontal="center" vertical="center" wrapText="1"/>
    </xf>
    <xf numFmtId="0" fontId="1" fillId="0" borderId="1" xfId="44" applyNumberFormat="1" applyFont="1" applyFill="1" applyBorder="1" applyAlignment="1" applyProtection="1">
      <alignment horizontal="center" vertical="center" wrapText="1"/>
    </xf>
    <xf numFmtId="0" fontId="1" fillId="0" borderId="1" xfId="45" applyNumberFormat="1" applyFont="1" applyFill="1" applyBorder="1" applyAlignment="1" applyProtection="1">
      <alignment horizontal="center" vertical="center" wrapText="1"/>
    </xf>
    <xf numFmtId="0" fontId="1" fillId="0" borderId="1" xfId="46" applyNumberFormat="1" applyFont="1" applyFill="1" applyBorder="1" applyAlignment="1" applyProtection="1">
      <alignment horizontal="center" vertical="center" wrapText="1"/>
    </xf>
    <xf numFmtId="0" fontId="1" fillId="0" borderId="1" xfId="45" applyFont="1" applyFill="1" applyBorder="1" applyAlignment="1">
      <alignment horizontal="center" vertical="center" wrapText="1"/>
    </xf>
    <xf numFmtId="0" fontId="1" fillId="0" borderId="1" xfId="47" applyNumberFormat="1" applyFont="1" applyFill="1" applyBorder="1" applyAlignment="1" applyProtection="1">
      <alignment horizontal="center" vertical="center" wrapText="1"/>
    </xf>
    <xf numFmtId="0" fontId="1" fillId="0" borderId="1" xfId="48" applyNumberFormat="1" applyFont="1" applyFill="1" applyBorder="1" applyAlignment="1" applyProtection="1">
      <alignment horizontal="center" vertical="center" wrapText="1"/>
    </xf>
    <xf numFmtId="0" fontId="1" fillId="4" borderId="1" xfId="47" applyNumberFormat="1" applyFont="1" applyFill="1" applyBorder="1" applyAlignment="1" applyProtection="1">
      <alignment horizontal="center" vertical="center" wrapText="1"/>
    </xf>
    <xf numFmtId="0" fontId="1" fillId="4" borderId="1" xfId="48" applyNumberFormat="1" applyFont="1" applyFill="1" applyBorder="1" applyAlignment="1" applyProtection="1">
      <alignment horizontal="center" vertical="center" wrapText="1"/>
    </xf>
    <xf numFmtId="0" fontId="4" fillId="2" borderId="1" xfId="0" applyFont="1" applyFill="1" applyBorder="1" applyAlignment="1">
      <alignment wrapText="1"/>
    </xf>
    <xf numFmtId="0" fontId="1" fillId="0" borderId="1" xfId="49" applyNumberFormat="1" applyFont="1" applyFill="1" applyBorder="1" applyAlignment="1" applyProtection="1">
      <alignment horizontal="center" vertical="center" wrapText="1"/>
    </xf>
    <xf numFmtId="0" fontId="1" fillId="0" borderId="1" xfId="50" applyNumberFormat="1" applyFont="1" applyFill="1" applyBorder="1" applyAlignment="1" applyProtection="1">
      <alignment horizontal="center" vertical="center" wrapText="1"/>
    </xf>
    <xf numFmtId="0" fontId="1" fillId="0" borderId="1" xfId="51" applyNumberFormat="1" applyFont="1" applyFill="1" applyBorder="1" applyAlignment="1" applyProtection="1">
      <alignment horizontal="center" vertical="center" wrapText="1"/>
    </xf>
    <xf numFmtId="0" fontId="1" fillId="0" borderId="1" xfId="52" applyNumberFormat="1" applyFont="1" applyFill="1" applyBorder="1" applyAlignment="1" applyProtection="1">
      <alignment horizontal="center" vertical="center" wrapText="1"/>
    </xf>
    <xf numFmtId="0" fontId="1" fillId="0" borderId="1" xfId="53" applyNumberFormat="1" applyFont="1" applyFill="1" applyBorder="1" applyAlignment="1" applyProtection="1">
      <alignment horizontal="center" vertical="center" wrapText="1"/>
    </xf>
    <xf numFmtId="0" fontId="1" fillId="0" borderId="1" xfId="54" applyNumberFormat="1" applyFont="1" applyFill="1" applyBorder="1" applyAlignment="1" applyProtection="1">
      <alignment horizontal="center" vertical="center" wrapText="1"/>
    </xf>
    <xf numFmtId="0" fontId="1" fillId="0" borderId="1" xfId="55" applyNumberFormat="1" applyFont="1" applyFill="1" applyBorder="1" applyAlignment="1" applyProtection="1">
      <alignment horizontal="center" vertical="center" wrapText="1"/>
    </xf>
    <xf numFmtId="0" fontId="1" fillId="0" borderId="1" xfId="56" applyNumberFormat="1" applyFont="1" applyFill="1" applyBorder="1" applyAlignment="1" applyProtection="1">
      <alignment horizontal="center" vertical="center" wrapText="1"/>
    </xf>
    <xf numFmtId="0" fontId="1" fillId="0" borderId="7" xfId="0" applyNumberFormat="1" applyFont="1" applyFill="1" applyBorder="1" applyAlignment="1">
      <alignment horizontal="center" vertical="center" wrapText="1"/>
    </xf>
    <xf numFmtId="0" fontId="1" fillId="3" borderId="7" xfId="0" applyFont="1" applyFill="1" applyBorder="1" applyAlignment="1">
      <alignment wrapText="1"/>
    </xf>
    <xf numFmtId="0" fontId="1" fillId="0" borderId="1" xfId="57" applyNumberFormat="1" applyFont="1" applyFill="1" applyBorder="1" applyAlignment="1" applyProtection="1">
      <alignment horizontal="center" vertical="center" wrapText="1"/>
    </xf>
    <xf numFmtId="0" fontId="1" fillId="0" borderId="7" xfId="0" applyFont="1" applyBorder="1" applyAlignment="1">
      <alignment wrapText="1"/>
    </xf>
    <xf numFmtId="0" fontId="1" fillId="0" borderId="7" xfId="58" applyNumberFormat="1" applyFont="1" applyFill="1" applyBorder="1" applyAlignment="1" applyProtection="1">
      <alignment horizontal="center" vertical="center" wrapText="1"/>
    </xf>
    <xf numFmtId="0" fontId="1" fillId="0" borderId="0" xfId="0" applyFont="1" applyAlignment="1">
      <alignment horizontal="center" vertical="center" wrapText="1"/>
    </xf>
    <xf numFmtId="0" fontId="1" fillId="0" borderId="7" xfId="59" applyNumberFormat="1" applyFont="1" applyFill="1" applyBorder="1" applyAlignment="1" applyProtection="1">
      <alignment horizontal="center" vertical="center" wrapText="1"/>
    </xf>
    <xf numFmtId="0" fontId="1" fillId="0" borderId="0" xfId="0" applyFont="1" applyFill="1" applyAlignment="1">
      <alignment horizontal="center" vertical="center" wrapText="1"/>
    </xf>
    <xf numFmtId="0" fontId="6" fillId="3" borderId="7" xfId="0" applyFont="1" applyFill="1" applyBorder="1" applyAlignment="1">
      <alignment horizontal="center" vertical="center" wrapText="1"/>
    </xf>
    <xf numFmtId="0" fontId="16" fillId="2" borderId="1" xfId="0" applyNumberFormat="1" applyFont="1" applyFill="1" applyBorder="1" applyAlignment="1">
      <alignment horizontal="center" vertical="center" wrapText="1"/>
    </xf>
    <xf numFmtId="1" fontId="16" fillId="2" borderId="1" xfId="0" applyNumberFormat="1" applyFont="1" applyFill="1" applyBorder="1" applyAlignment="1">
      <alignment horizontal="center" vertical="center" wrapText="1"/>
    </xf>
    <xf numFmtId="0" fontId="6" fillId="2" borderId="1" xfId="0" applyFont="1" applyFill="1" applyBorder="1" applyAlignment="1">
      <alignment wrapText="1"/>
    </xf>
    <xf numFmtId="0" fontId="1" fillId="2" borderId="7" xfId="0" applyFont="1" applyFill="1" applyBorder="1" applyAlignment="1">
      <alignment wrapText="1"/>
    </xf>
    <xf numFmtId="0" fontId="6" fillId="2" borderId="7" xfId="0" applyFont="1" applyFill="1" applyBorder="1" applyAlignment="1">
      <alignment wrapText="1"/>
    </xf>
    <xf numFmtId="1" fontId="16" fillId="2" borderId="7" xfId="0" applyNumberFormat="1" applyFont="1" applyFill="1" applyBorder="1" applyAlignment="1">
      <alignment horizontal="center" vertical="center" wrapText="1"/>
    </xf>
    <xf numFmtId="0" fontId="16" fillId="2" borderId="8" xfId="0" applyNumberFormat="1" applyFont="1" applyFill="1" applyBorder="1" applyAlignment="1">
      <alignment horizontal="center" vertical="center" wrapText="1"/>
    </xf>
    <xf numFmtId="0" fontId="16" fillId="2" borderId="7" xfId="0" applyNumberFormat="1" applyFont="1" applyFill="1" applyBorder="1" applyAlignment="1">
      <alignment horizontal="center" vertical="center" wrapText="1"/>
    </xf>
    <xf numFmtId="0" fontId="16" fillId="6" borderId="1" xfId="0" applyNumberFormat="1" applyFont="1" applyFill="1" applyBorder="1" applyAlignment="1">
      <alignment vertical="top" wrapText="1"/>
    </xf>
    <xf numFmtId="0" fontId="16" fillId="7" borderId="1" xfId="0" applyNumberFormat="1" applyFont="1" applyFill="1" applyBorder="1" applyAlignment="1">
      <alignment vertical="top" wrapText="1"/>
    </xf>
    <xf numFmtId="0" fontId="16" fillId="8" borderId="1" xfId="0" applyNumberFormat="1" applyFont="1" applyFill="1" applyBorder="1" applyAlignment="1">
      <alignment vertical="top" wrapText="1"/>
    </xf>
    <xf numFmtId="0" fontId="16" fillId="9" borderId="1" xfId="0" applyNumberFormat="1" applyFont="1" applyFill="1" applyBorder="1" applyAlignment="1">
      <alignment vertical="top" wrapText="1"/>
    </xf>
    <xf numFmtId="0" fontId="16" fillId="10" borderId="1" xfId="0" applyNumberFormat="1" applyFont="1" applyFill="1" applyBorder="1" applyAlignment="1">
      <alignment vertical="top" wrapText="1"/>
    </xf>
    <xf numFmtId="0" fontId="16" fillId="11" borderId="1" xfId="0" applyNumberFormat="1" applyFont="1" applyFill="1" applyBorder="1" applyAlignment="1">
      <alignment vertical="top" wrapText="1"/>
    </xf>
    <xf numFmtId="0" fontId="16" fillId="12" borderId="8" xfId="0" applyNumberFormat="1" applyFont="1" applyFill="1" applyBorder="1" applyAlignment="1">
      <alignment vertical="top" wrapText="1"/>
    </xf>
    <xf numFmtId="0" fontId="16" fillId="12" borderId="1" xfId="0" applyNumberFormat="1" applyFont="1" applyFill="1" applyBorder="1" applyAlignment="1">
      <alignment vertical="top" wrapText="1"/>
    </xf>
    <xf numFmtId="0" fontId="16" fillId="13" borderId="7" xfId="0" applyNumberFormat="1" applyFont="1" applyFill="1" applyBorder="1" applyAlignment="1">
      <alignment vertical="top" wrapText="1"/>
    </xf>
    <xf numFmtId="1" fontId="16" fillId="13" borderId="7" xfId="0" applyNumberFormat="1" applyFont="1" applyFill="1" applyBorder="1" applyAlignment="1">
      <alignment vertical="top" wrapText="1"/>
    </xf>
    <xf numFmtId="0" fontId="6" fillId="0" borderId="1" xfId="0" applyFont="1" applyBorder="1" applyAlignment="1">
      <alignment wrapText="1"/>
    </xf>
    <xf numFmtId="0" fontId="6" fillId="0" borderId="7" xfId="0" applyFont="1" applyBorder="1" applyAlignment="1">
      <alignment wrapText="1"/>
    </xf>
  </cellXfs>
  <cellStyles count="99">
    <cellStyle name="Hyperlink 2" xfId="60"/>
    <cellStyle name="Normal" xfId="0" builtinId="0"/>
    <cellStyle name="Normal 10" xfId="46"/>
    <cellStyle name="Normal 11" xfId="43"/>
    <cellStyle name="Normal 12" xfId="61"/>
    <cellStyle name="Normal 13" xfId="24"/>
    <cellStyle name="Normal 14" xfId="23"/>
    <cellStyle name="Normal 15" xfId="19"/>
    <cellStyle name="Normal 16" xfId="62"/>
    <cellStyle name="Normal 17" xfId="63"/>
    <cellStyle name="Normal 18" xfId="64"/>
    <cellStyle name="Normal 19" xfId="65"/>
    <cellStyle name="Normal 2" xfId="2"/>
    <cellStyle name="Normal 20" xfId="14"/>
    <cellStyle name="Normal 21" xfId="66"/>
    <cellStyle name="Normal 22" xfId="67"/>
    <cellStyle name="Normal 23" xfId="68"/>
    <cellStyle name="Normal 24" xfId="69"/>
    <cellStyle name="Normal 25" xfId="6"/>
    <cellStyle name="Normal 26" xfId="5"/>
    <cellStyle name="Normal 27" xfId="4"/>
    <cellStyle name="Normal 28" xfId="70"/>
    <cellStyle name="Normal 29" xfId="3"/>
    <cellStyle name="Normal 3" xfId="1"/>
    <cellStyle name="Normal 30" xfId="59"/>
    <cellStyle name="Normal 31" xfId="58"/>
    <cellStyle name="Normal 32" xfId="71"/>
    <cellStyle name="Normal 33" xfId="55"/>
    <cellStyle name="Normal 34" xfId="54"/>
    <cellStyle name="Normal 35" xfId="52"/>
    <cellStyle name="Normal 36" xfId="56"/>
    <cellStyle name="Normal 37" xfId="50"/>
    <cellStyle name="Normal 38" xfId="21"/>
    <cellStyle name="Normal 39" xfId="72"/>
    <cellStyle name="Normal 4" xfId="57"/>
    <cellStyle name="Normal 40" xfId="73"/>
    <cellStyle name="Normal 41" xfId="48"/>
    <cellStyle name="Normal 42" xfId="45"/>
    <cellStyle name="Normal 43" xfId="44"/>
    <cellStyle name="Normal 44" xfId="42"/>
    <cellStyle name="Normal 45" xfId="12"/>
    <cellStyle name="Normal 46" xfId="74"/>
    <cellStyle name="Normal 47" xfId="41"/>
    <cellStyle name="Normal 48" xfId="40"/>
    <cellStyle name="Normal 49" xfId="39"/>
    <cellStyle name="Normal 5" xfId="75"/>
    <cellStyle name="Normal 50" xfId="76"/>
    <cellStyle name="Normal 51" xfId="77"/>
    <cellStyle name="Normal 52" xfId="38"/>
    <cellStyle name="Normal 53" xfId="37"/>
    <cellStyle name="Normal 54" xfId="35"/>
    <cellStyle name="Normal 55" xfId="34"/>
    <cellStyle name="Normal 56" xfId="33"/>
    <cellStyle name="Normal 57" xfId="32"/>
    <cellStyle name="Normal 58" xfId="31"/>
    <cellStyle name="Normal 59" xfId="30"/>
    <cellStyle name="Normal 6" xfId="53"/>
    <cellStyle name="Normal 60" xfId="29"/>
    <cellStyle name="Normal 61" xfId="28"/>
    <cellStyle name="Normal 62" xfId="78"/>
    <cellStyle name="Normal 63" xfId="27"/>
    <cellStyle name="Normal 64" xfId="79"/>
    <cellStyle name="Normal 65" xfId="80"/>
    <cellStyle name="Normal 66" xfId="25"/>
    <cellStyle name="Normal 67" xfId="26"/>
    <cellStyle name="Normal 68" xfId="22"/>
    <cellStyle name="Normal 69" xfId="81"/>
    <cellStyle name="Normal 7" xfId="51"/>
    <cellStyle name="Normal 70" xfId="20"/>
    <cellStyle name="Normal 71" xfId="18"/>
    <cellStyle name="Normal 72" xfId="82"/>
    <cellStyle name="Normal 73" xfId="83"/>
    <cellStyle name="Normal 74" xfId="84"/>
    <cellStyle name="Normal 75" xfId="17"/>
    <cellStyle name="Normal 76" xfId="16"/>
    <cellStyle name="Normal 77" xfId="15"/>
    <cellStyle name="Normal 78" xfId="13"/>
    <cellStyle name="Normal 79" xfId="11"/>
    <cellStyle name="Normal 8" xfId="49"/>
    <cellStyle name="Normal 80" xfId="85"/>
    <cellStyle name="Normal 81" xfId="86"/>
    <cellStyle name="Normal 82" xfId="10"/>
    <cellStyle name="Normal 83" xfId="87"/>
    <cellStyle name="Normal 84" xfId="88"/>
    <cellStyle name="Normal 85" xfId="9"/>
    <cellStyle name="Normal 86" xfId="89"/>
    <cellStyle name="Normal 87" xfId="8"/>
    <cellStyle name="Normal 88" xfId="7"/>
    <cellStyle name="Normal 89" xfId="90"/>
    <cellStyle name="Normal 9" xfId="47"/>
    <cellStyle name="Normal 90" xfId="91"/>
    <cellStyle name="Normal 91" xfId="92"/>
    <cellStyle name="Normal 92" xfId="93"/>
    <cellStyle name="Normal 93" xfId="94"/>
    <cellStyle name="Normal 95" xfId="36"/>
    <cellStyle name="Normal 96" xfId="95"/>
    <cellStyle name="Normal 97" xfId="96"/>
    <cellStyle name="Normal 98" xfId="97"/>
    <cellStyle name="Normal 99" xfId="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zoomScale="50" zoomScaleNormal="50" workbookViewId="0"/>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9" width="21.42578125" style="2" customWidth="1"/>
    <col min="10" max="10" width="16.140625" style="3" customWidth="1"/>
    <col min="11" max="11" width="59.14062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78" t="s">
        <v>1159</v>
      </c>
      <c r="B1" s="178" t="s">
        <v>1158</v>
      </c>
      <c r="C1" s="177" t="s">
        <v>1157</v>
      </c>
      <c r="D1" s="177" t="s">
        <v>1156</v>
      </c>
      <c r="E1" s="177" t="s">
        <v>1155</v>
      </c>
      <c r="F1" s="177" t="s">
        <v>1154</v>
      </c>
      <c r="G1" s="177" t="s">
        <v>1153</v>
      </c>
      <c r="H1" s="177" t="s">
        <v>1152</v>
      </c>
      <c r="I1" s="177" t="s">
        <v>1151</v>
      </c>
      <c r="J1" s="176" t="s">
        <v>1150</v>
      </c>
      <c r="K1" s="175" t="s">
        <v>1149</v>
      </c>
      <c r="L1" s="174" t="s">
        <v>1148</v>
      </c>
      <c r="M1" s="173" t="s">
        <v>1147</v>
      </c>
      <c r="N1" s="172" t="s">
        <v>1146</v>
      </c>
      <c r="O1" s="172" t="s">
        <v>1145</v>
      </c>
      <c r="P1" s="171" t="s">
        <v>1144</v>
      </c>
      <c r="Q1" s="171" t="s">
        <v>1143</v>
      </c>
      <c r="R1" s="170" t="s">
        <v>1142</v>
      </c>
      <c r="S1" s="170" t="s">
        <v>1141</v>
      </c>
      <c r="T1" s="169" t="s">
        <v>1140</v>
      </c>
      <c r="U1" s="169" t="s">
        <v>1139</v>
      </c>
      <c r="V1" s="168" t="s">
        <v>1138</v>
      </c>
      <c r="W1" s="168" t="s">
        <v>1137</v>
      </c>
      <c r="X1" s="167" t="s">
        <v>1136</v>
      </c>
      <c r="Y1" s="167" t="s">
        <v>1135</v>
      </c>
    </row>
    <row r="2" spans="1:25" s="72" customFormat="1" ht="66.75" customHeight="1" x14ac:dyDescent="0.25">
      <c r="A2" s="163"/>
      <c r="B2" s="163" t="s">
        <v>1134</v>
      </c>
      <c r="C2" s="161"/>
      <c r="D2" s="161"/>
      <c r="E2" s="161"/>
      <c r="F2" s="161"/>
      <c r="G2" s="161"/>
      <c r="H2" s="161"/>
      <c r="I2" s="161"/>
      <c r="J2" s="160">
        <f>AVERAGE(J5,J30,J73,J106,J146,J176,J217)</f>
        <v>35.549886621315189</v>
      </c>
      <c r="K2" s="159"/>
      <c r="L2" s="160">
        <f>AVERAGE(L5,L30,L73,L106,L146,L176,L217)</f>
        <v>35.549886621315189</v>
      </c>
      <c r="M2" s="159"/>
      <c r="N2" s="160">
        <f>AVERAGE(N5,N30,N73,N106,N146,N176,N217)</f>
        <v>35.549886621315189</v>
      </c>
      <c r="O2" s="159"/>
      <c r="P2" s="160">
        <f>AVERAGE(P5,P30,P73,P106,P146,P176,P217)</f>
        <v>35.549886621315189</v>
      </c>
      <c r="Q2" s="159"/>
      <c r="R2" s="160">
        <f>AVERAGE(R5,R30,R73,R106,R146,R176,R217)</f>
        <v>35.549886621315189</v>
      </c>
      <c r="S2" s="159"/>
      <c r="T2" s="160"/>
      <c r="U2" s="159"/>
      <c r="V2" s="160"/>
      <c r="W2" s="159"/>
      <c r="X2" s="160"/>
      <c r="Y2" s="159"/>
    </row>
    <row r="3" spans="1:25" s="72" customFormat="1" ht="66.75" customHeight="1" x14ac:dyDescent="0.25">
      <c r="A3" s="163"/>
      <c r="B3" s="162" t="s">
        <v>1133</v>
      </c>
      <c r="C3" s="161"/>
      <c r="D3" s="161"/>
      <c r="E3" s="161"/>
      <c r="F3" s="161"/>
      <c r="G3" s="161"/>
      <c r="H3" s="161"/>
      <c r="I3" s="161"/>
      <c r="J3" s="164">
        <f>AVERAGE(J5,J30,J73,J106,J146,J176,J217,J250)</f>
        <v>34.960317460317455</v>
      </c>
      <c r="K3" s="166"/>
      <c r="L3" s="164"/>
      <c r="M3" s="165"/>
      <c r="N3" s="164"/>
      <c r="O3" s="159"/>
      <c r="P3" s="164"/>
      <c r="Q3" s="159"/>
      <c r="R3" s="164"/>
      <c r="S3" s="159"/>
      <c r="T3" s="164"/>
      <c r="U3" s="159"/>
      <c r="V3" s="160"/>
      <c r="W3" s="159"/>
      <c r="X3" s="164"/>
      <c r="Y3" s="159"/>
    </row>
    <row r="4" spans="1:25" s="72" customFormat="1" ht="66.75" customHeight="1" x14ac:dyDescent="0.25">
      <c r="A4" s="163"/>
      <c r="B4" s="162" t="s">
        <v>1132</v>
      </c>
      <c r="C4" s="161"/>
      <c r="D4" s="15"/>
      <c r="E4" s="15"/>
      <c r="F4" s="161"/>
      <c r="G4" s="161"/>
      <c r="H4" s="161"/>
      <c r="I4" s="161"/>
      <c r="J4" s="160">
        <f>AVERAGE(J5,J30,J106,J146,J176,J217)</f>
        <v>37.030423280423278</v>
      </c>
      <c r="K4" s="159"/>
      <c r="L4" s="160">
        <f>AVERAGE(L5,L30,L106,L146,L176,L217)</f>
        <v>37.030423280423278</v>
      </c>
      <c r="M4" s="159"/>
      <c r="N4" s="160">
        <f>AVERAGE(N5,N30,N106,N146,N176,N217)</f>
        <v>37.030423280423278</v>
      </c>
      <c r="O4" s="159"/>
      <c r="P4" s="160">
        <f>AVERAGE(P5,P30,P106,P146,P176,P217)</f>
        <v>37.030423280423278</v>
      </c>
      <c r="Q4" s="159"/>
      <c r="R4" s="160">
        <f>AVERAGE(R5,R30,R106,R146,R176,R217)</f>
        <v>37.030423280423278</v>
      </c>
      <c r="S4" s="159"/>
      <c r="T4" s="160">
        <f>AVERAGE(T5,T30,T106,T146,T176,T217)</f>
        <v>37.030423280423278</v>
      </c>
      <c r="U4" s="159"/>
      <c r="V4" s="160">
        <f>AVERAGE(V5,V30,V106,V146,V176,V217)</f>
        <v>38.12169312169312</v>
      </c>
      <c r="W4" s="159"/>
      <c r="X4" s="160">
        <f>AVERAGE(X5,X30,X106,X146,X176,X217)</f>
        <v>36.038359788359784</v>
      </c>
      <c r="Y4" s="159"/>
    </row>
    <row r="5" spans="1:25" s="58" customFormat="1" ht="104.25" customHeight="1" x14ac:dyDescent="0.25">
      <c r="A5" s="19"/>
      <c r="B5" s="20" t="s">
        <v>1131</v>
      </c>
      <c r="C5" s="19"/>
      <c r="D5" s="19"/>
      <c r="E5" s="19"/>
      <c r="F5" s="61" t="s">
        <v>1130</v>
      </c>
      <c r="G5" s="19"/>
      <c r="H5" s="19"/>
      <c r="I5" s="19"/>
      <c r="J5" s="60">
        <f>AVERAGE(J6,J12,J19,J25)</f>
        <v>34.375</v>
      </c>
      <c r="K5" s="59"/>
      <c r="L5" s="60">
        <f>AVERAGE(L6,L12,L19,L25)</f>
        <v>34.375</v>
      </c>
      <c r="M5" s="59"/>
      <c r="N5" s="60">
        <f>AVERAGE(N6,N12,N19,N25)</f>
        <v>34.375</v>
      </c>
      <c r="O5" s="59"/>
      <c r="P5" s="60">
        <f>AVERAGE(P6,P12,P19,P25)</f>
        <v>34.375</v>
      </c>
      <c r="Q5" s="59"/>
      <c r="R5" s="60">
        <f>AVERAGE(R6,R12,R19,R25)</f>
        <v>34.375</v>
      </c>
      <c r="S5" s="59"/>
      <c r="T5" s="60">
        <f>AVERAGE(T6,T12,T19,T25)</f>
        <v>34.375</v>
      </c>
      <c r="U5" s="59"/>
      <c r="V5" s="60">
        <f>AVERAGE(V6,V12,V19,V25)</f>
        <v>34.375</v>
      </c>
      <c r="W5" s="17"/>
      <c r="X5" s="60">
        <f>AVERAGE(X6,X12,X19,X25)</f>
        <v>21.875</v>
      </c>
      <c r="Y5" s="59"/>
    </row>
    <row r="6" spans="1:25" s="58" customFormat="1" ht="104.25" customHeight="1" x14ac:dyDescent="0.25">
      <c r="A6" s="19"/>
      <c r="B6" s="158"/>
      <c r="C6" s="20" t="s">
        <v>1129</v>
      </c>
      <c r="D6" s="19"/>
      <c r="E6" s="19"/>
      <c r="F6" s="61" t="s">
        <v>1128</v>
      </c>
      <c r="G6" s="19"/>
      <c r="H6" s="19"/>
      <c r="I6" s="19"/>
      <c r="J6" s="60">
        <f>AVERAGE(J7:J11)</f>
        <v>0</v>
      </c>
      <c r="K6" s="59"/>
      <c r="L6" s="59">
        <f>AVERAGE(L7:L11)</f>
        <v>0</v>
      </c>
      <c r="M6" s="59"/>
      <c r="N6" s="59">
        <f>AVERAGE(N7:N11)</f>
        <v>0</v>
      </c>
      <c r="O6" s="59"/>
      <c r="P6" s="59">
        <f>AVERAGE(P7:P11)</f>
        <v>0</v>
      </c>
      <c r="Q6" s="59"/>
      <c r="R6" s="59">
        <f>AVERAGE(R7:R11)</f>
        <v>0</v>
      </c>
      <c r="S6" s="59"/>
      <c r="T6" s="59">
        <f>AVERAGE(T7:T11)</f>
        <v>0</v>
      </c>
      <c r="U6" s="59"/>
      <c r="V6" s="59">
        <f>AVERAGE(V7:V11)</f>
        <v>0</v>
      </c>
      <c r="W6" s="17"/>
      <c r="X6" s="59">
        <f>AVERAGE(X7:X11)</f>
        <v>0</v>
      </c>
      <c r="Y6" s="59"/>
    </row>
    <row r="7" spans="1:25" ht="284.25" customHeight="1" x14ac:dyDescent="0.25">
      <c r="A7" s="4">
        <v>1</v>
      </c>
      <c r="B7" s="153"/>
      <c r="C7" s="4"/>
      <c r="D7" s="8" t="s">
        <v>1127</v>
      </c>
      <c r="E7" s="8"/>
      <c r="F7" s="7" t="s">
        <v>1126</v>
      </c>
      <c r="G7" s="7" t="s">
        <v>1040</v>
      </c>
      <c r="H7" s="7" t="s">
        <v>1039</v>
      </c>
      <c r="I7" s="7" t="s">
        <v>1038</v>
      </c>
      <c r="J7" s="81">
        <v>0</v>
      </c>
      <c r="K7" s="157" t="s">
        <v>1125</v>
      </c>
      <c r="L7" s="81">
        <v>0</v>
      </c>
      <c r="M7" s="30"/>
      <c r="N7" s="81">
        <v>0</v>
      </c>
      <c r="O7" s="30"/>
      <c r="P7" s="81">
        <v>0</v>
      </c>
      <c r="Q7" s="30"/>
      <c r="R7" s="81">
        <v>0</v>
      </c>
      <c r="S7" s="156" t="s">
        <v>1124</v>
      </c>
      <c r="T7" s="81">
        <v>0</v>
      </c>
      <c r="U7" s="30"/>
      <c r="V7" s="81">
        <v>0</v>
      </c>
      <c r="W7" s="38"/>
      <c r="X7" s="81">
        <v>0</v>
      </c>
      <c r="Y7" s="30"/>
    </row>
    <row r="8" spans="1:25" ht="210" x14ac:dyDescent="0.25">
      <c r="A8" s="4">
        <v>2</v>
      </c>
      <c r="B8" s="153"/>
      <c r="C8" s="4"/>
      <c r="D8" s="8" t="s">
        <v>1123</v>
      </c>
      <c r="E8" s="8"/>
      <c r="F8" s="7" t="s">
        <v>1122</v>
      </c>
      <c r="G8" s="7" t="s">
        <v>1121</v>
      </c>
      <c r="H8" s="7" t="s">
        <v>1106</v>
      </c>
      <c r="I8" s="7" t="s">
        <v>1105</v>
      </c>
      <c r="J8" s="69">
        <v>0</v>
      </c>
      <c r="K8" s="155" t="s">
        <v>1120</v>
      </c>
      <c r="L8" s="69">
        <v>0</v>
      </c>
      <c r="M8" s="25"/>
      <c r="N8" s="69">
        <v>0</v>
      </c>
      <c r="O8" s="25"/>
      <c r="P8" s="69">
        <v>0</v>
      </c>
      <c r="Q8" s="25"/>
      <c r="R8" s="69">
        <v>0</v>
      </c>
      <c r="S8" s="156" t="s">
        <v>1119</v>
      </c>
      <c r="T8" s="69">
        <v>0</v>
      </c>
      <c r="U8" s="25"/>
      <c r="V8" s="69">
        <v>0</v>
      </c>
      <c r="W8" s="25"/>
      <c r="X8" s="69">
        <v>0</v>
      </c>
      <c r="Y8" s="25"/>
    </row>
    <row r="9" spans="1:25" ht="165" x14ac:dyDescent="0.25">
      <c r="A9" s="4">
        <v>3</v>
      </c>
      <c r="B9" s="153"/>
      <c r="C9" s="4"/>
      <c r="D9" s="8" t="s">
        <v>1118</v>
      </c>
      <c r="E9" s="8"/>
      <c r="F9" s="7" t="s">
        <v>1117</v>
      </c>
      <c r="G9" s="7" t="s">
        <v>1116</v>
      </c>
      <c r="H9" s="7" t="s">
        <v>1115</v>
      </c>
      <c r="I9" s="7" t="s">
        <v>1114</v>
      </c>
      <c r="J9" s="69">
        <v>0</v>
      </c>
      <c r="K9" s="155" t="s">
        <v>1113</v>
      </c>
      <c r="L9" s="69">
        <v>0</v>
      </c>
      <c r="M9" s="25"/>
      <c r="N9" s="69">
        <v>0</v>
      </c>
      <c r="O9" s="25"/>
      <c r="P9" s="69">
        <v>0</v>
      </c>
      <c r="Q9" s="25"/>
      <c r="R9" s="69">
        <v>0</v>
      </c>
      <c r="S9" s="25"/>
      <c r="T9" s="69">
        <v>0</v>
      </c>
      <c r="U9" s="25"/>
      <c r="V9" s="69">
        <v>0</v>
      </c>
      <c r="W9" s="5"/>
      <c r="X9" s="69">
        <v>0</v>
      </c>
      <c r="Y9" s="25"/>
    </row>
    <row r="10" spans="1:25" ht="165" x14ac:dyDescent="0.25">
      <c r="A10" s="4">
        <v>4</v>
      </c>
      <c r="B10" s="153"/>
      <c r="C10" s="4"/>
      <c r="D10" s="8" t="s">
        <v>1112</v>
      </c>
      <c r="E10" s="8"/>
      <c r="F10" s="7" t="s">
        <v>1111</v>
      </c>
      <c r="G10" s="7" t="s">
        <v>1040</v>
      </c>
      <c r="H10" s="7" t="s">
        <v>1039</v>
      </c>
      <c r="I10" s="7" t="s">
        <v>1038</v>
      </c>
      <c r="J10" s="69">
        <v>0</v>
      </c>
      <c r="K10" s="154"/>
      <c r="L10" s="69">
        <v>0</v>
      </c>
      <c r="M10" s="25"/>
      <c r="N10" s="69">
        <v>0</v>
      </c>
      <c r="O10" s="25"/>
      <c r="P10" s="69">
        <v>0</v>
      </c>
      <c r="Q10" s="25"/>
      <c r="R10" s="69">
        <v>0</v>
      </c>
      <c r="S10" s="25"/>
      <c r="T10" s="69">
        <v>0</v>
      </c>
      <c r="U10" s="25"/>
      <c r="V10" s="69">
        <v>0</v>
      </c>
      <c r="W10" s="5"/>
      <c r="X10" s="69">
        <v>0</v>
      </c>
      <c r="Y10" s="152" t="s">
        <v>1110</v>
      </c>
    </row>
    <row r="11" spans="1:25" ht="210" x14ac:dyDescent="0.25">
      <c r="A11" s="4">
        <v>5</v>
      </c>
      <c r="B11" s="153"/>
      <c r="C11" s="4"/>
      <c r="D11" s="8" t="s">
        <v>1109</v>
      </c>
      <c r="E11" s="8"/>
      <c r="F11" s="7" t="s">
        <v>1108</v>
      </c>
      <c r="G11" s="7" t="s">
        <v>1107</v>
      </c>
      <c r="H11" s="7" t="s">
        <v>1106</v>
      </c>
      <c r="I11" s="7" t="s">
        <v>1105</v>
      </c>
      <c r="J11" s="69">
        <v>0</v>
      </c>
      <c r="K11" s="37" t="s">
        <v>1104</v>
      </c>
      <c r="L11" s="69">
        <v>0</v>
      </c>
      <c r="M11" s="25"/>
      <c r="N11" s="69">
        <v>0</v>
      </c>
      <c r="O11" s="25"/>
      <c r="P11" s="69">
        <v>0</v>
      </c>
      <c r="Q11" s="25"/>
      <c r="R11" s="69">
        <v>0</v>
      </c>
      <c r="S11" s="112"/>
      <c r="T11" s="69">
        <v>0</v>
      </c>
      <c r="U11" s="25"/>
      <c r="V11" s="69">
        <v>0</v>
      </c>
      <c r="W11" s="5"/>
      <c r="X11" s="69">
        <v>0</v>
      </c>
      <c r="Y11" s="152" t="s">
        <v>1104</v>
      </c>
    </row>
    <row r="12" spans="1:25" s="58" customFormat="1" ht="45" x14ac:dyDescent="0.25">
      <c r="A12" s="19"/>
      <c r="B12" s="151"/>
      <c r="C12" s="20" t="s">
        <v>1103</v>
      </c>
      <c r="D12" s="20"/>
      <c r="E12" s="20"/>
      <c r="F12" s="61" t="s">
        <v>1102</v>
      </c>
      <c r="G12" s="61"/>
      <c r="H12" s="61"/>
      <c r="I12" s="61"/>
      <c r="J12" s="60">
        <f>AVERAGE(J14:J18)</f>
        <v>90</v>
      </c>
      <c r="K12" s="59"/>
      <c r="L12" s="60">
        <f>AVERAGE(L14:L18)</f>
        <v>90</v>
      </c>
      <c r="M12" s="59"/>
      <c r="N12" s="60">
        <f>AVERAGE(N14:N18)</f>
        <v>90</v>
      </c>
      <c r="O12" s="59"/>
      <c r="P12" s="60">
        <f>AVERAGE(P14:P18)</f>
        <v>90</v>
      </c>
      <c r="Q12" s="59"/>
      <c r="R12" s="60">
        <f>AVERAGE(R14:R18)</f>
        <v>90</v>
      </c>
      <c r="S12" s="59"/>
      <c r="T12" s="60">
        <f>AVERAGE(T14:T18)</f>
        <v>90</v>
      </c>
      <c r="U12" s="59"/>
      <c r="V12" s="60">
        <f>AVERAGE(V14:V18)</f>
        <v>90</v>
      </c>
      <c r="W12" s="17"/>
      <c r="X12" s="60">
        <f>AVERAGE(X14:X18)</f>
        <v>40</v>
      </c>
      <c r="Y12" s="59"/>
    </row>
    <row r="13" spans="1:25" ht="135" x14ac:dyDescent="0.25">
      <c r="A13" s="4">
        <v>6</v>
      </c>
      <c r="B13" s="4"/>
      <c r="C13" s="4"/>
      <c r="D13" s="8" t="s">
        <v>1101</v>
      </c>
      <c r="E13" s="8"/>
      <c r="F13" s="7" t="s">
        <v>1100</v>
      </c>
      <c r="G13" s="7" t="s">
        <v>1040</v>
      </c>
      <c r="H13" s="7" t="s">
        <v>1039</v>
      </c>
      <c r="I13" s="7" t="s">
        <v>1038</v>
      </c>
      <c r="J13" s="69">
        <v>0</v>
      </c>
      <c r="K13" s="26"/>
      <c r="L13" s="69">
        <v>0</v>
      </c>
      <c r="M13" s="26"/>
      <c r="N13" s="69">
        <v>0</v>
      </c>
      <c r="O13" s="26"/>
      <c r="P13" s="69">
        <v>0</v>
      </c>
      <c r="Q13" s="26"/>
      <c r="R13" s="69">
        <v>0</v>
      </c>
      <c r="S13" s="26"/>
      <c r="T13" s="69">
        <v>0</v>
      </c>
      <c r="U13" s="26"/>
      <c r="V13" s="69">
        <v>0</v>
      </c>
      <c r="W13" s="38"/>
      <c r="X13" s="69">
        <v>0</v>
      </c>
      <c r="Y13" s="26"/>
    </row>
    <row r="14" spans="1:25" ht="330" x14ac:dyDescent="0.25">
      <c r="A14" s="4">
        <v>7</v>
      </c>
      <c r="B14" s="4"/>
      <c r="C14" s="4"/>
      <c r="D14" s="8" t="s">
        <v>1099</v>
      </c>
      <c r="E14" s="8"/>
      <c r="F14" s="7" t="s">
        <v>1098</v>
      </c>
      <c r="G14" s="7" t="s">
        <v>1040</v>
      </c>
      <c r="H14" s="7" t="s">
        <v>1039</v>
      </c>
      <c r="I14" s="7" t="s">
        <v>1038</v>
      </c>
      <c r="J14" s="81">
        <v>100</v>
      </c>
      <c r="K14" s="25" t="s">
        <v>1097</v>
      </c>
      <c r="L14" s="69">
        <v>100</v>
      </c>
      <c r="M14" s="5"/>
      <c r="N14" s="69">
        <v>100</v>
      </c>
      <c r="O14" s="5"/>
      <c r="P14" s="69">
        <v>100</v>
      </c>
      <c r="Q14" s="5"/>
      <c r="R14" s="69">
        <v>100</v>
      </c>
      <c r="S14" s="5"/>
      <c r="T14" s="69">
        <v>100</v>
      </c>
      <c r="U14" s="5"/>
      <c r="V14" s="69">
        <v>100</v>
      </c>
      <c r="W14" s="25"/>
      <c r="X14" s="69">
        <v>100</v>
      </c>
      <c r="Y14" s="5"/>
    </row>
    <row r="15" spans="1:25" ht="195" x14ac:dyDescent="0.25">
      <c r="A15" s="4">
        <v>8</v>
      </c>
      <c r="B15" s="4"/>
      <c r="C15" s="4"/>
      <c r="D15" s="8" t="s">
        <v>1096</v>
      </c>
      <c r="E15" s="8"/>
      <c r="F15" s="7" t="s">
        <v>1095</v>
      </c>
      <c r="G15" s="7" t="s">
        <v>1040</v>
      </c>
      <c r="H15" s="7" t="s">
        <v>1039</v>
      </c>
      <c r="I15" s="7" t="s">
        <v>1038</v>
      </c>
      <c r="J15" s="69">
        <v>50</v>
      </c>
      <c r="K15" s="99" t="s">
        <v>1094</v>
      </c>
      <c r="L15" s="69">
        <v>50</v>
      </c>
      <c r="M15" s="26"/>
      <c r="N15" s="69">
        <v>50</v>
      </c>
      <c r="O15" s="26"/>
      <c r="P15" s="69">
        <v>50</v>
      </c>
      <c r="Q15" s="26"/>
      <c r="R15" s="69">
        <v>50</v>
      </c>
      <c r="S15" s="26"/>
      <c r="T15" s="69">
        <v>50</v>
      </c>
      <c r="U15" s="26"/>
      <c r="V15" s="69">
        <v>50</v>
      </c>
      <c r="W15" s="25"/>
      <c r="X15" s="69">
        <v>50</v>
      </c>
      <c r="Y15" s="26"/>
    </row>
    <row r="16" spans="1:25" ht="255" x14ac:dyDescent="0.25">
      <c r="A16" s="4">
        <v>9</v>
      </c>
      <c r="B16" s="4"/>
      <c r="C16" s="4"/>
      <c r="D16" s="8" t="s">
        <v>1093</v>
      </c>
      <c r="E16" s="8"/>
      <c r="F16" s="7" t="s">
        <v>1092</v>
      </c>
      <c r="G16" s="7" t="s">
        <v>1087</v>
      </c>
      <c r="H16" s="7" t="s">
        <v>1080</v>
      </c>
      <c r="I16" s="7" t="s">
        <v>1086</v>
      </c>
      <c r="J16" s="69">
        <v>100</v>
      </c>
      <c r="K16" s="112" t="s">
        <v>1091</v>
      </c>
      <c r="L16" s="69">
        <v>100</v>
      </c>
      <c r="M16" s="5"/>
      <c r="N16" s="69">
        <v>100</v>
      </c>
      <c r="O16" s="5"/>
      <c r="P16" s="69">
        <v>100</v>
      </c>
      <c r="Q16" s="5"/>
      <c r="R16" s="69">
        <v>100</v>
      </c>
      <c r="S16" s="112"/>
      <c r="T16" s="69">
        <v>100</v>
      </c>
      <c r="U16" s="71"/>
      <c r="V16" s="69">
        <v>100</v>
      </c>
      <c r="W16" s="25"/>
      <c r="X16" s="69">
        <v>50</v>
      </c>
      <c r="Y16" s="112" t="s">
        <v>1090</v>
      </c>
    </row>
    <row r="17" spans="1:25" ht="315" x14ac:dyDescent="0.25">
      <c r="A17" s="4">
        <v>10</v>
      </c>
      <c r="B17" s="4"/>
      <c r="C17" s="4"/>
      <c r="D17" s="8" t="s">
        <v>1089</v>
      </c>
      <c r="E17" s="8"/>
      <c r="F17" s="7" t="s">
        <v>1088</v>
      </c>
      <c r="G17" s="7" t="s">
        <v>1087</v>
      </c>
      <c r="H17" s="7" t="s">
        <v>1080</v>
      </c>
      <c r="I17" s="7" t="s">
        <v>1086</v>
      </c>
      <c r="J17" s="69">
        <v>100</v>
      </c>
      <c r="K17" s="112" t="s">
        <v>1085</v>
      </c>
      <c r="L17" s="69">
        <v>100</v>
      </c>
      <c r="M17" s="5"/>
      <c r="N17" s="69">
        <v>100</v>
      </c>
      <c r="O17" s="5"/>
      <c r="P17" s="69">
        <v>100</v>
      </c>
      <c r="Q17" s="5"/>
      <c r="R17" s="69">
        <v>100</v>
      </c>
      <c r="S17" s="112"/>
      <c r="T17" s="69">
        <v>100</v>
      </c>
      <c r="U17" s="71"/>
      <c r="V17" s="69">
        <v>100</v>
      </c>
      <c r="W17" s="112" t="s">
        <v>1085</v>
      </c>
      <c r="X17" s="112">
        <v>0</v>
      </c>
      <c r="Y17" s="112" t="s">
        <v>1084</v>
      </c>
    </row>
    <row r="18" spans="1:25" ht="409.5" x14ac:dyDescent="0.25">
      <c r="A18" s="4">
        <v>11</v>
      </c>
      <c r="B18" s="4"/>
      <c r="C18" s="4"/>
      <c r="D18" s="8" t="s">
        <v>1083</v>
      </c>
      <c r="E18" s="8"/>
      <c r="F18" s="7" t="s">
        <v>1082</v>
      </c>
      <c r="G18" s="7" t="s">
        <v>1081</v>
      </c>
      <c r="H18" s="7" t="s">
        <v>1080</v>
      </c>
      <c r="I18" s="7" t="s">
        <v>1079</v>
      </c>
      <c r="J18" s="69">
        <v>100</v>
      </c>
      <c r="K18" s="112" t="s">
        <v>1078</v>
      </c>
      <c r="L18" s="69">
        <v>100</v>
      </c>
      <c r="M18" s="25"/>
      <c r="N18" s="69">
        <v>100</v>
      </c>
      <c r="O18" s="25"/>
      <c r="P18" s="69">
        <v>100</v>
      </c>
      <c r="Q18" s="25"/>
      <c r="R18" s="69">
        <v>100</v>
      </c>
      <c r="S18" s="38"/>
      <c r="T18" s="81">
        <v>100</v>
      </c>
      <c r="U18" s="30"/>
      <c r="V18" s="81">
        <v>100</v>
      </c>
      <c r="W18" s="150" t="s">
        <v>1078</v>
      </c>
      <c r="X18" s="81">
        <v>0</v>
      </c>
      <c r="Y18" s="30"/>
    </row>
    <row r="19" spans="1:25" s="58" customFormat="1" ht="87" customHeight="1" x14ac:dyDescent="0.25">
      <c r="A19" s="19"/>
      <c r="B19" s="19"/>
      <c r="C19" s="20" t="s">
        <v>1077</v>
      </c>
      <c r="D19" s="20"/>
      <c r="E19" s="20"/>
      <c r="F19" s="61" t="s">
        <v>1076</v>
      </c>
      <c r="G19" s="61"/>
      <c r="H19" s="61"/>
      <c r="I19" s="61"/>
      <c r="J19" s="60">
        <f>AVERAGE(J20:J24)</f>
        <v>10</v>
      </c>
      <c r="K19" s="59"/>
      <c r="L19" s="60">
        <f>AVERAGE(L20:L24)</f>
        <v>10</v>
      </c>
      <c r="M19" s="59"/>
      <c r="N19" s="60">
        <f>AVERAGE(N20:N24)</f>
        <v>10</v>
      </c>
      <c r="O19" s="59"/>
      <c r="P19" s="60">
        <f>AVERAGE(P20:P24)</f>
        <v>10</v>
      </c>
      <c r="Q19" s="59"/>
      <c r="R19" s="60">
        <f>AVERAGE(R20:R24)</f>
        <v>10</v>
      </c>
      <c r="S19" s="59"/>
      <c r="T19" s="60">
        <f>AVERAGE(T20:T24)</f>
        <v>10</v>
      </c>
      <c r="U19" s="59"/>
      <c r="V19" s="59">
        <f>AVERAGE(V20:V24)</f>
        <v>10</v>
      </c>
      <c r="W19" s="17"/>
      <c r="X19" s="59">
        <f>AVERAGE(X20:X24)</f>
        <v>10</v>
      </c>
      <c r="Y19" s="59"/>
    </row>
    <row r="20" spans="1:25" ht="180" x14ac:dyDescent="0.25">
      <c r="A20" s="4">
        <v>12</v>
      </c>
      <c r="B20" s="4"/>
      <c r="D20" s="8" t="s">
        <v>1075</v>
      </c>
      <c r="E20" s="8"/>
      <c r="F20" s="7" t="s">
        <v>1074</v>
      </c>
      <c r="G20" s="7" t="s">
        <v>223</v>
      </c>
      <c r="H20" s="7" t="s">
        <v>1073</v>
      </c>
      <c r="I20" s="7" t="s">
        <v>58</v>
      </c>
      <c r="J20" s="26">
        <v>50</v>
      </c>
      <c r="K20" s="112" t="s">
        <v>1072</v>
      </c>
      <c r="L20" s="26">
        <v>50</v>
      </c>
      <c r="M20" s="25"/>
      <c r="N20" s="26">
        <v>50</v>
      </c>
      <c r="O20" s="25"/>
      <c r="P20" s="26">
        <v>50</v>
      </c>
      <c r="Q20" s="25"/>
      <c r="R20" s="26">
        <v>50</v>
      </c>
      <c r="S20" s="25"/>
      <c r="T20" s="26">
        <v>50</v>
      </c>
      <c r="U20" s="25"/>
      <c r="V20" s="26">
        <v>50</v>
      </c>
      <c r="W20" s="25"/>
      <c r="X20" s="26">
        <v>50</v>
      </c>
      <c r="Y20" s="25"/>
    </row>
    <row r="21" spans="1:25" ht="225" x14ac:dyDescent="0.25">
      <c r="A21" s="4">
        <v>13</v>
      </c>
      <c r="B21" s="4"/>
      <c r="C21" s="4"/>
      <c r="D21" s="8" t="s">
        <v>1071</v>
      </c>
      <c r="E21" s="8"/>
      <c r="F21" s="7" t="s">
        <v>1070</v>
      </c>
      <c r="G21" s="7" t="s">
        <v>1069</v>
      </c>
      <c r="H21" s="7" t="s">
        <v>1068</v>
      </c>
      <c r="I21" s="7" t="s">
        <v>1061</v>
      </c>
      <c r="J21" s="69">
        <v>0</v>
      </c>
      <c r="K21" s="112" t="s">
        <v>1067</v>
      </c>
      <c r="L21" s="69">
        <v>0</v>
      </c>
      <c r="M21" s="25"/>
      <c r="N21" s="69">
        <v>0</v>
      </c>
      <c r="O21" s="25"/>
      <c r="P21" s="69">
        <v>0</v>
      </c>
      <c r="Q21" s="25"/>
      <c r="R21" s="69">
        <v>0</v>
      </c>
      <c r="S21" s="112" t="s">
        <v>1066</v>
      </c>
      <c r="T21" s="69">
        <v>0</v>
      </c>
      <c r="U21" s="25"/>
      <c r="V21" s="69">
        <v>0</v>
      </c>
      <c r="W21" s="25"/>
      <c r="X21" s="69">
        <v>0</v>
      </c>
      <c r="Y21" s="25"/>
    </row>
    <row r="22" spans="1:25" ht="135" x14ac:dyDescent="0.25">
      <c r="A22" s="4">
        <v>14</v>
      </c>
      <c r="B22" s="4"/>
      <c r="C22" s="4"/>
      <c r="D22" s="8" t="s">
        <v>1065</v>
      </c>
      <c r="E22" s="8"/>
      <c r="F22" s="7" t="s">
        <v>1064</v>
      </c>
      <c r="G22" s="7" t="s">
        <v>1063</v>
      </c>
      <c r="H22" s="7" t="s">
        <v>1062</v>
      </c>
      <c r="I22" s="7" t="s">
        <v>1061</v>
      </c>
      <c r="J22" s="69">
        <v>0</v>
      </c>
      <c r="K22" s="25"/>
      <c r="L22" s="69">
        <v>0</v>
      </c>
      <c r="M22" s="25"/>
      <c r="N22" s="69">
        <v>0</v>
      </c>
      <c r="O22" s="25"/>
      <c r="P22" s="69">
        <v>0</v>
      </c>
      <c r="Q22" s="25"/>
      <c r="R22" s="69">
        <v>0</v>
      </c>
      <c r="S22" s="25"/>
      <c r="T22" s="69">
        <v>0</v>
      </c>
      <c r="U22" s="25"/>
      <c r="V22" s="69">
        <v>0</v>
      </c>
      <c r="W22" s="25"/>
      <c r="X22" s="69">
        <v>0</v>
      </c>
      <c r="Y22" s="25"/>
    </row>
    <row r="23" spans="1:25" ht="135" x14ac:dyDescent="0.25">
      <c r="A23" s="4">
        <v>15</v>
      </c>
      <c r="B23" s="4"/>
      <c r="C23" s="4"/>
      <c r="D23" s="8" t="s">
        <v>1060</v>
      </c>
      <c r="E23" s="8"/>
      <c r="F23" s="7" t="s">
        <v>1059</v>
      </c>
      <c r="G23" s="7" t="s">
        <v>1058</v>
      </c>
      <c r="H23" s="7" t="s">
        <v>1057</v>
      </c>
      <c r="I23" s="7" t="s">
        <v>1056</v>
      </c>
      <c r="J23" s="69">
        <v>0</v>
      </c>
      <c r="K23" s="25"/>
      <c r="L23" s="69">
        <v>0</v>
      </c>
      <c r="M23" s="25"/>
      <c r="N23" s="69">
        <v>0</v>
      </c>
      <c r="O23" s="25"/>
      <c r="P23" s="69">
        <v>0</v>
      </c>
      <c r="Q23" s="25"/>
      <c r="R23" s="69">
        <v>0</v>
      </c>
      <c r="S23" s="25"/>
      <c r="T23" s="69">
        <v>0</v>
      </c>
      <c r="U23" s="25"/>
      <c r="V23" s="69">
        <v>0</v>
      </c>
      <c r="W23" s="25"/>
      <c r="X23" s="69">
        <v>0</v>
      </c>
      <c r="Y23" s="25"/>
    </row>
    <row r="24" spans="1:25" ht="135" x14ac:dyDescent="0.25">
      <c r="A24" s="4">
        <v>16</v>
      </c>
      <c r="B24" s="4"/>
      <c r="C24" s="4"/>
      <c r="D24" s="8" t="s">
        <v>1055</v>
      </c>
      <c r="E24" s="8"/>
      <c r="F24" s="7" t="s">
        <v>1054</v>
      </c>
      <c r="G24" s="7" t="s">
        <v>647</v>
      </c>
      <c r="H24" s="7" t="s">
        <v>646</v>
      </c>
      <c r="I24" s="7" t="s">
        <v>645</v>
      </c>
      <c r="J24" s="69">
        <v>0</v>
      </c>
      <c r="K24" s="149" t="s">
        <v>1053</v>
      </c>
      <c r="L24" s="69">
        <v>0</v>
      </c>
      <c r="M24" s="25"/>
      <c r="N24" s="69">
        <v>0</v>
      </c>
      <c r="O24" s="25"/>
      <c r="P24" s="69">
        <v>0</v>
      </c>
      <c r="Q24" s="25"/>
      <c r="R24" s="69">
        <v>0</v>
      </c>
      <c r="S24" s="25"/>
      <c r="T24" s="69">
        <v>0</v>
      </c>
      <c r="U24" s="25"/>
      <c r="V24" s="69">
        <v>0</v>
      </c>
      <c r="W24" s="25"/>
      <c r="X24" s="69">
        <v>0</v>
      </c>
      <c r="Y24" s="25"/>
    </row>
    <row r="25" spans="1:25" s="58" customFormat="1" ht="60" x14ac:dyDescent="0.25">
      <c r="A25" s="19"/>
      <c r="B25" s="19"/>
      <c r="C25" s="20" t="s">
        <v>1052</v>
      </c>
      <c r="D25" s="20"/>
      <c r="E25" s="20"/>
      <c r="F25" s="61" t="s">
        <v>1051</v>
      </c>
      <c r="G25" s="61"/>
      <c r="H25" s="61"/>
      <c r="I25" s="61"/>
      <c r="J25" s="60">
        <f>AVERAGE(J26:J29)</f>
        <v>37.5</v>
      </c>
      <c r="K25" s="59"/>
      <c r="L25" s="60">
        <f>AVERAGE(L26:L29)</f>
        <v>37.5</v>
      </c>
      <c r="M25" s="59"/>
      <c r="N25" s="60">
        <f>AVERAGE(N26:N29)</f>
        <v>37.5</v>
      </c>
      <c r="O25" s="59"/>
      <c r="P25" s="60">
        <f>AVERAGE(P26:P29)</f>
        <v>37.5</v>
      </c>
      <c r="Q25" s="59"/>
      <c r="R25" s="60">
        <f>AVERAGE(R26:R29)</f>
        <v>37.5</v>
      </c>
      <c r="S25" s="59"/>
      <c r="T25" s="60">
        <f>AVERAGE(T26:T29)</f>
        <v>37.5</v>
      </c>
      <c r="U25" s="59"/>
      <c r="V25" s="60">
        <f>AVERAGE(V26:V29)</f>
        <v>37.5</v>
      </c>
      <c r="W25" s="17"/>
      <c r="X25" s="60">
        <f>AVERAGE(X26:X29)</f>
        <v>37.5</v>
      </c>
      <c r="Y25" s="59"/>
    </row>
    <row r="26" spans="1:25" ht="75" x14ac:dyDescent="0.25">
      <c r="A26" s="4">
        <v>17</v>
      </c>
      <c r="B26" s="4"/>
      <c r="C26" s="4"/>
      <c r="D26" s="8" t="s">
        <v>1050</v>
      </c>
      <c r="E26" s="8"/>
      <c r="F26" s="7" t="s">
        <v>1049</v>
      </c>
      <c r="G26" s="7" t="s">
        <v>511</v>
      </c>
      <c r="H26" s="7" t="s">
        <v>1048</v>
      </c>
      <c r="I26" s="7" t="s">
        <v>1047</v>
      </c>
      <c r="J26" s="69">
        <v>100</v>
      </c>
      <c r="K26" s="148" t="s">
        <v>1046</v>
      </c>
      <c r="L26" s="69">
        <v>100</v>
      </c>
      <c r="M26" s="25"/>
      <c r="N26" s="69">
        <v>100</v>
      </c>
      <c r="O26" s="25"/>
      <c r="P26" s="69">
        <v>100</v>
      </c>
      <c r="Q26" s="25"/>
      <c r="R26" s="69">
        <v>100</v>
      </c>
      <c r="S26" s="25"/>
      <c r="T26" s="69">
        <v>100</v>
      </c>
      <c r="U26" s="25"/>
      <c r="V26" s="69">
        <v>100</v>
      </c>
      <c r="W26" s="25"/>
      <c r="X26" s="69">
        <v>100</v>
      </c>
      <c r="Y26" s="25"/>
    </row>
    <row r="27" spans="1:25" ht="180" x14ac:dyDescent="0.25">
      <c r="A27" s="4">
        <v>18</v>
      </c>
      <c r="B27" s="4"/>
      <c r="C27" s="4"/>
      <c r="D27" s="8" t="s">
        <v>1045</v>
      </c>
      <c r="E27" s="8"/>
      <c r="F27" s="7" t="s">
        <v>1044</v>
      </c>
      <c r="G27" s="7" t="s">
        <v>1040</v>
      </c>
      <c r="H27" s="7" t="s">
        <v>1039</v>
      </c>
      <c r="I27" s="7" t="s">
        <v>1038</v>
      </c>
      <c r="J27" s="69">
        <v>0</v>
      </c>
      <c r="K27" s="147" t="s">
        <v>1043</v>
      </c>
      <c r="L27" s="69">
        <v>0</v>
      </c>
      <c r="M27" s="5"/>
      <c r="N27" s="69">
        <v>0</v>
      </c>
      <c r="O27" s="5"/>
      <c r="P27" s="69">
        <v>0</v>
      </c>
      <c r="Q27" s="5"/>
      <c r="R27" s="69">
        <v>0</v>
      </c>
      <c r="S27" s="5"/>
      <c r="T27" s="69">
        <v>0</v>
      </c>
      <c r="U27" s="5"/>
      <c r="V27" s="69">
        <v>0</v>
      </c>
      <c r="W27" s="25"/>
      <c r="X27" s="69">
        <v>0</v>
      </c>
      <c r="Y27" s="146" t="s">
        <v>1042</v>
      </c>
    </row>
    <row r="28" spans="1:25" ht="225" x14ac:dyDescent="0.25">
      <c r="A28" s="4">
        <v>19</v>
      </c>
      <c r="B28" s="4"/>
      <c r="C28" s="4"/>
      <c r="D28" s="8" t="s">
        <v>513</v>
      </c>
      <c r="E28" s="8"/>
      <c r="F28" s="7" t="s">
        <v>1041</v>
      </c>
      <c r="G28" s="7" t="s">
        <v>1040</v>
      </c>
      <c r="H28" s="7" t="s">
        <v>1039</v>
      </c>
      <c r="I28" s="7" t="s">
        <v>1038</v>
      </c>
      <c r="J28" s="69">
        <v>0</v>
      </c>
      <c r="K28" s="25" t="s">
        <v>1037</v>
      </c>
      <c r="L28" s="69">
        <v>0</v>
      </c>
      <c r="M28" s="5"/>
      <c r="N28" s="69">
        <v>0</v>
      </c>
      <c r="O28" s="5"/>
      <c r="P28" s="69">
        <v>0</v>
      </c>
      <c r="Q28" s="5"/>
      <c r="R28" s="69">
        <v>0</v>
      </c>
      <c r="S28" s="5"/>
      <c r="T28" s="69">
        <v>0</v>
      </c>
      <c r="U28" s="5"/>
      <c r="V28" s="69">
        <v>0</v>
      </c>
      <c r="W28" s="25"/>
      <c r="X28" s="69">
        <v>0</v>
      </c>
      <c r="Y28" s="5"/>
    </row>
    <row r="29" spans="1:25" ht="255" x14ac:dyDescent="0.25">
      <c r="A29" s="4">
        <v>20</v>
      </c>
      <c r="B29" s="4"/>
      <c r="C29" s="4"/>
      <c r="D29" s="8" t="s">
        <v>1036</v>
      </c>
      <c r="E29" s="8"/>
      <c r="F29" s="7" t="s">
        <v>1035</v>
      </c>
      <c r="G29" s="7" t="s">
        <v>1034</v>
      </c>
      <c r="H29" s="7" t="s">
        <v>1033</v>
      </c>
      <c r="I29" s="7" t="s">
        <v>1032</v>
      </c>
      <c r="J29" s="69">
        <v>50</v>
      </c>
      <c r="K29" s="25" t="s">
        <v>1031</v>
      </c>
      <c r="L29" s="69">
        <v>50</v>
      </c>
      <c r="M29" s="25"/>
      <c r="N29" s="69">
        <v>50</v>
      </c>
      <c r="O29" s="25"/>
      <c r="P29" s="69">
        <v>50</v>
      </c>
      <c r="Q29" s="25"/>
      <c r="R29" s="69">
        <v>50</v>
      </c>
      <c r="S29" s="145" t="s">
        <v>1030</v>
      </c>
      <c r="T29" s="69">
        <v>50</v>
      </c>
      <c r="U29" s="25"/>
      <c r="V29" s="69">
        <v>50</v>
      </c>
      <c r="W29" s="25"/>
      <c r="X29" s="69">
        <v>50</v>
      </c>
      <c r="Y29" s="144" t="s">
        <v>1029</v>
      </c>
    </row>
    <row r="30" spans="1:25" s="58" customFormat="1" ht="108.75" customHeight="1" x14ac:dyDescent="0.25">
      <c r="A30" s="19"/>
      <c r="B30" s="20" t="s">
        <v>1028</v>
      </c>
      <c r="C30" s="19"/>
      <c r="D30" s="19"/>
      <c r="E30" s="19"/>
      <c r="F30" s="19" t="s">
        <v>1027</v>
      </c>
      <c r="G30" s="19"/>
      <c r="H30" s="19"/>
      <c r="I30" s="19"/>
      <c r="J30" s="60">
        <f>AVERAGE(J31,J41,J60,J66)</f>
        <v>39.285714285714285</v>
      </c>
      <c r="K30" s="59"/>
      <c r="L30" s="60">
        <f>AVERAGE(L31,L41,L60,L66)</f>
        <v>39.285714285714285</v>
      </c>
      <c r="M30" s="59"/>
      <c r="N30" s="60">
        <f>AVERAGE(N31,N41,N60,N66)</f>
        <v>39.285714285714285</v>
      </c>
      <c r="O30" s="59"/>
      <c r="P30" s="60">
        <f>AVERAGE(P31,P41,P60,P66)</f>
        <v>39.285714285714285</v>
      </c>
      <c r="Q30" s="59"/>
      <c r="R30" s="60">
        <f>AVERAGE(R31,R41,R60,R66)</f>
        <v>39.285714285714285</v>
      </c>
      <c r="S30" s="59"/>
      <c r="T30" s="60">
        <f>AVERAGE(T31,T41,T60,T66)</f>
        <v>39.285714285714285</v>
      </c>
      <c r="U30" s="59"/>
      <c r="V30" s="60">
        <f>AVERAGE(V31,V41,V60,V66)</f>
        <v>39.285714285714285</v>
      </c>
      <c r="W30" s="17"/>
      <c r="X30" s="60">
        <f>AVERAGE(X31,X41,X60,X66)</f>
        <v>39.285714285714285</v>
      </c>
      <c r="Y30" s="59"/>
    </row>
    <row r="31" spans="1:25" s="58" customFormat="1" ht="97.5" customHeight="1" x14ac:dyDescent="0.25">
      <c r="A31" s="19"/>
      <c r="B31" s="19"/>
      <c r="C31" s="20" t="s">
        <v>1026</v>
      </c>
      <c r="D31" s="19"/>
      <c r="E31" s="19"/>
      <c r="F31" s="19" t="s">
        <v>1025</v>
      </c>
      <c r="G31" s="19"/>
      <c r="H31" s="19"/>
      <c r="I31" s="19"/>
      <c r="J31" s="60">
        <f>AVERAGE(J32:J35,J38:J40)</f>
        <v>7.1428571428571432</v>
      </c>
      <c r="K31" s="59"/>
      <c r="L31" s="60">
        <f>AVERAGE(L32:L35,L38:L40)</f>
        <v>7.1428571428571432</v>
      </c>
      <c r="M31" s="59"/>
      <c r="N31" s="60">
        <f>AVERAGE(N32:N35,N38:N40)</f>
        <v>7.1428571428571432</v>
      </c>
      <c r="O31" s="59"/>
      <c r="P31" s="60">
        <f>AVERAGE(P32:P35,P38:P40)</f>
        <v>7.1428571428571432</v>
      </c>
      <c r="Q31" s="59"/>
      <c r="R31" s="60">
        <f>AVERAGE(R32:R35,R38:R40)</f>
        <v>7.1428571428571432</v>
      </c>
      <c r="S31" s="59"/>
      <c r="T31" s="60">
        <f>AVERAGE(T32:T35,T38:T40)</f>
        <v>7.1428571428571432</v>
      </c>
      <c r="U31" s="59"/>
      <c r="V31" s="60">
        <f>AVERAGE(V32:V35,V38:V40)</f>
        <v>7.1428571428571432</v>
      </c>
      <c r="W31" s="17"/>
      <c r="X31" s="60">
        <f>AVERAGE(X32:X35,X38:X40)</f>
        <v>7.1428571428571432</v>
      </c>
      <c r="Y31" s="59"/>
    </row>
    <row r="32" spans="1:25" ht="117.75" customHeight="1" x14ac:dyDescent="0.25">
      <c r="A32" s="4">
        <v>21</v>
      </c>
      <c r="B32" s="4"/>
      <c r="C32" s="4"/>
      <c r="D32" s="8" t="s">
        <v>503</v>
      </c>
      <c r="E32" s="8"/>
      <c r="F32" s="7" t="s">
        <v>1024</v>
      </c>
      <c r="G32" s="7" t="s">
        <v>1023</v>
      </c>
      <c r="H32" s="7" t="s">
        <v>1022</v>
      </c>
      <c r="I32" s="7" t="s">
        <v>1021</v>
      </c>
      <c r="J32" s="69">
        <v>0</v>
      </c>
      <c r="K32" s="143" t="s">
        <v>1020</v>
      </c>
      <c r="L32" s="69">
        <v>0</v>
      </c>
      <c r="M32" s="5"/>
      <c r="N32" s="69">
        <v>0</v>
      </c>
      <c r="O32" s="5"/>
      <c r="P32" s="69">
        <v>0</v>
      </c>
      <c r="Q32" s="5"/>
      <c r="R32" s="69">
        <v>0</v>
      </c>
      <c r="S32" s="5"/>
      <c r="T32" s="69">
        <v>0</v>
      </c>
      <c r="U32" s="5"/>
      <c r="V32" s="69">
        <v>0</v>
      </c>
      <c r="W32" s="5"/>
      <c r="X32" s="69">
        <v>0</v>
      </c>
      <c r="Y32" s="142" t="s">
        <v>1019</v>
      </c>
    </row>
    <row r="33" spans="1:25" ht="405" x14ac:dyDescent="0.25">
      <c r="A33" s="4">
        <v>22</v>
      </c>
      <c r="B33" s="4"/>
      <c r="C33" s="4"/>
      <c r="D33" s="8" t="s">
        <v>1018</v>
      </c>
      <c r="E33" s="8"/>
      <c r="F33" s="7" t="s">
        <v>1017</v>
      </c>
      <c r="G33" s="7" t="s">
        <v>1016</v>
      </c>
      <c r="H33" s="7" t="s">
        <v>1015</v>
      </c>
      <c r="I33" s="7" t="s">
        <v>1014</v>
      </c>
      <c r="J33" s="26">
        <v>50</v>
      </c>
      <c r="K33" s="25" t="s">
        <v>1013</v>
      </c>
      <c r="L33" s="26">
        <v>50</v>
      </c>
      <c r="M33" s="5"/>
      <c r="N33" s="26">
        <v>50</v>
      </c>
      <c r="O33" s="5"/>
      <c r="P33" s="26">
        <v>50</v>
      </c>
      <c r="Q33" s="5"/>
      <c r="R33" s="26">
        <v>50</v>
      </c>
      <c r="S33" s="25" t="s">
        <v>1012</v>
      </c>
      <c r="T33" s="26">
        <v>50</v>
      </c>
      <c r="U33" s="5"/>
      <c r="V33" s="26">
        <v>50</v>
      </c>
      <c r="W33" s="25"/>
      <c r="X33" s="26">
        <v>50</v>
      </c>
      <c r="Y33" s="5"/>
    </row>
    <row r="34" spans="1:25" ht="270" x14ac:dyDescent="0.25">
      <c r="A34" s="4">
        <v>23</v>
      </c>
      <c r="B34" s="4"/>
      <c r="C34" s="4"/>
      <c r="D34" s="8" t="s">
        <v>496</v>
      </c>
      <c r="E34" s="8"/>
      <c r="F34" s="7" t="s">
        <v>1011</v>
      </c>
      <c r="G34" s="7" t="s">
        <v>1010</v>
      </c>
      <c r="H34" s="7" t="s">
        <v>1009</v>
      </c>
      <c r="I34" s="7" t="s">
        <v>1008</v>
      </c>
      <c r="J34" s="69">
        <v>0</v>
      </c>
      <c r="K34" s="25" t="s">
        <v>1007</v>
      </c>
      <c r="L34" s="69">
        <v>0</v>
      </c>
      <c r="M34" s="5"/>
      <c r="N34" s="69">
        <v>0</v>
      </c>
      <c r="O34" s="5"/>
      <c r="P34" s="69">
        <v>0</v>
      </c>
      <c r="Q34" s="5"/>
      <c r="R34" s="69">
        <v>0</v>
      </c>
      <c r="S34" s="5"/>
      <c r="T34" s="69">
        <v>0</v>
      </c>
      <c r="U34" s="5"/>
      <c r="V34" s="69">
        <v>0</v>
      </c>
      <c r="W34" s="25"/>
      <c r="X34" s="69">
        <v>0</v>
      </c>
      <c r="Y34" s="5"/>
    </row>
    <row r="35" spans="1:25" s="72" customFormat="1" ht="51.75" x14ac:dyDescent="0.25">
      <c r="A35" s="15">
        <v>24</v>
      </c>
      <c r="B35" s="15"/>
      <c r="C35" s="15"/>
      <c r="D35" s="79" t="s">
        <v>1006</v>
      </c>
      <c r="E35" s="79"/>
      <c r="F35" s="12" t="s">
        <v>1006</v>
      </c>
      <c r="G35" s="12"/>
      <c r="H35" s="12"/>
      <c r="I35" s="12"/>
      <c r="J35" s="74">
        <f>AVERAGE(J36:J37)</f>
        <v>0</v>
      </c>
      <c r="K35" s="10"/>
      <c r="L35" s="74">
        <f>AVERAGE(L36:L37)</f>
        <v>0</v>
      </c>
      <c r="M35" s="73"/>
      <c r="N35" s="74">
        <f>AVERAGE(N36:N37)</f>
        <v>0</v>
      </c>
      <c r="O35" s="73"/>
      <c r="P35" s="74">
        <f>AVERAGE(P36:P37)</f>
        <v>0</v>
      </c>
      <c r="Q35" s="73"/>
      <c r="R35" s="74">
        <f>AVERAGE(R36:R37)</f>
        <v>0</v>
      </c>
      <c r="S35" s="10"/>
      <c r="T35" s="74">
        <f>AVERAGE(T36:T37)</f>
        <v>0</v>
      </c>
      <c r="U35" s="10"/>
      <c r="V35" s="74">
        <f>AVERAGE(V36:V37)</f>
        <v>0</v>
      </c>
      <c r="W35" s="10"/>
      <c r="X35" s="74">
        <f>AVERAGE(X36:X37)</f>
        <v>0</v>
      </c>
      <c r="Y35" s="73"/>
    </row>
    <row r="36" spans="1:25" ht="90" x14ac:dyDescent="0.25">
      <c r="A36" s="4" t="s">
        <v>1005</v>
      </c>
      <c r="B36" s="4"/>
      <c r="C36" s="4"/>
      <c r="D36" s="8"/>
      <c r="E36" s="8" t="s">
        <v>1004</v>
      </c>
      <c r="F36" s="7" t="s">
        <v>1003</v>
      </c>
      <c r="G36" s="7" t="s">
        <v>1002</v>
      </c>
      <c r="H36" s="7" t="s">
        <v>1001</v>
      </c>
      <c r="I36" s="7" t="s">
        <v>1000</v>
      </c>
      <c r="J36" s="69">
        <v>0</v>
      </c>
      <c r="K36" s="5"/>
      <c r="L36" s="69">
        <v>0</v>
      </c>
      <c r="M36" s="5"/>
      <c r="N36" s="69">
        <v>0</v>
      </c>
      <c r="O36" s="5"/>
      <c r="P36" s="69">
        <v>0</v>
      </c>
      <c r="Q36" s="5"/>
      <c r="R36" s="69">
        <v>0</v>
      </c>
      <c r="S36" s="5"/>
      <c r="T36" s="69">
        <v>0</v>
      </c>
      <c r="U36" s="5"/>
      <c r="V36" s="69">
        <v>0</v>
      </c>
      <c r="W36" s="25"/>
      <c r="X36" s="69">
        <v>0</v>
      </c>
      <c r="Y36" s="5"/>
    </row>
    <row r="37" spans="1:25" ht="30" x14ac:dyDescent="0.25">
      <c r="A37" s="4" t="s">
        <v>999</v>
      </c>
      <c r="B37" s="4"/>
      <c r="C37" s="4"/>
      <c r="D37" s="8"/>
      <c r="E37" s="8" t="s">
        <v>998</v>
      </c>
      <c r="F37" s="7" t="s">
        <v>997</v>
      </c>
      <c r="G37" s="7" t="s">
        <v>996</v>
      </c>
      <c r="H37" s="7" t="s">
        <v>995</v>
      </c>
      <c r="I37" s="7" t="s">
        <v>994</v>
      </c>
      <c r="J37" s="69">
        <v>0</v>
      </c>
      <c r="K37" s="5"/>
      <c r="L37" s="69">
        <v>0</v>
      </c>
      <c r="M37" s="5"/>
      <c r="N37" s="69">
        <v>0</v>
      </c>
      <c r="O37" s="5"/>
      <c r="P37" s="69">
        <v>0</v>
      </c>
      <c r="Q37" s="5"/>
      <c r="R37" s="69">
        <v>0</v>
      </c>
      <c r="S37" s="5"/>
      <c r="T37" s="69">
        <v>0</v>
      </c>
      <c r="U37" s="5"/>
      <c r="V37" s="69">
        <v>0</v>
      </c>
      <c r="W37" s="25"/>
      <c r="X37" s="69">
        <v>0</v>
      </c>
      <c r="Y37" s="5"/>
    </row>
    <row r="38" spans="1:25" ht="90" x14ac:dyDescent="0.25">
      <c r="A38" s="4">
        <v>25</v>
      </c>
      <c r="B38" s="4"/>
      <c r="C38" s="4"/>
      <c r="D38" s="8" t="s">
        <v>993</v>
      </c>
      <c r="E38" s="8"/>
      <c r="F38" s="7" t="s">
        <v>992</v>
      </c>
      <c r="G38" s="7" t="s">
        <v>218</v>
      </c>
      <c r="H38" s="7" t="s">
        <v>991</v>
      </c>
      <c r="I38" s="7" t="s">
        <v>990</v>
      </c>
      <c r="J38" s="26">
        <v>0</v>
      </c>
      <c r="K38" s="100" t="s">
        <v>989</v>
      </c>
      <c r="L38" s="26">
        <v>0</v>
      </c>
      <c r="M38" s="25"/>
      <c r="N38" s="26">
        <v>0</v>
      </c>
      <c r="O38" s="25"/>
      <c r="P38" s="26">
        <v>0</v>
      </c>
      <c r="Q38" s="25"/>
      <c r="R38" s="26">
        <v>0</v>
      </c>
      <c r="S38" s="25"/>
      <c r="T38" s="26">
        <v>0</v>
      </c>
      <c r="U38" s="25"/>
      <c r="V38" s="26">
        <v>0</v>
      </c>
      <c r="W38" s="25"/>
      <c r="X38" s="26">
        <v>0</v>
      </c>
      <c r="Y38" s="25"/>
    </row>
    <row r="39" spans="1:25" ht="90" x14ac:dyDescent="0.25">
      <c r="A39" s="4">
        <v>26</v>
      </c>
      <c r="B39" s="4"/>
      <c r="C39" s="4"/>
      <c r="D39" s="8" t="s">
        <v>988</v>
      </c>
      <c r="E39" s="8"/>
      <c r="F39" s="7" t="s">
        <v>987</v>
      </c>
      <c r="G39" s="7" t="s">
        <v>986</v>
      </c>
      <c r="H39" s="7" t="s">
        <v>982</v>
      </c>
      <c r="I39" s="7" t="s">
        <v>981</v>
      </c>
      <c r="J39" s="69">
        <v>0</v>
      </c>
      <c r="K39" s="5"/>
      <c r="L39" s="69">
        <v>0</v>
      </c>
      <c r="M39" s="5"/>
      <c r="N39" s="69">
        <v>0</v>
      </c>
      <c r="O39" s="5"/>
      <c r="P39" s="69">
        <v>0</v>
      </c>
      <c r="Q39" s="5"/>
      <c r="R39" s="69">
        <v>0</v>
      </c>
      <c r="S39" s="5"/>
      <c r="T39" s="69">
        <v>0</v>
      </c>
      <c r="U39" s="5"/>
      <c r="V39" s="69">
        <v>0</v>
      </c>
      <c r="W39" s="25"/>
      <c r="X39" s="69">
        <v>0</v>
      </c>
      <c r="Y39" s="5"/>
    </row>
    <row r="40" spans="1:25" ht="90" x14ac:dyDescent="0.25">
      <c r="A40" s="4">
        <v>27</v>
      </c>
      <c r="B40" s="4"/>
      <c r="C40" s="4"/>
      <c r="D40" s="8" t="s">
        <v>985</v>
      </c>
      <c r="E40" s="8"/>
      <c r="F40" s="7" t="s">
        <v>984</v>
      </c>
      <c r="G40" s="7" t="s">
        <v>983</v>
      </c>
      <c r="H40" s="7" t="s">
        <v>982</v>
      </c>
      <c r="I40" s="7" t="s">
        <v>981</v>
      </c>
      <c r="J40" s="69">
        <v>0</v>
      </c>
      <c r="K40" s="5"/>
      <c r="L40" s="69">
        <v>0</v>
      </c>
      <c r="M40" s="5"/>
      <c r="N40" s="69">
        <v>0</v>
      </c>
      <c r="O40" s="5"/>
      <c r="P40" s="69">
        <v>0</v>
      </c>
      <c r="Q40" s="5"/>
      <c r="R40" s="69">
        <v>0</v>
      </c>
      <c r="S40" s="5"/>
      <c r="T40" s="69">
        <v>0</v>
      </c>
      <c r="U40" s="5"/>
      <c r="V40" s="69">
        <v>0</v>
      </c>
      <c r="W40" s="25"/>
      <c r="X40" s="69">
        <v>0</v>
      </c>
      <c r="Y40" s="5"/>
    </row>
    <row r="41" spans="1:25" s="58" customFormat="1" ht="148.5" customHeight="1" x14ac:dyDescent="0.25">
      <c r="A41" s="19"/>
      <c r="B41" s="19"/>
      <c r="C41" s="20" t="s">
        <v>980</v>
      </c>
      <c r="D41" s="19"/>
      <c r="E41" s="19"/>
      <c r="F41" s="19" t="s">
        <v>979</v>
      </c>
      <c r="G41" s="19"/>
      <c r="H41" s="19"/>
      <c r="I41" s="19"/>
      <c r="J41" s="60">
        <f>AVERAGE(J42,J49,J57:J59)</f>
        <v>50</v>
      </c>
      <c r="K41" s="17"/>
      <c r="L41" s="60">
        <f>AVERAGE(L42,L49,L57:L59)</f>
        <v>50</v>
      </c>
      <c r="M41" s="59"/>
      <c r="N41" s="60">
        <f>AVERAGE(N42,N49,N57:N59)</f>
        <v>50</v>
      </c>
      <c r="O41" s="59"/>
      <c r="P41" s="60">
        <f>AVERAGE(P42,P49,P57:P59)</f>
        <v>50</v>
      </c>
      <c r="Q41" s="59"/>
      <c r="R41" s="60">
        <f>AVERAGE(R42,R49,R57:R59)</f>
        <v>50</v>
      </c>
      <c r="S41" s="59"/>
      <c r="T41" s="60">
        <f>AVERAGE(T42,T49,T57:T59)</f>
        <v>50</v>
      </c>
      <c r="U41" s="59"/>
      <c r="V41" s="60">
        <f>AVERAGE(V42,V49,V57:V59)</f>
        <v>50</v>
      </c>
      <c r="W41" s="17"/>
      <c r="X41" s="60">
        <f>AVERAGE(X42,X49,X57:X59)</f>
        <v>50</v>
      </c>
      <c r="Y41" s="59"/>
    </row>
    <row r="42" spans="1:25" s="72" customFormat="1" ht="148.5" customHeight="1" x14ac:dyDescent="0.3">
      <c r="A42" s="15">
        <v>28</v>
      </c>
      <c r="B42" s="15"/>
      <c r="C42" s="14"/>
      <c r="D42" s="141" t="s">
        <v>978</v>
      </c>
      <c r="E42" s="141"/>
      <c r="F42" s="15" t="s">
        <v>978</v>
      </c>
      <c r="G42" s="15"/>
      <c r="H42" s="15"/>
      <c r="I42" s="15"/>
      <c r="J42" s="74">
        <f>AVERAGE(J43:J48)</f>
        <v>100</v>
      </c>
      <c r="K42" s="10"/>
      <c r="L42" s="74">
        <f>AVERAGE(L43:L48)</f>
        <v>100</v>
      </c>
      <c r="M42" s="73"/>
      <c r="N42" s="74">
        <f>AVERAGE(N43:N48)</f>
        <v>100</v>
      </c>
      <c r="O42" s="73"/>
      <c r="P42" s="74">
        <f>AVERAGE(P43:P48)</f>
        <v>100</v>
      </c>
      <c r="Q42" s="73"/>
      <c r="R42" s="74">
        <f>AVERAGE(R43:R48)</f>
        <v>100</v>
      </c>
      <c r="S42" s="73"/>
      <c r="T42" s="74">
        <f>AVERAGE(T43:T48)</f>
        <v>100</v>
      </c>
      <c r="U42" s="73"/>
      <c r="V42" s="74">
        <f>AVERAGE(V43:V48)</f>
        <v>100</v>
      </c>
      <c r="W42" s="10"/>
      <c r="X42" s="74">
        <f>AVERAGE(X43:X48)</f>
        <v>100</v>
      </c>
      <c r="Y42" s="73"/>
    </row>
    <row r="43" spans="1:25" ht="60" x14ac:dyDescent="0.25">
      <c r="A43" s="4" t="s">
        <v>977</v>
      </c>
      <c r="B43" s="4"/>
      <c r="C43" s="4"/>
      <c r="D43" s="4"/>
      <c r="E43" s="8" t="s">
        <v>976</v>
      </c>
      <c r="F43" s="7" t="s">
        <v>975</v>
      </c>
      <c r="G43" s="7" t="s">
        <v>591</v>
      </c>
      <c r="H43" s="7" t="s">
        <v>602</v>
      </c>
      <c r="I43" s="7" t="s">
        <v>601</v>
      </c>
      <c r="J43" s="69">
        <v>100</v>
      </c>
      <c r="K43" s="5"/>
      <c r="L43" s="69">
        <v>100</v>
      </c>
      <c r="M43" s="5"/>
      <c r="N43" s="69">
        <v>100</v>
      </c>
      <c r="O43" s="5"/>
      <c r="P43" s="69">
        <v>100</v>
      </c>
      <c r="Q43" s="5"/>
      <c r="R43" s="69">
        <v>100</v>
      </c>
      <c r="S43" s="5"/>
      <c r="T43" s="69">
        <v>100</v>
      </c>
      <c r="U43" s="5"/>
      <c r="V43" s="69">
        <v>100</v>
      </c>
      <c r="W43" s="25"/>
      <c r="X43" s="69">
        <v>100</v>
      </c>
      <c r="Y43" s="5"/>
    </row>
    <row r="44" spans="1:25" ht="75" x14ac:dyDescent="0.25">
      <c r="A44" s="4" t="s">
        <v>974</v>
      </c>
      <c r="B44" s="4"/>
      <c r="C44" s="4"/>
      <c r="D44" s="4"/>
      <c r="E44" s="8" t="s">
        <v>973</v>
      </c>
      <c r="F44" s="7" t="s">
        <v>972</v>
      </c>
      <c r="G44" s="7" t="s">
        <v>971</v>
      </c>
      <c r="H44" s="7" t="s">
        <v>590</v>
      </c>
      <c r="I44" s="7" t="s">
        <v>434</v>
      </c>
      <c r="J44" s="71"/>
      <c r="K44" s="5"/>
      <c r="L44" s="71"/>
      <c r="M44" s="71"/>
      <c r="N44" s="71"/>
      <c r="O44" s="71"/>
      <c r="P44" s="71"/>
      <c r="Q44" s="71"/>
      <c r="R44" s="71"/>
      <c r="S44" s="71"/>
      <c r="T44" s="71"/>
      <c r="U44" s="71"/>
      <c r="V44" s="71"/>
      <c r="W44" s="25"/>
      <c r="X44" s="71"/>
      <c r="Y44" s="71"/>
    </row>
    <row r="45" spans="1:25" ht="120" x14ac:dyDescent="0.25">
      <c r="A45" s="4" t="s">
        <v>970</v>
      </c>
      <c r="B45" s="4"/>
      <c r="C45" s="4"/>
      <c r="D45" s="4"/>
      <c r="E45" s="8" t="s">
        <v>969</v>
      </c>
      <c r="F45" s="7" t="s">
        <v>968</v>
      </c>
      <c r="G45" s="7" t="s">
        <v>429</v>
      </c>
      <c r="H45" s="7" t="s">
        <v>428</v>
      </c>
      <c r="I45" s="7" t="s">
        <v>210</v>
      </c>
      <c r="J45" s="69"/>
      <c r="K45" s="25"/>
      <c r="L45" s="71"/>
      <c r="M45" s="71"/>
      <c r="N45" s="71"/>
      <c r="O45" s="71"/>
      <c r="P45" s="71"/>
      <c r="Q45" s="71"/>
      <c r="R45" s="71"/>
      <c r="S45" s="71"/>
      <c r="T45" s="71"/>
      <c r="U45" s="71"/>
      <c r="V45" s="71"/>
      <c r="W45" s="25"/>
      <c r="X45" s="71"/>
      <c r="Y45" s="71"/>
    </row>
    <row r="46" spans="1:25" ht="75" x14ac:dyDescent="0.25">
      <c r="A46" s="4" t="s">
        <v>967</v>
      </c>
      <c r="B46" s="4"/>
      <c r="C46" s="4"/>
      <c r="D46" s="4"/>
      <c r="E46" s="8" t="s">
        <v>966</v>
      </c>
      <c r="F46" s="7" t="s">
        <v>425</v>
      </c>
      <c r="G46" s="7" t="s">
        <v>424</v>
      </c>
      <c r="H46" s="7" t="s">
        <v>423</v>
      </c>
      <c r="I46" s="7" t="s">
        <v>422</v>
      </c>
      <c r="J46" s="69"/>
      <c r="K46" s="25"/>
      <c r="L46" s="71"/>
      <c r="M46" s="71"/>
      <c r="N46" s="71"/>
      <c r="O46" s="71"/>
      <c r="P46" s="71"/>
      <c r="Q46" s="71"/>
      <c r="R46" s="71"/>
      <c r="S46" s="71"/>
      <c r="T46" s="71"/>
      <c r="U46" s="71"/>
      <c r="V46" s="71"/>
      <c r="W46" s="5"/>
      <c r="X46" s="71"/>
      <c r="Y46" s="71"/>
    </row>
    <row r="47" spans="1:25" ht="90" x14ac:dyDescent="0.25">
      <c r="A47" s="4" t="s">
        <v>965</v>
      </c>
      <c r="B47" s="4"/>
      <c r="C47" s="4"/>
      <c r="D47" s="4"/>
      <c r="E47" s="8" t="s">
        <v>964</v>
      </c>
      <c r="F47" s="7" t="s">
        <v>963</v>
      </c>
      <c r="G47" s="7" t="s">
        <v>223</v>
      </c>
      <c r="H47" s="7" t="s">
        <v>259</v>
      </c>
      <c r="I47" s="7" t="s">
        <v>418</v>
      </c>
      <c r="J47" s="69"/>
      <c r="K47" s="25"/>
      <c r="L47" s="71"/>
      <c r="M47" s="71"/>
      <c r="N47" s="71"/>
      <c r="O47" s="71"/>
      <c r="P47" s="71"/>
      <c r="Q47" s="71"/>
      <c r="R47" s="71"/>
      <c r="S47" s="71"/>
      <c r="T47" s="71"/>
      <c r="U47" s="71"/>
      <c r="V47" s="71"/>
      <c r="W47" s="25"/>
      <c r="X47" s="71"/>
      <c r="Y47" s="71"/>
    </row>
    <row r="48" spans="1:25" ht="45" x14ac:dyDescent="0.25">
      <c r="A48" s="4" t="s">
        <v>962</v>
      </c>
      <c r="B48" s="4"/>
      <c r="C48" s="4"/>
      <c r="D48" s="4"/>
      <c r="E48" s="8" t="s">
        <v>961</v>
      </c>
      <c r="F48" s="7" t="s">
        <v>415</v>
      </c>
      <c r="G48" s="7" t="s">
        <v>414</v>
      </c>
      <c r="H48" s="7" t="s">
        <v>413</v>
      </c>
      <c r="I48" s="7" t="s">
        <v>412</v>
      </c>
      <c r="J48" s="69"/>
      <c r="K48" s="25"/>
      <c r="L48" s="71"/>
      <c r="M48" s="71"/>
      <c r="N48" s="71"/>
      <c r="O48" s="71"/>
      <c r="P48" s="71"/>
      <c r="Q48" s="71"/>
      <c r="R48" s="71"/>
      <c r="S48" s="71"/>
      <c r="T48" s="71"/>
      <c r="U48" s="71"/>
      <c r="V48" s="71"/>
      <c r="W48" s="25"/>
      <c r="X48" s="71"/>
      <c r="Y48" s="71"/>
    </row>
    <row r="49" spans="1:25" s="72" customFormat="1" ht="69" x14ac:dyDescent="0.25">
      <c r="A49" s="15"/>
      <c r="B49" s="15"/>
      <c r="C49" s="15"/>
      <c r="D49" s="79" t="s">
        <v>960</v>
      </c>
      <c r="E49" s="79"/>
      <c r="F49" s="12" t="s">
        <v>960</v>
      </c>
      <c r="G49" s="12"/>
      <c r="H49" s="12"/>
      <c r="I49" s="12"/>
      <c r="J49" s="74">
        <f>AVERAGE(J50:J56)</f>
        <v>100</v>
      </c>
      <c r="K49" s="10"/>
      <c r="L49" s="74">
        <f>AVERAGE(L50:L56)</f>
        <v>100</v>
      </c>
      <c r="M49" s="73"/>
      <c r="N49" s="74">
        <f>AVERAGE(N50:N56)</f>
        <v>100</v>
      </c>
      <c r="O49" s="73"/>
      <c r="P49" s="74">
        <f>AVERAGE(P50:P56)</f>
        <v>100</v>
      </c>
      <c r="Q49" s="73"/>
      <c r="R49" s="74">
        <f>AVERAGE(R50:R56)</f>
        <v>100</v>
      </c>
      <c r="S49" s="73"/>
      <c r="T49" s="74">
        <f>AVERAGE(T50:T56)</f>
        <v>100</v>
      </c>
      <c r="U49" s="73"/>
      <c r="V49" s="74">
        <f>AVERAGE(V50:V56)</f>
        <v>100</v>
      </c>
      <c r="W49" s="10"/>
      <c r="X49" s="74">
        <f>AVERAGE(X50:X56)</f>
        <v>100</v>
      </c>
      <c r="Y49" s="73"/>
    </row>
    <row r="50" spans="1:25" ht="120" x14ac:dyDescent="0.25">
      <c r="A50" s="4" t="s">
        <v>959</v>
      </c>
      <c r="B50" s="4"/>
      <c r="C50" s="4"/>
      <c r="D50" s="4"/>
      <c r="E50" s="8" t="s">
        <v>958</v>
      </c>
      <c r="F50" s="7" t="s">
        <v>957</v>
      </c>
      <c r="G50" s="7" t="s">
        <v>591</v>
      </c>
      <c r="H50" s="7" t="s">
        <v>602</v>
      </c>
      <c r="I50" s="7" t="s">
        <v>601</v>
      </c>
      <c r="J50" s="69">
        <v>100</v>
      </c>
      <c r="K50" s="71"/>
      <c r="L50" s="69">
        <v>100</v>
      </c>
      <c r="M50" s="71"/>
      <c r="N50" s="69">
        <v>100</v>
      </c>
      <c r="O50" s="71"/>
      <c r="P50" s="69">
        <v>100</v>
      </c>
      <c r="Q50" s="71"/>
      <c r="R50" s="69">
        <v>100</v>
      </c>
      <c r="S50" s="71"/>
      <c r="T50" s="69">
        <v>100</v>
      </c>
      <c r="U50" s="71"/>
      <c r="V50" s="69">
        <v>100</v>
      </c>
      <c r="W50" s="25"/>
      <c r="X50" s="69">
        <v>100</v>
      </c>
      <c r="Y50" s="71"/>
    </row>
    <row r="51" spans="1:25" ht="90" x14ac:dyDescent="0.25">
      <c r="A51" s="4" t="s">
        <v>956</v>
      </c>
      <c r="B51" s="4"/>
      <c r="C51" s="4"/>
      <c r="D51" s="4"/>
      <c r="E51" s="8" t="s">
        <v>955</v>
      </c>
      <c r="F51" s="7" t="s">
        <v>597</v>
      </c>
      <c r="G51" s="7" t="s">
        <v>596</v>
      </c>
      <c r="H51" s="7" t="s">
        <v>455</v>
      </c>
      <c r="I51" s="7" t="s">
        <v>595</v>
      </c>
      <c r="J51" s="69"/>
      <c r="K51" s="71"/>
      <c r="L51" s="71"/>
      <c r="M51" s="71"/>
      <c r="N51" s="71"/>
      <c r="O51" s="71"/>
      <c r="P51" s="71"/>
      <c r="Q51" s="71"/>
      <c r="R51" s="71"/>
      <c r="S51" s="71"/>
      <c r="T51" s="71"/>
      <c r="U51" s="71"/>
      <c r="V51" s="71"/>
      <c r="W51" s="25"/>
      <c r="X51" s="71"/>
      <c r="Y51" s="71"/>
    </row>
    <row r="52" spans="1:25" ht="75" x14ac:dyDescent="0.25">
      <c r="A52" s="4" t="s">
        <v>954</v>
      </c>
      <c r="B52" s="4"/>
      <c r="C52" s="4"/>
      <c r="D52" s="4"/>
      <c r="E52" s="8" t="s">
        <v>953</v>
      </c>
      <c r="F52" s="7" t="s">
        <v>952</v>
      </c>
      <c r="G52" s="7" t="s">
        <v>591</v>
      </c>
      <c r="H52" s="7" t="s">
        <v>590</v>
      </c>
      <c r="I52" s="7" t="s">
        <v>589</v>
      </c>
      <c r="J52" s="5"/>
      <c r="K52" s="5"/>
      <c r="L52" s="71"/>
      <c r="M52" s="71"/>
      <c r="N52" s="71"/>
      <c r="O52" s="71"/>
      <c r="P52" s="71"/>
      <c r="Q52" s="71"/>
      <c r="R52" s="71"/>
      <c r="S52" s="71"/>
      <c r="T52" s="71"/>
      <c r="U52" s="71"/>
      <c r="V52" s="71"/>
      <c r="W52" s="25"/>
      <c r="X52" s="71"/>
      <c r="Y52" s="71"/>
    </row>
    <row r="53" spans="1:25" ht="120" x14ac:dyDescent="0.25">
      <c r="A53" s="4" t="s">
        <v>951</v>
      </c>
      <c r="B53" s="4"/>
      <c r="C53" s="4"/>
      <c r="D53" s="4"/>
      <c r="E53" s="8" t="s">
        <v>950</v>
      </c>
      <c r="F53" s="7" t="s">
        <v>585</v>
      </c>
      <c r="G53" s="7" t="s">
        <v>429</v>
      </c>
      <c r="H53" s="7" t="s">
        <v>428</v>
      </c>
      <c r="I53" s="7" t="s">
        <v>210</v>
      </c>
      <c r="J53" s="69"/>
      <c r="K53" s="25"/>
      <c r="L53" s="71"/>
      <c r="M53" s="71"/>
      <c r="N53" s="71"/>
      <c r="O53" s="71"/>
      <c r="P53" s="71"/>
      <c r="Q53" s="71"/>
      <c r="R53" s="71"/>
      <c r="S53" s="71"/>
      <c r="T53" s="71"/>
      <c r="U53" s="71"/>
      <c r="V53" s="71"/>
      <c r="W53" s="25"/>
      <c r="X53" s="71"/>
      <c r="Y53" s="71"/>
    </row>
    <row r="54" spans="1:25" ht="75" x14ac:dyDescent="0.25">
      <c r="A54" s="4" t="s">
        <v>949</v>
      </c>
      <c r="B54" s="4"/>
      <c r="C54" s="4"/>
      <c r="D54" s="4"/>
      <c r="E54" s="8" t="s">
        <v>948</v>
      </c>
      <c r="F54" s="7" t="s">
        <v>425</v>
      </c>
      <c r="G54" s="7" t="s">
        <v>424</v>
      </c>
      <c r="H54" s="7" t="s">
        <v>423</v>
      </c>
      <c r="I54" s="7" t="s">
        <v>422</v>
      </c>
      <c r="J54" s="69"/>
      <c r="K54" s="25"/>
      <c r="L54" s="71"/>
      <c r="M54" s="71"/>
      <c r="N54" s="71"/>
      <c r="O54" s="71"/>
      <c r="P54" s="71"/>
      <c r="Q54" s="71"/>
      <c r="R54" s="71"/>
      <c r="S54" s="71"/>
      <c r="T54" s="71"/>
      <c r="U54" s="71"/>
      <c r="V54" s="71"/>
      <c r="W54" s="5"/>
      <c r="X54" s="71"/>
      <c r="Y54" s="71"/>
    </row>
    <row r="55" spans="1:25" ht="90" x14ac:dyDescent="0.25">
      <c r="A55" s="4" t="s">
        <v>947</v>
      </c>
      <c r="B55" s="4"/>
      <c r="C55" s="4"/>
      <c r="D55" s="4"/>
      <c r="E55" s="8" t="s">
        <v>946</v>
      </c>
      <c r="F55" s="7" t="s">
        <v>579</v>
      </c>
      <c r="G55" s="7" t="s">
        <v>223</v>
      </c>
      <c r="H55" s="7" t="s">
        <v>259</v>
      </c>
      <c r="I55" s="7" t="s">
        <v>418</v>
      </c>
      <c r="J55" s="69"/>
      <c r="K55" s="25"/>
      <c r="L55" s="71"/>
      <c r="M55" s="25"/>
      <c r="N55" s="71"/>
      <c r="O55" s="71"/>
      <c r="P55" s="71"/>
      <c r="Q55" s="71"/>
      <c r="R55" s="71"/>
      <c r="S55" s="71"/>
      <c r="T55" s="71"/>
      <c r="U55" s="71"/>
      <c r="V55" s="71"/>
      <c r="W55" s="25"/>
      <c r="X55" s="71"/>
      <c r="Y55" s="71"/>
    </row>
    <row r="56" spans="1:25" ht="45" x14ac:dyDescent="0.25">
      <c r="A56" s="4" t="s">
        <v>945</v>
      </c>
      <c r="B56" s="4"/>
      <c r="C56" s="4"/>
      <c r="D56" s="4"/>
      <c r="E56" s="8" t="s">
        <v>944</v>
      </c>
      <c r="F56" s="7" t="s">
        <v>415</v>
      </c>
      <c r="G56" s="7" t="s">
        <v>414</v>
      </c>
      <c r="H56" s="7" t="s">
        <v>413</v>
      </c>
      <c r="I56" s="7" t="s">
        <v>412</v>
      </c>
      <c r="J56" s="69"/>
      <c r="K56" s="25"/>
      <c r="L56" s="71"/>
      <c r="M56" s="71"/>
      <c r="N56" s="71"/>
      <c r="O56" s="71"/>
      <c r="P56" s="71"/>
      <c r="Q56" s="71"/>
      <c r="R56" s="71"/>
      <c r="S56" s="71"/>
      <c r="T56" s="71"/>
      <c r="U56" s="71"/>
      <c r="V56" s="71"/>
      <c r="W56" s="25"/>
      <c r="X56" s="71"/>
      <c r="Y56" s="71"/>
    </row>
    <row r="57" spans="1:25" ht="90" x14ac:dyDescent="0.25">
      <c r="A57" s="4">
        <v>30</v>
      </c>
      <c r="B57" s="4"/>
      <c r="C57" s="4"/>
      <c r="D57" s="8" t="s">
        <v>943</v>
      </c>
      <c r="E57" s="8"/>
      <c r="F57" s="7" t="s">
        <v>942</v>
      </c>
      <c r="G57" s="7" t="s">
        <v>7</v>
      </c>
      <c r="H57" s="7" t="s">
        <v>941</v>
      </c>
      <c r="I57" s="7" t="s">
        <v>940</v>
      </c>
      <c r="J57" s="69">
        <v>50</v>
      </c>
      <c r="K57" s="25" t="s">
        <v>939</v>
      </c>
      <c r="L57" s="69">
        <v>50</v>
      </c>
      <c r="M57" s="25"/>
      <c r="N57" s="69">
        <v>50</v>
      </c>
      <c r="O57" s="25"/>
      <c r="P57" s="69">
        <v>50</v>
      </c>
      <c r="Q57" s="25"/>
      <c r="R57" s="69">
        <v>50</v>
      </c>
      <c r="S57" s="25"/>
      <c r="T57" s="69">
        <v>50</v>
      </c>
      <c r="U57" s="25"/>
      <c r="V57" s="69">
        <v>50</v>
      </c>
      <c r="W57" s="25"/>
      <c r="X57" s="69">
        <v>50</v>
      </c>
      <c r="Y57" s="25"/>
    </row>
    <row r="58" spans="1:25" ht="90" x14ac:dyDescent="0.25">
      <c r="A58" s="4">
        <v>31</v>
      </c>
      <c r="B58" s="4"/>
      <c r="C58" s="4"/>
      <c r="D58" s="8" t="s">
        <v>411</v>
      </c>
      <c r="E58" s="8"/>
      <c r="F58" s="7" t="s">
        <v>574</v>
      </c>
      <c r="G58" s="7" t="s">
        <v>573</v>
      </c>
      <c r="H58" s="7" t="s">
        <v>572</v>
      </c>
      <c r="I58" s="7" t="s">
        <v>571</v>
      </c>
      <c r="J58" s="69">
        <v>0</v>
      </c>
      <c r="K58" s="138" t="s">
        <v>938</v>
      </c>
      <c r="L58" s="69">
        <v>0</v>
      </c>
      <c r="M58" s="25"/>
      <c r="N58" s="69">
        <v>0</v>
      </c>
      <c r="O58" s="25"/>
      <c r="P58" s="69">
        <v>0</v>
      </c>
      <c r="Q58" s="25"/>
      <c r="R58" s="69">
        <v>0</v>
      </c>
      <c r="S58" s="25"/>
      <c r="T58" s="69">
        <v>0</v>
      </c>
      <c r="U58" s="25"/>
      <c r="V58" s="69">
        <v>0</v>
      </c>
      <c r="W58" s="25"/>
      <c r="X58" s="69">
        <v>0</v>
      </c>
      <c r="Y58" s="25"/>
    </row>
    <row r="59" spans="1:25" ht="195" x14ac:dyDescent="0.25">
      <c r="A59" s="4">
        <v>32</v>
      </c>
      <c r="B59" s="4"/>
      <c r="C59" s="4"/>
      <c r="D59" s="8" t="s">
        <v>937</v>
      </c>
      <c r="E59" s="8"/>
      <c r="F59" s="7" t="s">
        <v>570</v>
      </c>
      <c r="G59" s="7" t="s">
        <v>7</v>
      </c>
      <c r="H59" s="7" t="s">
        <v>936</v>
      </c>
      <c r="I59" s="7" t="s">
        <v>568</v>
      </c>
      <c r="J59" s="69">
        <v>0</v>
      </c>
      <c r="K59" s="25" t="s">
        <v>935</v>
      </c>
      <c r="L59" s="69">
        <v>0</v>
      </c>
      <c r="M59" s="5"/>
      <c r="N59" s="69">
        <v>0</v>
      </c>
      <c r="O59" s="5"/>
      <c r="P59" s="69">
        <v>0</v>
      </c>
      <c r="Q59" s="5"/>
      <c r="R59" s="69">
        <v>0</v>
      </c>
      <c r="S59" s="140" t="s">
        <v>934</v>
      </c>
      <c r="T59" s="69">
        <v>0</v>
      </c>
      <c r="U59" s="5"/>
      <c r="V59" s="69">
        <v>0</v>
      </c>
      <c r="W59" s="25"/>
      <c r="X59" s="69">
        <v>0</v>
      </c>
      <c r="Y59" s="139" t="s">
        <v>566</v>
      </c>
    </row>
    <row r="60" spans="1:25" s="58" customFormat="1" ht="96" customHeight="1" x14ac:dyDescent="0.25">
      <c r="A60" s="19"/>
      <c r="B60" s="19"/>
      <c r="C60" s="20" t="s">
        <v>565</v>
      </c>
      <c r="D60" s="19"/>
      <c r="E60" s="19"/>
      <c r="F60" s="61" t="s">
        <v>564</v>
      </c>
      <c r="G60" s="61"/>
      <c r="H60" s="61"/>
      <c r="I60" s="61"/>
      <c r="J60" s="60">
        <f>AVERAGE(J61:J65)</f>
        <v>50</v>
      </c>
      <c r="K60" s="59"/>
      <c r="L60" s="60">
        <f>AVERAGE(L61:L65)</f>
        <v>50</v>
      </c>
      <c r="M60" s="59"/>
      <c r="N60" s="60">
        <f>AVERAGE(N61:N65)</f>
        <v>50</v>
      </c>
      <c r="O60" s="59"/>
      <c r="P60" s="60">
        <f>AVERAGE(P61:P65)</f>
        <v>50</v>
      </c>
      <c r="Q60" s="59"/>
      <c r="R60" s="60">
        <f>AVERAGE(R61:R65)</f>
        <v>50</v>
      </c>
      <c r="S60" s="59"/>
      <c r="T60" s="60">
        <f>AVERAGE(T61:T65)</f>
        <v>50</v>
      </c>
      <c r="U60" s="59"/>
      <c r="V60" s="60">
        <f>AVERAGE(V61:V65)</f>
        <v>50</v>
      </c>
      <c r="W60" s="17"/>
      <c r="X60" s="60">
        <f>AVERAGE(X61:X65)</f>
        <v>50</v>
      </c>
      <c r="Y60" s="59"/>
    </row>
    <row r="61" spans="1:25" ht="195" x14ac:dyDescent="0.25">
      <c r="A61" s="4">
        <v>33</v>
      </c>
      <c r="B61" s="4"/>
      <c r="C61" s="4"/>
      <c r="D61" s="8" t="s">
        <v>563</v>
      </c>
      <c r="E61" s="8"/>
      <c r="F61" s="7" t="s">
        <v>384</v>
      </c>
      <c r="G61" s="7" t="s">
        <v>562</v>
      </c>
      <c r="H61" s="7" t="s">
        <v>382</v>
      </c>
      <c r="I61" s="7" t="s">
        <v>381</v>
      </c>
      <c r="J61" s="69">
        <v>50</v>
      </c>
      <c r="K61" s="138" t="s">
        <v>933</v>
      </c>
      <c r="L61" s="69">
        <v>50</v>
      </c>
      <c r="M61" s="71"/>
      <c r="N61" s="69">
        <v>50</v>
      </c>
      <c r="O61" s="71"/>
      <c r="P61" s="69">
        <v>50</v>
      </c>
      <c r="Q61" s="71"/>
      <c r="R61" s="69">
        <v>50</v>
      </c>
      <c r="S61" s="71"/>
      <c r="T61" s="69">
        <v>50</v>
      </c>
      <c r="U61" s="71"/>
      <c r="V61" s="69">
        <v>50</v>
      </c>
      <c r="W61" s="25"/>
      <c r="X61" s="69">
        <v>50</v>
      </c>
      <c r="Y61" s="137" t="s">
        <v>932</v>
      </c>
    </row>
    <row r="62" spans="1:25" ht="45" x14ac:dyDescent="0.25">
      <c r="A62" s="4">
        <v>34</v>
      </c>
      <c r="B62" s="4"/>
      <c r="C62" s="4"/>
      <c r="D62" s="8" t="s">
        <v>558</v>
      </c>
      <c r="E62" s="8"/>
      <c r="F62" s="7" t="s">
        <v>558</v>
      </c>
      <c r="G62" s="7" t="s">
        <v>931</v>
      </c>
      <c r="H62" s="7" t="s">
        <v>930</v>
      </c>
      <c r="I62" s="7" t="s">
        <v>929</v>
      </c>
      <c r="J62" s="31">
        <v>50</v>
      </c>
      <c r="K62" s="37" t="s">
        <v>928</v>
      </c>
      <c r="L62" s="31">
        <v>50</v>
      </c>
      <c r="M62" s="5"/>
      <c r="N62" s="31">
        <v>50</v>
      </c>
      <c r="O62" s="5"/>
      <c r="P62" s="31">
        <v>50</v>
      </c>
      <c r="Q62" s="5"/>
      <c r="R62" s="31">
        <v>50</v>
      </c>
      <c r="S62" s="5"/>
      <c r="T62" s="31">
        <v>50</v>
      </c>
      <c r="U62" s="5"/>
      <c r="V62" s="31">
        <v>50</v>
      </c>
      <c r="W62" s="5"/>
      <c r="X62" s="31">
        <v>50</v>
      </c>
      <c r="Y62" s="5"/>
    </row>
    <row r="63" spans="1:25" ht="270" x14ac:dyDescent="0.25">
      <c r="A63" s="4">
        <v>35</v>
      </c>
      <c r="B63" s="4"/>
      <c r="C63" s="4"/>
      <c r="D63" s="8" t="s">
        <v>542</v>
      </c>
      <c r="E63" s="8"/>
      <c r="F63" s="7" t="s">
        <v>927</v>
      </c>
      <c r="G63" s="7" t="s">
        <v>926</v>
      </c>
      <c r="H63" s="7" t="s">
        <v>925</v>
      </c>
      <c r="I63" s="7" t="s">
        <v>924</v>
      </c>
      <c r="J63" s="57">
        <v>0</v>
      </c>
      <c r="K63" s="25" t="s">
        <v>923</v>
      </c>
      <c r="L63" s="57">
        <v>0</v>
      </c>
      <c r="M63" s="31"/>
      <c r="N63" s="57">
        <v>0</v>
      </c>
      <c r="O63" s="31"/>
      <c r="P63" s="57">
        <v>0</v>
      </c>
      <c r="Q63" s="31"/>
      <c r="R63" s="57">
        <v>0</v>
      </c>
      <c r="S63" s="136" t="s">
        <v>922</v>
      </c>
      <c r="T63" s="57">
        <v>0</v>
      </c>
      <c r="U63" s="31"/>
      <c r="V63" s="57">
        <v>0</v>
      </c>
      <c r="W63" s="5"/>
      <c r="X63" s="57">
        <v>0</v>
      </c>
      <c r="Y63" s="135" t="s">
        <v>921</v>
      </c>
    </row>
    <row r="64" spans="1:25" ht="315" x14ac:dyDescent="0.25">
      <c r="A64" s="4">
        <v>36</v>
      </c>
      <c r="B64" s="4"/>
      <c r="C64" s="4"/>
      <c r="D64" s="8" t="s">
        <v>920</v>
      </c>
      <c r="E64" s="8"/>
      <c r="F64" s="7" t="s">
        <v>919</v>
      </c>
      <c r="G64" s="7" t="s">
        <v>918</v>
      </c>
      <c r="H64" s="7" t="s">
        <v>917</v>
      </c>
      <c r="I64" s="7" t="s">
        <v>916</v>
      </c>
      <c r="J64" s="57">
        <v>50</v>
      </c>
      <c r="K64" s="25" t="s">
        <v>915</v>
      </c>
      <c r="L64" s="57">
        <v>50</v>
      </c>
      <c r="M64" s="5"/>
      <c r="N64" s="57">
        <v>50</v>
      </c>
      <c r="O64" s="5"/>
      <c r="P64" s="57">
        <v>50</v>
      </c>
      <c r="Q64" s="5"/>
      <c r="R64" s="57">
        <v>50</v>
      </c>
      <c r="S64" s="134" t="s">
        <v>914</v>
      </c>
      <c r="T64" s="57">
        <v>50</v>
      </c>
      <c r="U64" s="5"/>
      <c r="V64" s="57">
        <v>50</v>
      </c>
      <c r="W64" s="5"/>
      <c r="X64" s="57">
        <v>50</v>
      </c>
      <c r="Y64" s="5"/>
    </row>
    <row r="65" spans="1:25" ht="105" x14ac:dyDescent="0.25">
      <c r="A65" s="4">
        <v>37</v>
      </c>
      <c r="B65" s="4"/>
      <c r="C65" s="4"/>
      <c r="D65" s="8" t="s">
        <v>370</v>
      </c>
      <c r="E65" s="8"/>
      <c r="F65" s="7" t="s">
        <v>913</v>
      </c>
      <c r="G65" s="7" t="s">
        <v>525</v>
      </c>
      <c r="H65" s="7" t="s">
        <v>367</v>
      </c>
      <c r="I65" s="7" t="s">
        <v>366</v>
      </c>
      <c r="J65" s="30">
        <v>100</v>
      </c>
      <c r="K65" s="38"/>
      <c r="L65" s="30">
        <v>100</v>
      </c>
      <c r="M65" s="30"/>
      <c r="N65" s="30">
        <v>100</v>
      </c>
      <c r="O65" s="30"/>
      <c r="P65" s="30">
        <v>100</v>
      </c>
      <c r="Q65" s="30"/>
      <c r="R65" s="30">
        <v>100</v>
      </c>
      <c r="S65" s="38"/>
      <c r="T65" s="30">
        <v>100</v>
      </c>
      <c r="U65" s="38"/>
      <c r="V65" s="30">
        <v>100</v>
      </c>
      <c r="W65" s="38"/>
      <c r="X65" s="30">
        <v>100</v>
      </c>
      <c r="Y65" s="5"/>
    </row>
    <row r="66" spans="1:25" s="58" customFormat="1" ht="102" customHeight="1" x14ac:dyDescent="0.25">
      <c r="A66" s="19"/>
      <c r="B66" s="19"/>
      <c r="C66" s="20" t="s">
        <v>912</v>
      </c>
      <c r="D66" s="19"/>
      <c r="E66" s="19"/>
      <c r="F66" s="19" t="s">
        <v>911</v>
      </c>
      <c r="G66" s="19"/>
      <c r="H66" s="19"/>
      <c r="I66" s="19"/>
      <c r="J66" s="60">
        <f>AVERAGE(J67:J72)</f>
        <v>50</v>
      </c>
      <c r="K66" s="17"/>
      <c r="L66" s="60">
        <f>AVERAGE(L67:L72)</f>
        <v>50</v>
      </c>
      <c r="M66" s="59"/>
      <c r="N66" s="60">
        <f>AVERAGE(N67:N72)</f>
        <v>50</v>
      </c>
      <c r="O66" s="59"/>
      <c r="P66" s="60">
        <f>AVERAGE(P67:P72)</f>
        <v>50</v>
      </c>
      <c r="Q66" s="59"/>
      <c r="R66" s="60">
        <f>AVERAGE(R67:R72)</f>
        <v>50</v>
      </c>
      <c r="S66" s="59"/>
      <c r="T66" s="60">
        <f>AVERAGE(T67:T72)</f>
        <v>50</v>
      </c>
      <c r="U66" s="59"/>
      <c r="V66" s="60">
        <f>AVERAGE(V67:V72)</f>
        <v>50</v>
      </c>
      <c r="W66" s="17"/>
      <c r="X66" s="60">
        <f>AVERAGE(X67:X72)</f>
        <v>50</v>
      </c>
      <c r="Y66" s="59"/>
    </row>
    <row r="67" spans="1:25" ht="86.25" x14ac:dyDescent="0.25">
      <c r="A67" s="4">
        <v>38</v>
      </c>
      <c r="B67" s="4"/>
      <c r="C67" s="4"/>
      <c r="D67" s="8" t="s">
        <v>910</v>
      </c>
      <c r="E67" s="8"/>
      <c r="F67" s="7" t="s">
        <v>909</v>
      </c>
      <c r="G67" s="7" t="s">
        <v>908</v>
      </c>
      <c r="H67" s="7" t="s">
        <v>907</v>
      </c>
      <c r="I67" s="7" t="s">
        <v>906</v>
      </c>
      <c r="J67" s="31">
        <v>0</v>
      </c>
      <c r="K67" s="31"/>
      <c r="L67" s="31">
        <v>0</v>
      </c>
      <c r="M67" s="31"/>
      <c r="N67" s="31">
        <v>0</v>
      </c>
      <c r="O67" s="31"/>
      <c r="P67" s="31">
        <v>0</v>
      </c>
      <c r="Q67" s="31"/>
      <c r="R67" s="31">
        <v>0</v>
      </c>
      <c r="S67" s="31"/>
      <c r="T67" s="31">
        <v>0</v>
      </c>
      <c r="U67" s="31"/>
      <c r="V67" s="31">
        <v>0</v>
      </c>
      <c r="W67" s="5"/>
      <c r="X67" s="31">
        <v>0</v>
      </c>
      <c r="Y67" s="31"/>
    </row>
    <row r="68" spans="1:25" ht="138" x14ac:dyDescent="0.25">
      <c r="A68" s="4">
        <v>39</v>
      </c>
      <c r="B68" s="4"/>
      <c r="C68" s="4"/>
      <c r="D68" s="8" t="s">
        <v>905</v>
      </c>
      <c r="E68" s="8"/>
      <c r="F68" s="7" t="s">
        <v>904</v>
      </c>
      <c r="G68" s="7" t="s">
        <v>903</v>
      </c>
      <c r="H68" s="7" t="s">
        <v>902</v>
      </c>
      <c r="I68" s="7" t="s">
        <v>7</v>
      </c>
      <c r="J68" s="57">
        <v>50</v>
      </c>
      <c r="K68" s="133" t="s">
        <v>901</v>
      </c>
      <c r="L68" s="57">
        <v>50</v>
      </c>
      <c r="M68" s="5"/>
      <c r="N68" s="57">
        <v>50</v>
      </c>
      <c r="O68" s="5"/>
      <c r="P68" s="57">
        <v>50</v>
      </c>
      <c r="Q68" s="5"/>
      <c r="R68" s="57">
        <v>50</v>
      </c>
      <c r="S68" s="5"/>
      <c r="T68" s="57">
        <v>50</v>
      </c>
      <c r="U68" s="5"/>
      <c r="V68" s="57">
        <v>50</v>
      </c>
      <c r="W68" s="5"/>
      <c r="X68" s="57">
        <v>50</v>
      </c>
      <c r="Y68" s="5"/>
    </row>
    <row r="69" spans="1:25" ht="51.75" x14ac:dyDescent="0.25">
      <c r="A69" s="4">
        <v>40</v>
      </c>
      <c r="B69" s="4"/>
      <c r="C69" s="4"/>
      <c r="D69" s="8" t="s">
        <v>900</v>
      </c>
      <c r="E69" s="8"/>
      <c r="F69" s="7" t="s">
        <v>899</v>
      </c>
      <c r="G69" s="7" t="s">
        <v>892</v>
      </c>
      <c r="H69" s="7" t="s">
        <v>891</v>
      </c>
      <c r="I69" s="7" t="s">
        <v>7</v>
      </c>
      <c r="J69" s="31">
        <v>100</v>
      </c>
      <c r="K69" s="5"/>
      <c r="L69" s="31">
        <v>100</v>
      </c>
      <c r="M69" s="5"/>
      <c r="N69" s="31">
        <v>100</v>
      </c>
      <c r="O69" s="5"/>
      <c r="P69" s="31">
        <v>100</v>
      </c>
      <c r="Q69" s="5"/>
      <c r="R69" s="31">
        <v>100</v>
      </c>
      <c r="S69" s="5"/>
      <c r="T69" s="31">
        <v>100</v>
      </c>
      <c r="U69" s="5"/>
      <c r="V69" s="31">
        <v>100</v>
      </c>
      <c r="W69" s="5"/>
      <c r="X69" s="31">
        <v>100</v>
      </c>
      <c r="Y69" s="5"/>
    </row>
    <row r="70" spans="1:25" ht="60" x14ac:dyDescent="0.25">
      <c r="A70" s="4">
        <v>41</v>
      </c>
      <c r="B70" s="4"/>
      <c r="C70" s="4"/>
      <c r="D70" s="8" t="s">
        <v>898</v>
      </c>
      <c r="E70" s="8"/>
      <c r="F70" s="7" t="s">
        <v>898</v>
      </c>
      <c r="G70" s="7" t="s">
        <v>892</v>
      </c>
      <c r="H70" s="7" t="s">
        <v>891</v>
      </c>
      <c r="I70" s="7" t="s">
        <v>7</v>
      </c>
      <c r="J70" s="57">
        <v>50</v>
      </c>
      <c r="K70" s="131" t="s">
        <v>897</v>
      </c>
      <c r="L70" s="57">
        <v>50</v>
      </c>
      <c r="M70" s="5"/>
      <c r="N70" s="57">
        <v>50</v>
      </c>
      <c r="O70" s="5"/>
      <c r="P70" s="57">
        <v>50</v>
      </c>
      <c r="Q70" s="5"/>
      <c r="R70" s="57">
        <v>50</v>
      </c>
      <c r="S70" s="5"/>
      <c r="T70" s="57">
        <v>50</v>
      </c>
      <c r="U70" s="5"/>
      <c r="V70" s="57">
        <v>50</v>
      </c>
      <c r="W70" s="5"/>
      <c r="X70" s="57">
        <v>50</v>
      </c>
      <c r="Y70" s="132" t="s">
        <v>896</v>
      </c>
    </row>
    <row r="71" spans="1:25" ht="75" x14ac:dyDescent="0.25">
      <c r="A71" s="4">
        <v>42</v>
      </c>
      <c r="B71" s="4"/>
      <c r="C71" s="4"/>
      <c r="D71" s="8" t="s">
        <v>895</v>
      </c>
      <c r="E71" s="8"/>
      <c r="F71" s="7" t="s">
        <v>515</v>
      </c>
      <c r="G71" s="7" t="s">
        <v>892</v>
      </c>
      <c r="H71" s="7" t="s">
        <v>891</v>
      </c>
      <c r="I71" s="7" t="s">
        <v>7</v>
      </c>
      <c r="J71" s="57">
        <v>50</v>
      </c>
      <c r="K71" s="131" t="s">
        <v>894</v>
      </c>
      <c r="L71" s="57">
        <v>50</v>
      </c>
      <c r="M71" s="5"/>
      <c r="N71" s="57">
        <v>50</v>
      </c>
      <c r="O71" s="5"/>
      <c r="P71" s="57">
        <v>50</v>
      </c>
      <c r="Q71" s="5"/>
      <c r="R71" s="57">
        <v>50</v>
      </c>
      <c r="S71" s="5"/>
      <c r="T71" s="57">
        <v>50</v>
      </c>
      <c r="U71" s="5"/>
      <c r="V71" s="57">
        <v>50</v>
      </c>
      <c r="W71" s="38"/>
      <c r="X71" s="57">
        <v>50</v>
      </c>
      <c r="Y71" s="5"/>
    </row>
    <row r="72" spans="1:25" ht="195" x14ac:dyDescent="0.25">
      <c r="A72" s="4">
        <v>43</v>
      </c>
      <c r="B72" s="4"/>
      <c r="C72" s="4"/>
      <c r="D72" s="8" t="s">
        <v>893</v>
      </c>
      <c r="E72" s="8"/>
      <c r="F72" s="7" t="s">
        <v>512</v>
      </c>
      <c r="G72" s="7" t="s">
        <v>892</v>
      </c>
      <c r="H72" s="7" t="s">
        <v>891</v>
      </c>
      <c r="I72" s="7" t="s">
        <v>7</v>
      </c>
      <c r="J72" s="57">
        <v>50</v>
      </c>
      <c r="K72" s="25" t="s">
        <v>890</v>
      </c>
      <c r="L72" s="57">
        <v>50</v>
      </c>
      <c r="M72" s="5"/>
      <c r="N72" s="57">
        <v>50</v>
      </c>
      <c r="O72" s="5"/>
      <c r="P72" s="57">
        <v>50</v>
      </c>
      <c r="Q72" s="5"/>
      <c r="R72" s="57">
        <v>50</v>
      </c>
      <c r="S72" s="25" t="s">
        <v>889</v>
      </c>
      <c r="T72" s="57">
        <v>50</v>
      </c>
      <c r="U72" s="5"/>
      <c r="V72" s="57">
        <v>50</v>
      </c>
      <c r="W72" s="25"/>
      <c r="X72" s="57">
        <v>50</v>
      </c>
      <c r="Y72" s="5"/>
    </row>
    <row r="73" spans="1:25" s="58" customFormat="1" ht="60" x14ac:dyDescent="0.25">
      <c r="A73" s="130"/>
      <c r="B73" s="20" t="s">
        <v>888</v>
      </c>
      <c r="C73" s="19"/>
      <c r="D73" s="19"/>
      <c r="E73" s="19"/>
      <c r="F73" s="19" t="s">
        <v>887</v>
      </c>
      <c r="G73" s="19"/>
      <c r="H73" s="19"/>
      <c r="I73" s="19"/>
      <c r="J73" s="60">
        <f>AVERAGE(J74,J81,J90,J100)</f>
        <v>26.666666666666668</v>
      </c>
      <c r="K73" s="59"/>
      <c r="L73" s="60">
        <f>AVERAGE(L74,L81,L90,L100)</f>
        <v>26.666666666666668</v>
      </c>
      <c r="M73" s="59"/>
      <c r="N73" s="60">
        <f>AVERAGE(N74,N81,N90,N100)</f>
        <v>26.666666666666668</v>
      </c>
      <c r="O73" s="59"/>
      <c r="P73" s="60">
        <f>AVERAGE(P74,P81,P90,P100)</f>
        <v>26.666666666666668</v>
      </c>
      <c r="Q73" s="59"/>
      <c r="R73" s="60">
        <f>AVERAGE(R74,R81,R90,R100)</f>
        <v>26.666666666666668</v>
      </c>
      <c r="S73" s="59"/>
      <c r="T73" s="60"/>
      <c r="U73" s="59"/>
      <c r="V73" s="59"/>
      <c r="W73" s="17"/>
      <c r="X73" s="59"/>
      <c r="Y73" s="59"/>
    </row>
    <row r="74" spans="1:25" s="58" customFormat="1" ht="45" x14ac:dyDescent="0.25">
      <c r="A74" s="19"/>
      <c r="B74" s="19"/>
      <c r="C74" s="20" t="s">
        <v>886</v>
      </c>
      <c r="D74" s="19"/>
      <c r="E74" s="19"/>
      <c r="F74" s="19" t="s">
        <v>885</v>
      </c>
      <c r="G74" s="19"/>
      <c r="H74" s="19"/>
      <c r="I74" s="19"/>
      <c r="J74" s="60">
        <f>AVERAGE(J75:J80)</f>
        <v>33.333333333333336</v>
      </c>
      <c r="K74" s="59"/>
      <c r="L74" s="60">
        <f>AVERAGE(L75:L80)</f>
        <v>33.333333333333336</v>
      </c>
      <c r="M74" s="59"/>
      <c r="N74" s="60">
        <f>AVERAGE(N75:N80)</f>
        <v>33.333333333333336</v>
      </c>
      <c r="O74" s="59"/>
      <c r="P74" s="60">
        <f>AVERAGE(P75:P80)</f>
        <v>33.333333333333336</v>
      </c>
      <c r="Q74" s="59"/>
      <c r="R74" s="60">
        <f>AVERAGE(R75:R80)</f>
        <v>33.333333333333336</v>
      </c>
      <c r="S74" s="59"/>
      <c r="T74" s="60"/>
      <c r="U74" s="59"/>
      <c r="V74" s="60"/>
      <c r="W74" s="17"/>
      <c r="X74" s="60"/>
      <c r="Y74" s="59"/>
    </row>
    <row r="75" spans="1:25" ht="225" x14ac:dyDescent="0.25">
      <c r="A75" s="4">
        <v>44</v>
      </c>
      <c r="B75" s="4"/>
      <c r="C75" s="4"/>
      <c r="D75" s="8" t="s">
        <v>884</v>
      </c>
      <c r="E75" s="8"/>
      <c r="F75" s="7" t="s">
        <v>883</v>
      </c>
      <c r="G75" s="7" t="s">
        <v>859</v>
      </c>
      <c r="H75" s="7" t="s">
        <v>858</v>
      </c>
      <c r="I75" s="7" t="s">
        <v>857</v>
      </c>
      <c r="J75" s="69">
        <v>50</v>
      </c>
      <c r="K75" s="25" t="s">
        <v>882</v>
      </c>
      <c r="L75" s="69">
        <v>50</v>
      </c>
      <c r="M75" s="25"/>
      <c r="N75" s="69">
        <v>50</v>
      </c>
      <c r="O75" s="25"/>
      <c r="P75" s="69">
        <v>50</v>
      </c>
      <c r="Q75" s="25"/>
      <c r="R75" s="69">
        <v>50</v>
      </c>
      <c r="S75" s="25" t="s">
        <v>882</v>
      </c>
      <c r="T75" s="69"/>
      <c r="U75" s="71"/>
      <c r="V75" s="71"/>
      <c r="W75" s="25"/>
      <c r="X75" s="71"/>
      <c r="Y75" s="71"/>
    </row>
    <row r="76" spans="1:25" ht="409.5" x14ac:dyDescent="0.25">
      <c r="A76" s="4">
        <v>45</v>
      </c>
      <c r="B76" s="4"/>
      <c r="C76" s="4"/>
      <c r="D76" s="8" t="s">
        <v>881</v>
      </c>
      <c r="E76" s="8"/>
      <c r="F76" s="7" t="s">
        <v>880</v>
      </c>
      <c r="G76" s="7" t="s">
        <v>869</v>
      </c>
      <c r="H76" s="7" t="s">
        <v>879</v>
      </c>
      <c r="I76" s="7" t="s">
        <v>878</v>
      </c>
      <c r="J76" s="69">
        <v>50</v>
      </c>
      <c r="K76" s="25" t="s">
        <v>877</v>
      </c>
      <c r="L76" s="69">
        <v>50</v>
      </c>
      <c r="M76" s="25"/>
      <c r="N76" s="69">
        <v>50</v>
      </c>
      <c r="O76" s="25"/>
      <c r="P76" s="69">
        <v>50</v>
      </c>
      <c r="Q76" s="25"/>
      <c r="R76" s="69">
        <v>50</v>
      </c>
      <c r="S76" s="129" t="s">
        <v>876</v>
      </c>
      <c r="T76" s="69"/>
      <c r="U76" s="25"/>
      <c r="V76" s="71"/>
      <c r="W76" s="25"/>
      <c r="X76" s="71"/>
      <c r="Y76" s="71"/>
    </row>
    <row r="77" spans="1:25" ht="105" x14ac:dyDescent="0.25">
      <c r="A77" s="4">
        <v>46</v>
      </c>
      <c r="B77" s="4"/>
      <c r="C77" s="4"/>
      <c r="D77" s="8" t="s">
        <v>875</v>
      </c>
      <c r="E77" s="8"/>
      <c r="F77" s="7" t="s">
        <v>874</v>
      </c>
      <c r="G77" s="7" t="s">
        <v>773</v>
      </c>
      <c r="H77" s="7" t="s">
        <v>783</v>
      </c>
      <c r="I77" s="7" t="s">
        <v>873</v>
      </c>
      <c r="J77" s="69">
        <v>0</v>
      </c>
      <c r="K77" s="128" t="s">
        <v>872</v>
      </c>
      <c r="L77" s="69">
        <v>0</v>
      </c>
      <c r="M77" s="5"/>
      <c r="N77" s="69">
        <v>0</v>
      </c>
      <c r="O77" s="5"/>
      <c r="P77" s="69">
        <v>0</v>
      </c>
      <c r="Q77" s="5"/>
      <c r="R77" s="69">
        <v>0</v>
      </c>
      <c r="S77" s="5"/>
      <c r="T77" s="69"/>
      <c r="U77" s="25"/>
      <c r="V77" s="71"/>
      <c r="W77" s="25"/>
      <c r="X77" s="71"/>
      <c r="Y77" s="71"/>
    </row>
    <row r="78" spans="1:25" ht="120" x14ac:dyDescent="0.25">
      <c r="A78" s="4">
        <v>47</v>
      </c>
      <c r="B78" s="4"/>
      <c r="C78" s="4"/>
      <c r="D78" s="8" t="s">
        <v>871</v>
      </c>
      <c r="E78" s="8"/>
      <c r="F78" s="7" t="s">
        <v>870</v>
      </c>
      <c r="G78" s="7" t="s">
        <v>869</v>
      </c>
      <c r="H78" s="7" t="s">
        <v>868</v>
      </c>
      <c r="I78" s="7" t="s">
        <v>867</v>
      </c>
      <c r="J78" s="69">
        <v>100</v>
      </c>
      <c r="K78" s="25" t="s">
        <v>866</v>
      </c>
      <c r="L78" s="69">
        <v>100</v>
      </c>
      <c r="M78" s="5"/>
      <c r="N78" s="69">
        <v>100</v>
      </c>
      <c r="O78" s="5"/>
      <c r="P78" s="69">
        <v>100</v>
      </c>
      <c r="Q78" s="5"/>
      <c r="R78" s="69">
        <v>100</v>
      </c>
      <c r="S78" s="127" t="s">
        <v>865</v>
      </c>
      <c r="T78" s="69"/>
      <c r="U78" s="25"/>
      <c r="V78" s="71"/>
      <c r="W78" s="25"/>
      <c r="X78" s="71"/>
      <c r="Y78" s="71"/>
    </row>
    <row r="79" spans="1:25" ht="165" x14ac:dyDescent="0.25">
      <c r="A79" s="4">
        <v>48</v>
      </c>
      <c r="B79" s="4"/>
      <c r="C79" s="4"/>
      <c r="D79" s="8" t="s">
        <v>864</v>
      </c>
      <c r="E79" s="8"/>
      <c r="F79" s="7" t="s">
        <v>863</v>
      </c>
      <c r="G79" s="7" t="s">
        <v>223</v>
      </c>
      <c r="H79" s="7" t="s">
        <v>783</v>
      </c>
      <c r="I79" s="7" t="s">
        <v>862</v>
      </c>
      <c r="J79" s="69">
        <v>0</v>
      </c>
      <c r="K79" s="5"/>
      <c r="L79" s="69">
        <v>0</v>
      </c>
      <c r="M79" s="5"/>
      <c r="N79" s="69">
        <v>0</v>
      </c>
      <c r="O79" s="5"/>
      <c r="P79" s="69">
        <v>0</v>
      </c>
      <c r="Q79" s="5"/>
      <c r="R79" s="69">
        <v>0</v>
      </c>
      <c r="S79" s="5"/>
      <c r="T79" s="71"/>
      <c r="U79" s="71"/>
      <c r="V79" s="71"/>
      <c r="W79" s="25"/>
      <c r="X79" s="71"/>
      <c r="Y79" s="71"/>
    </row>
    <row r="80" spans="1:25" ht="180" x14ac:dyDescent="0.25">
      <c r="A80" s="4">
        <v>49</v>
      </c>
      <c r="B80" s="4"/>
      <c r="C80" s="4"/>
      <c r="D80" s="8" t="s">
        <v>861</v>
      </c>
      <c r="E80" s="8"/>
      <c r="F80" s="7" t="s">
        <v>860</v>
      </c>
      <c r="G80" s="7" t="s">
        <v>859</v>
      </c>
      <c r="H80" s="7" t="s">
        <v>858</v>
      </c>
      <c r="I80" s="7" t="s">
        <v>857</v>
      </c>
      <c r="J80" s="69">
        <v>0</v>
      </c>
      <c r="K80" s="5"/>
      <c r="L80" s="69">
        <v>0</v>
      </c>
      <c r="M80" s="5"/>
      <c r="N80" s="69">
        <v>0</v>
      </c>
      <c r="O80" s="5"/>
      <c r="P80" s="69">
        <v>0</v>
      </c>
      <c r="Q80" s="5"/>
      <c r="R80" s="69">
        <v>0</v>
      </c>
      <c r="S80" s="5"/>
      <c r="T80" s="71"/>
      <c r="U80" s="25"/>
      <c r="V80" s="71"/>
      <c r="W80" s="25"/>
      <c r="X80" s="71"/>
      <c r="Y80" s="71"/>
    </row>
    <row r="81" spans="1:25" s="58" customFormat="1" ht="123" customHeight="1" x14ac:dyDescent="0.25">
      <c r="A81" s="19"/>
      <c r="B81" s="19"/>
      <c r="C81" s="20" t="s">
        <v>856</v>
      </c>
      <c r="D81" s="61"/>
      <c r="E81" s="61"/>
      <c r="F81" s="61" t="s">
        <v>855</v>
      </c>
      <c r="G81" s="61"/>
      <c r="H81" s="19"/>
      <c r="I81" s="19"/>
      <c r="J81" s="60">
        <f>AVERAGE(J82,J83,J87:J89)</f>
        <v>53.333333333333336</v>
      </c>
      <c r="K81" s="17"/>
      <c r="L81" s="60">
        <f>AVERAGE(L82,L83,L87:L89)</f>
        <v>53.333333333333336</v>
      </c>
      <c r="M81" s="59"/>
      <c r="N81" s="60">
        <f>AVERAGE(N82,N83,N87:N89)</f>
        <v>53.333333333333336</v>
      </c>
      <c r="O81" s="59"/>
      <c r="P81" s="60">
        <f>AVERAGE(P82,P83,P87:P89)</f>
        <v>53.333333333333336</v>
      </c>
      <c r="Q81" s="59"/>
      <c r="R81" s="60">
        <f>AVERAGE(R82,R83,R87:R89)</f>
        <v>53.333333333333336</v>
      </c>
      <c r="S81" s="59"/>
      <c r="T81" s="60" t="e">
        <f>AVERAGE(T82,T83,T87:T89)</f>
        <v>#DIV/0!</v>
      </c>
      <c r="U81" s="59"/>
      <c r="V81" s="59"/>
      <c r="W81" s="17"/>
      <c r="X81" s="59"/>
      <c r="Y81" s="59"/>
    </row>
    <row r="82" spans="1:25" ht="195" x14ac:dyDescent="0.25">
      <c r="A82" s="4">
        <v>50</v>
      </c>
      <c r="B82" s="4"/>
      <c r="C82" s="4"/>
      <c r="D82" s="8" t="s">
        <v>854</v>
      </c>
      <c r="E82" s="8"/>
      <c r="F82" s="7" t="s">
        <v>853</v>
      </c>
      <c r="G82" s="7" t="s">
        <v>46</v>
      </c>
      <c r="H82" s="7" t="s">
        <v>852</v>
      </c>
      <c r="I82" s="7" t="s">
        <v>851</v>
      </c>
      <c r="J82" s="69">
        <v>0</v>
      </c>
      <c r="K82" s="126" t="s">
        <v>850</v>
      </c>
      <c r="L82" s="69">
        <v>0</v>
      </c>
      <c r="M82" s="5"/>
      <c r="N82" s="69">
        <v>0</v>
      </c>
      <c r="O82" s="5"/>
      <c r="P82" s="69">
        <v>0</v>
      </c>
      <c r="Q82" s="5"/>
      <c r="R82" s="69">
        <v>0</v>
      </c>
      <c r="S82" s="5"/>
      <c r="T82" s="71"/>
      <c r="U82" s="71"/>
      <c r="V82" s="71"/>
      <c r="W82" s="25"/>
      <c r="X82" s="71"/>
      <c r="Y82" s="71"/>
    </row>
    <row r="83" spans="1:25" s="72" customFormat="1" ht="86.25" x14ac:dyDescent="0.25">
      <c r="A83" s="15">
        <v>51</v>
      </c>
      <c r="B83" s="15"/>
      <c r="C83" s="15"/>
      <c r="D83" s="79" t="s">
        <v>849</v>
      </c>
      <c r="E83" s="79"/>
      <c r="F83" s="12" t="s">
        <v>849</v>
      </c>
      <c r="G83" s="12"/>
      <c r="H83" s="12"/>
      <c r="I83" s="12"/>
      <c r="J83" s="74">
        <f>AVERAGE(J84:J86)</f>
        <v>66.666666666666671</v>
      </c>
      <c r="K83" s="10"/>
      <c r="L83" s="74">
        <f>AVERAGE(L84:L86)</f>
        <v>66.666666666666671</v>
      </c>
      <c r="M83" s="73"/>
      <c r="N83" s="74">
        <f>AVERAGE(N84:N86)</f>
        <v>66.666666666666671</v>
      </c>
      <c r="O83" s="73"/>
      <c r="P83" s="74">
        <f>AVERAGE(P84:P86)</f>
        <v>66.666666666666671</v>
      </c>
      <c r="Q83" s="73"/>
      <c r="R83" s="74">
        <f>AVERAGE(R84:R86)</f>
        <v>66.666666666666671</v>
      </c>
      <c r="S83" s="73"/>
      <c r="T83" s="74" t="e">
        <f>AVERAGE(T84:T86)</f>
        <v>#DIV/0!</v>
      </c>
      <c r="U83" s="73"/>
      <c r="V83" s="73"/>
      <c r="W83" s="10"/>
      <c r="X83" s="73"/>
      <c r="Y83" s="73"/>
    </row>
    <row r="84" spans="1:25" ht="180" x14ac:dyDescent="0.25">
      <c r="A84" s="4" t="s">
        <v>848</v>
      </c>
      <c r="B84" s="4"/>
      <c r="C84" s="4"/>
      <c r="D84" s="4"/>
      <c r="E84" s="8" t="s">
        <v>847</v>
      </c>
      <c r="F84" s="7" t="s">
        <v>846</v>
      </c>
      <c r="G84" s="7" t="s">
        <v>773</v>
      </c>
      <c r="H84" s="7" t="s">
        <v>783</v>
      </c>
      <c r="I84" s="7" t="s">
        <v>845</v>
      </c>
      <c r="J84" s="69">
        <v>100</v>
      </c>
      <c r="K84" s="125" t="s">
        <v>844</v>
      </c>
      <c r="L84" s="69">
        <v>100</v>
      </c>
      <c r="M84" s="5"/>
      <c r="N84" s="69">
        <v>100</v>
      </c>
      <c r="O84" s="5"/>
      <c r="P84" s="69">
        <v>100</v>
      </c>
      <c r="Q84" s="5"/>
      <c r="R84" s="69">
        <v>100</v>
      </c>
      <c r="S84" s="5"/>
      <c r="T84" s="69"/>
      <c r="U84" s="25"/>
      <c r="V84" s="71"/>
      <c r="W84" s="25"/>
      <c r="X84" s="71"/>
      <c r="Y84" s="71"/>
    </row>
    <row r="85" spans="1:25" ht="120" x14ac:dyDescent="0.25">
      <c r="A85" s="4" t="s">
        <v>843</v>
      </c>
      <c r="B85" s="4"/>
      <c r="C85" s="4"/>
      <c r="D85" s="4"/>
      <c r="E85" s="8" t="s">
        <v>842</v>
      </c>
      <c r="F85" s="7" t="s">
        <v>841</v>
      </c>
      <c r="G85" s="7" t="s">
        <v>773</v>
      </c>
      <c r="H85" s="7" t="s">
        <v>840</v>
      </c>
      <c r="I85" s="7" t="s">
        <v>839</v>
      </c>
      <c r="J85" s="69">
        <v>100</v>
      </c>
      <c r="K85" s="124" t="s">
        <v>838</v>
      </c>
      <c r="L85" s="69">
        <v>100</v>
      </c>
      <c r="M85" s="5"/>
      <c r="N85" s="69">
        <v>100</v>
      </c>
      <c r="O85" s="5"/>
      <c r="P85" s="69">
        <v>100</v>
      </c>
      <c r="Q85" s="5"/>
      <c r="R85" s="69">
        <v>100</v>
      </c>
      <c r="S85" s="5"/>
      <c r="T85" s="69"/>
      <c r="U85" s="71"/>
      <c r="V85" s="71"/>
      <c r="W85" s="25"/>
      <c r="X85" s="71"/>
      <c r="Y85" s="71"/>
    </row>
    <row r="86" spans="1:25" ht="135" x14ac:dyDescent="0.25">
      <c r="A86" s="4" t="s">
        <v>837</v>
      </c>
      <c r="B86" s="4"/>
      <c r="C86" s="4"/>
      <c r="D86" s="4"/>
      <c r="E86" s="8" t="s">
        <v>836</v>
      </c>
      <c r="F86" s="7" t="s">
        <v>835</v>
      </c>
      <c r="G86" s="7" t="s">
        <v>792</v>
      </c>
      <c r="H86" s="7" t="s">
        <v>834</v>
      </c>
      <c r="I86" s="7" t="s">
        <v>833</v>
      </c>
      <c r="J86" s="69">
        <v>0</v>
      </c>
      <c r="K86" s="124"/>
      <c r="L86" s="69">
        <v>0</v>
      </c>
      <c r="M86" s="25"/>
      <c r="N86" s="69">
        <v>0</v>
      </c>
      <c r="O86" s="25"/>
      <c r="P86" s="69">
        <v>0</v>
      </c>
      <c r="Q86" s="25"/>
      <c r="R86" s="69">
        <v>0</v>
      </c>
      <c r="S86" s="25"/>
      <c r="T86" s="69"/>
      <c r="U86" s="71"/>
      <c r="V86" s="71"/>
      <c r="W86" s="25"/>
      <c r="X86" s="71"/>
      <c r="Y86" s="71"/>
    </row>
    <row r="87" spans="1:25" ht="90" x14ac:dyDescent="0.25">
      <c r="A87" s="4">
        <v>52</v>
      </c>
      <c r="B87" s="4"/>
      <c r="C87" s="4"/>
      <c r="D87" s="8" t="s">
        <v>832</v>
      </c>
      <c r="E87" s="8"/>
      <c r="F87" s="7" t="s">
        <v>831</v>
      </c>
      <c r="G87" s="7" t="s">
        <v>830</v>
      </c>
      <c r="H87" s="7" t="s">
        <v>829</v>
      </c>
      <c r="I87" s="7" t="s">
        <v>828</v>
      </c>
      <c r="J87" s="69">
        <v>50</v>
      </c>
      <c r="K87" s="123" t="s">
        <v>827</v>
      </c>
      <c r="L87" s="69">
        <v>50</v>
      </c>
      <c r="M87" s="25"/>
      <c r="N87" s="69">
        <v>50</v>
      </c>
      <c r="O87" s="25"/>
      <c r="P87" s="69">
        <v>50</v>
      </c>
      <c r="Q87" s="25"/>
      <c r="R87" s="69">
        <v>50</v>
      </c>
      <c r="S87" s="25"/>
      <c r="T87" s="71"/>
      <c r="U87" s="25"/>
      <c r="V87" s="71"/>
      <c r="W87" s="25"/>
      <c r="X87" s="71"/>
      <c r="Y87" s="71"/>
    </row>
    <row r="88" spans="1:25" ht="180" x14ac:dyDescent="0.25">
      <c r="A88" s="4">
        <v>53</v>
      </c>
      <c r="B88" s="4"/>
      <c r="C88" s="4"/>
      <c r="D88" s="8" t="s">
        <v>826</v>
      </c>
      <c r="E88" s="8"/>
      <c r="F88" s="7" t="s">
        <v>825</v>
      </c>
      <c r="G88" s="7" t="s">
        <v>773</v>
      </c>
      <c r="H88" s="7" t="s">
        <v>783</v>
      </c>
      <c r="I88" s="7" t="s">
        <v>824</v>
      </c>
      <c r="J88" s="69">
        <v>50</v>
      </c>
      <c r="K88" s="122" t="s">
        <v>823</v>
      </c>
      <c r="L88" s="69">
        <v>50</v>
      </c>
      <c r="M88" s="25"/>
      <c r="N88" s="69">
        <v>50</v>
      </c>
      <c r="O88" s="25"/>
      <c r="P88" s="69">
        <v>50</v>
      </c>
      <c r="Q88" s="25"/>
      <c r="R88" s="69">
        <v>50</v>
      </c>
      <c r="S88" s="25"/>
      <c r="T88" s="69"/>
      <c r="U88" s="25"/>
      <c r="V88" s="71"/>
      <c r="W88" s="25"/>
      <c r="X88" s="71"/>
      <c r="Y88" s="71"/>
    </row>
    <row r="89" spans="1:25" ht="195" x14ac:dyDescent="0.25">
      <c r="A89" s="4">
        <v>54</v>
      </c>
      <c r="B89" s="4"/>
      <c r="C89" s="4"/>
      <c r="D89" s="8" t="s">
        <v>822</v>
      </c>
      <c r="E89" s="8"/>
      <c r="F89" s="7" t="s">
        <v>821</v>
      </c>
      <c r="G89" s="7" t="s">
        <v>761</v>
      </c>
      <c r="H89" s="7" t="s">
        <v>760</v>
      </c>
      <c r="I89" s="7" t="s">
        <v>759</v>
      </c>
      <c r="J89" s="69">
        <v>100</v>
      </c>
      <c r="K89" s="121" t="s">
        <v>820</v>
      </c>
      <c r="L89" s="69">
        <v>100</v>
      </c>
      <c r="M89" s="5"/>
      <c r="N89" s="69">
        <v>100</v>
      </c>
      <c r="O89" s="5"/>
      <c r="P89" s="69">
        <v>100</v>
      </c>
      <c r="Q89" s="5"/>
      <c r="R89" s="69">
        <v>100</v>
      </c>
      <c r="S89" s="5"/>
      <c r="T89" s="69"/>
      <c r="U89" s="25"/>
      <c r="V89" s="71"/>
      <c r="W89" s="25"/>
      <c r="X89" s="71"/>
      <c r="Y89" s="71"/>
    </row>
    <row r="90" spans="1:25" s="58" customFormat="1" ht="199.5" customHeight="1" x14ac:dyDescent="0.25">
      <c r="A90" s="19"/>
      <c r="B90" s="19"/>
      <c r="C90" s="20" t="s">
        <v>819</v>
      </c>
      <c r="D90" s="19"/>
      <c r="E90" s="63"/>
      <c r="F90" s="62" t="s">
        <v>818</v>
      </c>
      <c r="G90" s="61"/>
      <c r="H90" s="61"/>
      <c r="I90" s="61"/>
      <c r="J90" s="60">
        <f>AVERAGE(J91,J94,J97,J98,J99)</f>
        <v>0</v>
      </c>
      <c r="K90" s="59"/>
      <c r="L90" s="60">
        <f>AVERAGE(L91,L94,L97,L98,L99)</f>
        <v>0</v>
      </c>
      <c r="M90" s="59"/>
      <c r="N90" s="60">
        <f>AVERAGE(N91,N94,N97,N98,N99)</f>
        <v>0</v>
      </c>
      <c r="O90" s="59"/>
      <c r="P90" s="60">
        <f>AVERAGE(P91,P94,P97,P98,P99)</f>
        <v>0</v>
      </c>
      <c r="Q90" s="59"/>
      <c r="R90" s="60">
        <f>AVERAGE(R91,R94,R97,R98,R99)</f>
        <v>0</v>
      </c>
      <c r="S90" s="59"/>
      <c r="T90" s="60" t="e">
        <f>AVERAGE(T91,T94,T97,T98,T99)</f>
        <v>#DIV/0!</v>
      </c>
      <c r="U90" s="59"/>
      <c r="V90" s="59"/>
      <c r="W90" s="17"/>
      <c r="X90" s="59"/>
      <c r="Y90" s="59"/>
    </row>
    <row r="91" spans="1:25" s="72" customFormat="1" ht="199.5" customHeight="1" x14ac:dyDescent="0.25">
      <c r="A91" s="15">
        <v>55</v>
      </c>
      <c r="B91" s="15"/>
      <c r="C91" s="14"/>
      <c r="D91" s="75" t="s">
        <v>817</v>
      </c>
      <c r="E91" s="75"/>
      <c r="F91" s="21" t="s">
        <v>817</v>
      </c>
      <c r="G91" s="12"/>
      <c r="H91" s="12"/>
      <c r="I91" s="12"/>
      <c r="J91" s="74">
        <f>AVERAGE(J92,J93)</f>
        <v>0</v>
      </c>
      <c r="K91" s="73"/>
      <c r="L91" s="74">
        <f>AVERAGE(L92,L93)</f>
        <v>0</v>
      </c>
      <c r="M91" s="73"/>
      <c r="N91" s="74">
        <f>AVERAGE(N92,N93)</f>
        <v>0</v>
      </c>
      <c r="O91" s="73"/>
      <c r="P91" s="74">
        <f>AVERAGE(P92,P93)</f>
        <v>0</v>
      </c>
      <c r="Q91" s="73"/>
      <c r="R91" s="74">
        <f>AVERAGE(R92,R93)</f>
        <v>0</v>
      </c>
      <c r="S91" s="73"/>
      <c r="T91" s="74" t="e">
        <f>AVERAGE(T92,T93)</f>
        <v>#DIV/0!</v>
      </c>
      <c r="U91" s="73"/>
      <c r="V91" s="73"/>
      <c r="W91" s="10"/>
      <c r="X91" s="73"/>
      <c r="Y91" s="73"/>
    </row>
    <row r="92" spans="1:25" ht="90" x14ac:dyDescent="0.25">
      <c r="A92" s="4" t="s">
        <v>816</v>
      </c>
      <c r="B92" s="4"/>
      <c r="C92" s="4"/>
      <c r="D92" s="4"/>
      <c r="E92" s="8" t="s">
        <v>815</v>
      </c>
      <c r="F92" s="7" t="s">
        <v>814</v>
      </c>
      <c r="G92" s="7" t="s">
        <v>804</v>
      </c>
      <c r="H92" s="7" t="s">
        <v>813</v>
      </c>
      <c r="I92" s="7" t="s">
        <v>812</v>
      </c>
      <c r="J92" s="81">
        <v>0</v>
      </c>
      <c r="K92" s="38"/>
      <c r="L92" s="81">
        <v>0</v>
      </c>
      <c r="M92" s="38"/>
      <c r="N92" s="81">
        <v>0</v>
      </c>
      <c r="O92" s="38"/>
      <c r="P92" s="81">
        <v>0</v>
      </c>
      <c r="Q92" s="38"/>
      <c r="R92" s="81">
        <v>0</v>
      </c>
      <c r="S92" s="38"/>
      <c r="T92" s="30"/>
      <c r="U92" s="38"/>
      <c r="V92" s="30"/>
      <c r="W92" s="38"/>
      <c r="X92" s="30"/>
      <c r="Y92" s="30"/>
    </row>
    <row r="93" spans="1:25" ht="150" x14ac:dyDescent="0.25">
      <c r="A93" s="4" t="s">
        <v>811</v>
      </c>
      <c r="B93" s="4"/>
      <c r="C93" s="4"/>
      <c r="D93" s="4"/>
      <c r="E93" s="8" t="s">
        <v>810</v>
      </c>
      <c r="F93" s="7" t="s">
        <v>809</v>
      </c>
      <c r="G93" s="7" t="s">
        <v>792</v>
      </c>
      <c r="H93" s="7" t="s">
        <v>783</v>
      </c>
      <c r="I93" s="7" t="s">
        <v>798</v>
      </c>
      <c r="J93" s="57"/>
      <c r="K93" s="5"/>
      <c r="L93" s="31"/>
      <c r="M93" s="31"/>
      <c r="N93" s="31"/>
      <c r="O93" s="31"/>
      <c r="P93" s="31"/>
      <c r="Q93" s="31"/>
      <c r="R93" s="31"/>
      <c r="S93" s="5"/>
      <c r="T93" s="31"/>
      <c r="U93" s="5"/>
      <c r="V93" s="31"/>
      <c r="W93" s="5"/>
      <c r="X93" s="31"/>
      <c r="Y93" s="31"/>
    </row>
    <row r="94" spans="1:25" s="72" customFormat="1" ht="51.75" x14ac:dyDescent="0.25">
      <c r="A94" s="15">
        <v>56</v>
      </c>
      <c r="B94" s="15"/>
      <c r="C94" s="15"/>
      <c r="D94" s="79" t="s">
        <v>808</v>
      </c>
      <c r="E94" s="79"/>
      <c r="F94" s="12" t="s">
        <v>808</v>
      </c>
      <c r="G94" s="12"/>
      <c r="H94" s="12"/>
      <c r="I94" s="12"/>
      <c r="J94" s="74">
        <f>AVERAGE(J95,J96)</f>
        <v>0</v>
      </c>
      <c r="K94" s="10"/>
      <c r="L94" s="74">
        <f>AVERAGE(L95,L96)</f>
        <v>0</v>
      </c>
      <c r="M94" s="73"/>
      <c r="N94" s="74">
        <f>AVERAGE(N95,N96)</f>
        <v>0</v>
      </c>
      <c r="O94" s="73"/>
      <c r="P94" s="74">
        <f>AVERAGE(P95,P96)</f>
        <v>0</v>
      </c>
      <c r="Q94" s="73"/>
      <c r="R94" s="74">
        <f>AVERAGE(R95,R96)</f>
        <v>0</v>
      </c>
      <c r="S94" s="10"/>
      <c r="T94" s="74" t="e">
        <f>AVERAGE(T95,T96)</f>
        <v>#DIV/0!</v>
      </c>
      <c r="U94" s="10"/>
      <c r="V94" s="73"/>
      <c r="W94" s="10"/>
      <c r="X94" s="73"/>
      <c r="Y94" s="73"/>
    </row>
    <row r="95" spans="1:25" ht="75" x14ac:dyDescent="0.25">
      <c r="A95" s="4" t="s">
        <v>807</v>
      </c>
      <c r="B95" s="4"/>
      <c r="C95" s="4"/>
      <c r="D95" s="4"/>
      <c r="E95" s="8" t="s">
        <v>806</v>
      </c>
      <c r="F95" s="7" t="s">
        <v>805</v>
      </c>
      <c r="G95" s="7" t="s">
        <v>804</v>
      </c>
      <c r="H95" s="7" t="s">
        <v>803</v>
      </c>
      <c r="I95" s="7" t="s">
        <v>802</v>
      </c>
      <c r="J95" s="81">
        <v>0</v>
      </c>
      <c r="K95" s="38"/>
      <c r="L95" s="81">
        <v>0</v>
      </c>
      <c r="M95" s="38"/>
      <c r="N95" s="81">
        <v>0</v>
      </c>
      <c r="O95" s="38"/>
      <c r="P95" s="81">
        <v>0</v>
      </c>
      <c r="Q95" s="38"/>
      <c r="R95" s="81">
        <v>0</v>
      </c>
      <c r="S95" s="38"/>
      <c r="T95" s="57"/>
      <c r="U95" s="31"/>
      <c r="V95" s="31"/>
      <c r="W95" s="5"/>
      <c r="X95" s="31"/>
      <c r="Y95" s="31"/>
    </row>
    <row r="96" spans="1:25" ht="135" x14ac:dyDescent="0.25">
      <c r="A96" s="4" t="s">
        <v>801</v>
      </c>
      <c r="B96" s="4"/>
      <c r="C96" s="4"/>
      <c r="D96" s="4"/>
      <c r="E96" s="8" t="s">
        <v>800</v>
      </c>
      <c r="F96" s="7" t="s">
        <v>799</v>
      </c>
      <c r="G96" s="7" t="s">
        <v>792</v>
      </c>
      <c r="H96" s="7" t="s">
        <v>783</v>
      </c>
      <c r="I96" s="7" t="s">
        <v>798</v>
      </c>
      <c r="J96" s="57"/>
      <c r="K96" s="5"/>
      <c r="L96" s="57"/>
      <c r="M96" s="31"/>
      <c r="N96" s="57"/>
      <c r="O96" s="31"/>
      <c r="P96" s="57"/>
      <c r="Q96" s="31"/>
      <c r="R96" s="57"/>
      <c r="S96" s="5"/>
      <c r="T96" s="57"/>
      <c r="U96" s="5"/>
      <c r="V96" s="31"/>
      <c r="W96" s="5"/>
      <c r="X96" s="31"/>
      <c r="Y96" s="31"/>
    </row>
    <row r="97" spans="1:25" ht="150" x14ac:dyDescent="0.25">
      <c r="A97" s="4">
        <v>57</v>
      </c>
      <c r="B97" s="4"/>
      <c r="C97" s="4"/>
      <c r="D97" s="8" t="s">
        <v>797</v>
      </c>
      <c r="E97" s="8"/>
      <c r="F97" s="7" t="s">
        <v>796</v>
      </c>
      <c r="G97" s="7" t="s">
        <v>773</v>
      </c>
      <c r="H97" s="7" t="s">
        <v>783</v>
      </c>
      <c r="I97" s="7" t="s">
        <v>795</v>
      </c>
      <c r="J97" s="57">
        <v>0</v>
      </c>
      <c r="K97" s="5"/>
      <c r="L97" s="57">
        <v>0</v>
      </c>
      <c r="M97" s="5"/>
      <c r="N97" s="57">
        <v>0</v>
      </c>
      <c r="O97" s="5"/>
      <c r="P97" s="57">
        <v>0</v>
      </c>
      <c r="Q97" s="5"/>
      <c r="R97" s="57">
        <v>0</v>
      </c>
      <c r="S97" s="5"/>
      <c r="T97" s="57"/>
      <c r="U97" s="5"/>
      <c r="V97" s="31"/>
      <c r="W97" s="5"/>
      <c r="X97" s="31"/>
      <c r="Y97" s="31"/>
    </row>
    <row r="98" spans="1:25" ht="210" x14ac:dyDescent="0.25">
      <c r="A98" s="4">
        <v>58</v>
      </c>
      <c r="B98" s="4"/>
      <c r="C98" s="4"/>
      <c r="D98" s="8" t="s">
        <v>794</v>
      </c>
      <c r="E98" s="8"/>
      <c r="F98" s="7" t="s">
        <v>793</v>
      </c>
      <c r="G98" s="7" t="s">
        <v>792</v>
      </c>
      <c r="H98" s="7" t="s">
        <v>783</v>
      </c>
      <c r="I98" s="7" t="s">
        <v>791</v>
      </c>
      <c r="J98" s="57">
        <v>0</v>
      </c>
      <c r="K98" s="120" t="s">
        <v>790</v>
      </c>
      <c r="L98" s="57">
        <v>0</v>
      </c>
      <c r="M98" s="5"/>
      <c r="N98" s="57">
        <v>0</v>
      </c>
      <c r="O98" s="5"/>
      <c r="P98" s="57">
        <v>0</v>
      </c>
      <c r="Q98" s="5"/>
      <c r="R98" s="57">
        <v>0</v>
      </c>
      <c r="S98" s="5"/>
      <c r="T98" s="57"/>
      <c r="U98" s="31"/>
      <c r="V98" s="31"/>
      <c r="W98" s="5"/>
      <c r="X98" s="31"/>
      <c r="Y98" s="31"/>
    </row>
    <row r="99" spans="1:25" ht="105" x14ac:dyDescent="0.25">
      <c r="A99" s="4">
        <v>59</v>
      </c>
      <c r="B99" s="4"/>
      <c r="C99" s="4"/>
      <c r="D99" s="8" t="s">
        <v>789</v>
      </c>
      <c r="E99" s="8"/>
      <c r="F99" s="7" t="s">
        <v>788</v>
      </c>
      <c r="G99" s="7" t="s">
        <v>773</v>
      </c>
      <c r="H99" s="7" t="s">
        <v>783</v>
      </c>
      <c r="I99" s="7" t="s">
        <v>771</v>
      </c>
      <c r="J99" s="57">
        <v>0</v>
      </c>
      <c r="K99" s="5"/>
      <c r="L99" s="57">
        <v>0</v>
      </c>
      <c r="M99" s="5"/>
      <c r="N99" s="57">
        <v>0</v>
      </c>
      <c r="O99" s="5"/>
      <c r="P99" s="57">
        <v>0</v>
      </c>
      <c r="Q99" s="5"/>
      <c r="R99" s="57">
        <v>0</v>
      </c>
      <c r="S99" s="5"/>
      <c r="T99" s="71"/>
      <c r="U99" s="71"/>
      <c r="V99" s="71"/>
      <c r="W99" s="25"/>
      <c r="X99" s="71"/>
      <c r="Y99" s="71"/>
    </row>
    <row r="100" spans="1:25" s="58" customFormat="1" ht="88.5" customHeight="1" x14ac:dyDescent="0.25">
      <c r="A100" s="19"/>
      <c r="B100" s="19"/>
      <c r="C100" s="20" t="s">
        <v>787</v>
      </c>
      <c r="D100" s="19"/>
      <c r="E100" s="63"/>
      <c r="F100" s="62" t="s">
        <v>786</v>
      </c>
      <c r="G100" s="61"/>
      <c r="H100" s="61"/>
      <c r="I100" s="61"/>
      <c r="J100" s="60">
        <f>AVERAGE(J101:J105)</f>
        <v>20</v>
      </c>
      <c r="K100" s="17"/>
      <c r="L100" s="60">
        <f>AVERAGE(L101:L105)</f>
        <v>20</v>
      </c>
      <c r="M100" s="59"/>
      <c r="N100" s="60">
        <f>AVERAGE(N101:N105)</f>
        <v>20</v>
      </c>
      <c r="O100" s="59"/>
      <c r="P100" s="60">
        <f>AVERAGE(P101:P105)</f>
        <v>20</v>
      </c>
      <c r="Q100" s="59"/>
      <c r="R100" s="60">
        <f>AVERAGE(R101:R105)</f>
        <v>20</v>
      </c>
      <c r="S100" s="59"/>
      <c r="T100" s="60" t="e">
        <f>AVERAGE(T101:T105)</f>
        <v>#DIV/0!</v>
      </c>
      <c r="U100" s="59"/>
      <c r="V100" s="59" t="e">
        <f>AVERAGE(V101:V105)</f>
        <v>#DIV/0!</v>
      </c>
      <c r="W100" s="17"/>
      <c r="X100" s="59" t="e">
        <f>AVERAGE(X101:X105)</f>
        <v>#DIV/0!</v>
      </c>
      <c r="Y100" s="59"/>
    </row>
    <row r="101" spans="1:25" ht="135" x14ac:dyDescent="0.25">
      <c r="A101" s="4">
        <v>60</v>
      </c>
      <c r="B101" s="4"/>
      <c r="C101" s="4"/>
      <c r="D101" s="8" t="s">
        <v>785</v>
      </c>
      <c r="E101" s="8"/>
      <c r="F101" s="7" t="s">
        <v>784</v>
      </c>
      <c r="G101" s="7" t="s">
        <v>773</v>
      </c>
      <c r="H101" s="7" t="s">
        <v>783</v>
      </c>
      <c r="I101" s="7" t="s">
        <v>782</v>
      </c>
      <c r="J101" s="57">
        <v>50</v>
      </c>
      <c r="K101" s="119" t="s">
        <v>781</v>
      </c>
      <c r="L101" s="57">
        <v>50</v>
      </c>
      <c r="M101" s="5"/>
      <c r="N101" s="57">
        <v>50</v>
      </c>
      <c r="O101" s="5"/>
      <c r="P101" s="57">
        <v>50</v>
      </c>
      <c r="Q101" s="5"/>
      <c r="R101" s="57">
        <v>50</v>
      </c>
      <c r="S101" s="5"/>
      <c r="T101" s="57"/>
      <c r="U101" s="5"/>
      <c r="V101" s="31"/>
      <c r="W101" s="5"/>
      <c r="X101" s="31"/>
      <c r="Y101" s="31"/>
    </row>
    <row r="102" spans="1:25" ht="60" x14ac:dyDescent="0.25">
      <c r="A102" s="4">
        <v>61</v>
      </c>
      <c r="B102" s="4"/>
      <c r="C102" s="4"/>
      <c r="D102" s="8" t="s">
        <v>780</v>
      </c>
      <c r="E102" s="8"/>
      <c r="F102" s="7" t="s">
        <v>779</v>
      </c>
      <c r="G102" s="7" t="s">
        <v>778</v>
      </c>
      <c r="H102" s="7" t="s">
        <v>777</v>
      </c>
      <c r="I102" s="7" t="s">
        <v>776</v>
      </c>
      <c r="J102" s="57">
        <v>0</v>
      </c>
      <c r="K102" s="118"/>
      <c r="L102" s="57">
        <v>0</v>
      </c>
      <c r="M102" s="5"/>
      <c r="N102" s="57">
        <v>0</v>
      </c>
      <c r="O102" s="5"/>
      <c r="P102" s="57">
        <v>0</v>
      </c>
      <c r="Q102" s="5"/>
      <c r="R102" s="57">
        <v>0</v>
      </c>
      <c r="S102" s="5"/>
      <c r="T102" s="57"/>
      <c r="U102" s="5"/>
      <c r="V102" s="31"/>
      <c r="W102" s="5"/>
      <c r="X102" s="31"/>
      <c r="Y102" s="31"/>
    </row>
    <row r="103" spans="1:25" ht="135" x14ac:dyDescent="0.25">
      <c r="A103" s="4">
        <v>62</v>
      </c>
      <c r="B103" s="4"/>
      <c r="C103" s="4"/>
      <c r="D103" s="8" t="s">
        <v>775</v>
      </c>
      <c r="E103" s="8"/>
      <c r="F103" s="7" t="s">
        <v>774</v>
      </c>
      <c r="G103" s="7" t="s">
        <v>773</v>
      </c>
      <c r="H103" s="7" t="s">
        <v>772</v>
      </c>
      <c r="I103" s="7" t="s">
        <v>771</v>
      </c>
      <c r="J103" s="57">
        <v>0</v>
      </c>
      <c r="K103" s="117" t="s">
        <v>770</v>
      </c>
      <c r="L103" s="57">
        <v>0</v>
      </c>
      <c r="M103" s="5"/>
      <c r="N103" s="57">
        <v>0</v>
      </c>
      <c r="O103" s="5"/>
      <c r="P103" s="57">
        <v>0</v>
      </c>
      <c r="Q103" s="5"/>
      <c r="R103" s="57">
        <v>0</v>
      </c>
      <c r="S103" s="5"/>
      <c r="T103" s="57"/>
      <c r="U103" s="31"/>
      <c r="V103" s="31"/>
      <c r="W103" s="5"/>
      <c r="X103" s="31"/>
      <c r="Y103" s="31"/>
    </row>
    <row r="104" spans="1:25" ht="135" x14ac:dyDescent="0.25">
      <c r="A104" s="4">
        <v>63</v>
      </c>
      <c r="B104" s="4"/>
      <c r="C104" s="4"/>
      <c r="D104" s="8" t="s">
        <v>769</v>
      </c>
      <c r="E104" s="8"/>
      <c r="F104" s="7" t="s">
        <v>768</v>
      </c>
      <c r="G104" s="7" t="s">
        <v>767</v>
      </c>
      <c r="H104" s="7" t="s">
        <v>766</v>
      </c>
      <c r="I104" s="7" t="s">
        <v>765</v>
      </c>
      <c r="J104" s="57">
        <v>0</v>
      </c>
      <c r="K104" s="116" t="s">
        <v>764</v>
      </c>
      <c r="L104" s="57">
        <v>0</v>
      </c>
      <c r="M104" s="5"/>
      <c r="N104" s="57">
        <v>0</v>
      </c>
      <c r="O104" s="5"/>
      <c r="P104" s="57">
        <v>0</v>
      </c>
      <c r="Q104" s="5"/>
      <c r="R104" s="57">
        <v>0</v>
      </c>
      <c r="S104" s="5"/>
      <c r="T104" s="57"/>
      <c r="U104" s="31"/>
      <c r="V104" s="31"/>
      <c r="W104" s="5"/>
      <c r="X104" s="31"/>
      <c r="Y104" s="31"/>
    </row>
    <row r="105" spans="1:25" ht="165" x14ac:dyDescent="0.25">
      <c r="A105" s="4">
        <v>64</v>
      </c>
      <c r="B105" s="4"/>
      <c r="C105" s="4"/>
      <c r="D105" s="8" t="s">
        <v>763</v>
      </c>
      <c r="E105" s="8"/>
      <c r="F105" s="7" t="s">
        <v>762</v>
      </c>
      <c r="G105" s="7" t="s">
        <v>761</v>
      </c>
      <c r="H105" s="7" t="s">
        <v>760</v>
      </c>
      <c r="I105" s="7" t="s">
        <v>759</v>
      </c>
      <c r="J105" s="57">
        <v>50</v>
      </c>
      <c r="K105" s="115" t="s">
        <v>758</v>
      </c>
      <c r="L105" s="57">
        <v>50</v>
      </c>
      <c r="M105" s="5"/>
      <c r="N105" s="57">
        <v>50</v>
      </c>
      <c r="O105" s="5"/>
      <c r="P105" s="57">
        <v>50</v>
      </c>
      <c r="Q105" s="5"/>
      <c r="R105" s="57">
        <v>50</v>
      </c>
      <c r="S105" s="5"/>
      <c r="T105" s="57"/>
      <c r="U105" s="5"/>
      <c r="V105" s="31"/>
      <c r="W105" s="5"/>
      <c r="X105" s="31"/>
      <c r="Y105" s="31"/>
    </row>
    <row r="106" spans="1:25" s="58" customFormat="1" ht="130.5" customHeight="1" x14ac:dyDescent="0.25">
      <c r="A106" s="19"/>
      <c r="B106" s="20" t="s">
        <v>757</v>
      </c>
      <c r="C106" s="19"/>
      <c r="D106" s="19"/>
      <c r="E106" s="19"/>
      <c r="F106" s="61" t="s">
        <v>756</v>
      </c>
      <c r="G106" s="108"/>
      <c r="H106" s="108"/>
      <c r="I106" s="19"/>
      <c r="J106" s="60">
        <f>AVERAGE(J107,J112,J115,J140)</f>
        <v>25</v>
      </c>
      <c r="K106" s="59"/>
      <c r="L106" s="60">
        <f>AVERAGE(L107,L112,L115,L140)</f>
        <v>25</v>
      </c>
      <c r="M106" s="59"/>
      <c r="N106" s="60">
        <f>AVERAGE(N107,N112,N115,N140)</f>
        <v>25</v>
      </c>
      <c r="O106" s="59"/>
      <c r="P106" s="60">
        <f>AVERAGE(P107,P112,P115,P140)</f>
        <v>25</v>
      </c>
      <c r="Q106" s="59"/>
      <c r="R106" s="60">
        <f>AVERAGE(R107,R112,R115,R140)</f>
        <v>25</v>
      </c>
      <c r="S106" s="59"/>
      <c r="T106" s="60">
        <f>AVERAGE(T107,T112,T115,T140)</f>
        <v>25</v>
      </c>
      <c r="U106" s="59"/>
      <c r="V106" s="60">
        <f>AVERAGE(V107,V112,V115,V140)</f>
        <v>25</v>
      </c>
      <c r="W106" s="17"/>
      <c r="X106" s="60">
        <f>AVERAGE(X107,X112,X115,X140)</f>
        <v>25</v>
      </c>
      <c r="Y106" s="59"/>
    </row>
    <row r="107" spans="1:25" s="58" customFormat="1" ht="144.75" customHeight="1" x14ac:dyDescent="0.25">
      <c r="A107" s="19"/>
      <c r="B107" s="19"/>
      <c r="C107" s="20" t="s">
        <v>755</v>
      </c>
      <c r="D107" s="19"/>
      <c r="E107" s="19"/>
      <c r="F107" s="19" t="s">
        <v>754</v>
      </c>
      <c r="G107" s="19"/>
      <c r="H107" s="19"/>
      <c r="I107" s="19"/>
      <c r="J107" s="60">
        <f>AVERAGE(J108:J111)</f>
        <v>0</v>
      </c>
      <c r="K107" s="59"/>
      <c r="L107" s="60">
        <f>AVERAGE(L108:L111)</f>
        <v>0</v>
      </c>
      <c r="M107" s="59"/>
      <c r="N107" s="60">
        <f>AVERAGE(N108:N111)</f>
        <v>0</v>
      </c>
      <c r="O107" s="59"/>
      <c r="P107" s="60">
        <f>AVERAGE(P108:P111)</f>
        <v>0</v>
      </c>
      <c r="Q107" s="59"/>
      <c r="R107" s="60">
        <f>AVERAGE(R108:R111)</f>
        <v>0</v>
      </c>
      <c r="S107" s="59"/>
      <c r="T107" s="60">
        <f>AVERAGE(T108:T111)</f>
        <v>0</v>
      </c>
      <c r="U107" s="59"/>
      <c r="V107" s="60">
        <f>AVERAGE(V108:V111)</f>
        <v>0</v>
      </c>
      <c r="W107" s="17"/>
      <c r="X107" s="60">
        <f>AVERAGE(X108:X111)</f>
        <v>0</v>
      </c>
      <c r="Y107" s="59"/>
    </row>
    <row r="108" spans="1:25" ht="45" x14ac:dyDescent="0.25">
      <c r="A108" s="4">
        <v>65</v>
      </c>
      <c r="B108" s="4"/>
      <c r="C108" s="4"/>
      <c r="D108" s="8" t="s">
        <v>753</v>
      </c>
      <c r="E108" s="8"/>
      <c r="F108" s="7" t="s">
        <v>753</v>
      </c>
      <c r="G108" s="7" t="s">
        <v>752</v>
      </c>
      <c r="H108" s="7" t="s">
        <v>751</v>
      </c>
      <c r="I108" s="7" t="s">
        <v>732</v>
      </c>
      <c r="J108" s="69">
        <v>0</v>
      </c>
      <c r="K108" s="25"/>
      <c r="L108" s="69">
        <v>0</v>
      </c>
      <c r="M108" s="25"/>
      <c r="N108" s="69">
        <v>0</v>
      </c>
      <c r="O108" s="25"/>
      <c r="P108" s="69">
        <v>0</v>
      </c>
      <c r="Q108" s="25"/>
      <c r="R108" s="69">
        <v>0</v>
      </c>
      <c r="S108" s="25"/>
      <c r="T108" s="69">
        <v>0</v>
      </c>
      <c r="U108" s="25"/>
      <c r="V108" s="69">
        <v>0</v>
      </c>
      <c r="W108" s="25"/>
      <c r="X108" s="69">
        <v>0</v>
      </c>
      <c r="Y108" s="25"/>
    </row>
    <row r="109" spans="1:25" ht="120" x14ac:dyDescent="0.25">
      <c r="A109" s="4">
        <v>66</v>
      </c>
      <c r="B109" s="4"/>
      <c r="C109" s="4"/>
      <c r="D109" s="8" t="s">
        <v>750</v>
      </c>
      <c r="E109" s="8"/>
      <c r="F109" s="7" t="s">
        <v>749</v>
      </c>
      <c r="G109" s="7" t="s">
        <v>745</v>
      </c>
      <c r="H109" s="7" t="s">
        <v>748</v>
      </c>
      <c r="I109" s="7" t="s">
        <v>732</v>
      </c>
      <c r="J109" s="69"/>
      <c r="K109" s="25"/>
      <c r="L109" s="69"/>
      <c r="M109" s="71"/>
      <c r="N109" s="69"/>
      <c r="O109" s="71"/>
      <c r="P109" s="69"/>
      <c r="Q109" s="71"/>
      <c r="R109" s="69"/>
      <c r="S109" s="71"/>
      <c r="T109" s="69"/>
      <c r="U109" s="71"/>
      <c r="V109" s="71"/>
      <c r="W109" s="25"/>
      <c r="X109" s="71"/>
      <c r="Y109" s="71"/>
    </row>
    <row r="110" spans="1:25" ht="120" x14ac:dyDescent="0.25">
      <c r="A110" s="4">
        <v>67</v>
      </c>
      <c r="B110" s="4"/>
      <c r="C110" s="4"/>
      <c r="D110" s="8" t="s">
        <v>747</v>
      </c>
      <c r="E110" s="8"/>
      <c r="F110" s="7" t="s">
        <v>746</v>
      </c>
      <c r="G110" s="7" t="s">
        <v>745</v>
      </c>
      <c r="H110" s="7" t="s">
        <v>744</v>
      </c>
      <c r="I110" s="7" t="s">
        <v>732</v>
      </c>
      <c r="J110" s="69">
        <v>0</v>
      </c>
      <c r="K110" s="25"/>
      <c r="L110" s="69">
        <v>0</v>
      </c>
      <c r="M110" s="25"/>
      <c r="N110" s="69">
        <v>0</v>
      </c>
      <c r="O110" s="25"/>
      <c r="P110" s="69">
        <v>0</v>
      </c>
      <c r="Q110" s="25"/>
      <c r="R110" s="69">
        <v>0</v>
      </c>
      <c r="S110" s="25"/>
      <c r="T110" s="69">
        <v>0</v>
      </c>
      <c r="U110" s="25"/>
      <c r="V110" s="69">
        <v>0</v>
      </c>
      <c r="W110" s="25"/>
      <c r="X110" s="69">
        <v>0</v>
      </c>
      <c r="Y110" s="25"/>
    </row>
    <row r="111" spans="1:25" ht="45" x14ac:dyDescent="0.25">
      <c r="A111" s="4">
        <v>68</v>
      </c>
      <c r="B111" s="4"/>
      <c r="C111" s="4"/>
      <c r="D111" s="8" t="s">
        <v>743</v>
      </c>
      <c r="E111" s="8"/>
      <c r="F111" s="7" t="s">
        <v>742</v>
      </c>
      <c r="G111" s="7" t="s">
        <v>741</v>
      </c>
      <c r="H111" s="7" t="s">
        <v>740</v>
      </c>
      <c r="I111" s="7" t="s">
        <v>739</v>
      </c>
      <c r="J111" s="69">
        <v>0</v>
      </c>
      <c r="K111" s="25"/>
      <c r="L111" s="69">
        <v>0</v>
      </c>
      <c r="M111" s="25"/>
      <c r="N111" s="69">
        <v>0</v>
      </c>
      <c r="O111" s="25"/>
      <c r="P111" s="69">
        <v>0</v>
      </c>
      <c r="Q111" s="25"/>
      <c r="R111" s="69">
        <v>0</v>
      </c>
      <c r="S111" s="25"/>
      <c r="T111" s="69">
        <v>0</v>
      </c>
      <c r="U111" s="25"/>
      <c r="V111" s="69">
        <v>0</v>
      </c>
      <c r="W111" s="25"/>
      <c r="X111" s="69">
        <v>0</v>
      </c>
      <c r="Y111" s="25"/>
    </row>
    <row r="112" spans="1:25" s="58" customFormat="1" ht="91.5" customHeight="1" x14ac:dyDescent="0.25">
      <c r="A112" s="19"/>
      <c r="B112" s="19"/>
      <c r="C112" s="20" t="s">
        <v>738</v>
      </c>
      <c r="D112" s="19"/>
      <c r="E112" s="114"/>
      <c r="F112" s="113" t="s">
        <v>737</v>
      </c>
      <c r="G112" s="61"/>
      <c r="H112" s="61"/>
      <c r="I112" s="61"/>
      <c r="J112" s="18">
        <f>AVERAGE(J113,J114)</f>
        <v>100</v>
      </c>
      <c r="K112" s="17"/>
      <c r="L112" s="18">
        <f>AVERAGE(L113,L114)</f>
        <v>100</v>
      </c>
      <c r="M112" s="59"/>
      <c r="N112" s="18">
        <f>AVERAGE(N113,N114)</f>
        <v>100</v>
      </c>
      <c r="O112" s="59"/>
      <c r="P112" s="18">
        <f>AVERAGE(P113,P114)</f>
        <v>100</v>
      </c>
      <c r="Q112" s="59"/>
      <c r="R112" s="18">
        <f>AVERAGE(R113,R114)</f>
        <v>100</v>
      </c>
      <c r="S112" s="59"/>
      <c r="T112" s="18">
        <f>AVERAGE(T113,T114)</f>
        <v>100</v>
      </c>
      <c r="U112" s="59"/>
      <c r="V112" s="18">
        <f>AVERAGE(V113,V114)</f>
        <v>100</v>
      </c>
      <c r="W112" s="17"/>
      <c r="X112" s="18">
        <f>AVERAGE(X113,X114)</f>
        <v>100</v>
      </c>
      <c r="Y112" s="59"/>
    </row>
    <row r="113" spans="1:25" ht="120" x14ac:dyDescent="0.25">
      <c r="A113" s="4">
        <v>69</v>
      </c>
      <c r="B113" s="4"/>
      <c r="C113" s="4"/>
      <c r="D113" s="8" t="s">
        <v>736</v>
      </c>
      <c r="E113" s="8"/>
      <c r="F113" s="7" t="s">
        <v>735</v>
      </c>
      <c r="G113" s="7" t="s">
        <v>734</v>
      </c>
      <c r="H113" s="7" t="s">
        <v>733</v>
      </c>
      <c r="I113" s="7" t="s">
        <v>732</v>
      </c>
      <c r="J113" s="69">
        <v>100</v>
      </c>
      <c r="K113" s="112"/>
      <c r="L113" s="69">
        <v>100</v>
      </c>
      <c r="M113" s="25"/>
      <c r="N113" s="69">
        <v>100</v>
      </c>
      <c r="O113" s="25"/>
      <c r="P113" s="69">
        <v>100</v>
      </c>
      <c r="Q113" s="25"/>
      <c r="R113" s="69">
        <v>100</v>
      </c>
      <c r="S113" s="25"/>
      <c r="T113" s="69">
        <v>100</v>
      </c>
      <c r="U113" s="25"/>
      <c r="V113" s="69">
        <v>100</v>
      </c>
      <c r="W113" s="25"/>
      <c r="X113" s="69">
        <v>100</v>
      </c>
      <c r="Y113" s="25"/>
    </row>
    <row r="114" spans="1:25" ht="60" x14ac:dyDescent="0.25">
      <c r="A114" s="4">
        <v>70</v>
      </c>
      <c r="B114" s="4"/>
      <c r="C114" s="4"/>
      <c r="D114" s="8" t="s">
        <v>731</v>
      </c>
      <c r="E114" s="8"/>
      <c r="F114" s="7" t="s">
        <v>730</v>
      </c>
      <c r="G114" s="7" t="s">
        <v>729</v>
      </c>
      <c r="H114" s="7" t="s">
        <v>728</v>
      </c>
      <c r="I114" s="7" t="s">
        <v>727</v>
      </c>
      <c r="J114" s="69">
        <v>100</v>
      </c>
      <c r="K114" s="5"/>
      <c r="L114" s="69">
        <v>100</v>
      </c>
      <c r="M114" s="25"/>
      <c r="N114" s="69">
        <v>100</v>
      </c>
      <c r="O114" s="25"/>
      <c r="P114" s="69">
        <v>100</v>
      </c>
      <c r="Q114" s="25"/>
      <c r="R114" s="69">
        <v>100</v>
      </c>
      <c r="S114" s="25"/>
      <c r="T114" s="69">
        <v>100</v>
      </c>
      <c r="U114" s="25"/>
      <c r="V114" s="69">
        <v>100</v>
      </c>
      <c r="W114" s="25"/>
      <c r="X114" s="69">
        <v>100</v>
      </c>
      <c r="Y114" s="25"/>
    </row>
    <row r="115" spans="1:25" s="58" customFormat="1" ht="72" customHeight="1" x14ac:dyDescent="0.25">
      <c r="A115" s="19"/>
      <c r="B115" s="19"/>
      <c r="C115" s="20" t="s">
        <v>726</v>
      </c>
      <c r="D115" s="19"/>
      <c r="E115" s="63"/>
      <c r="F115" s="62" t="s">
        <v>725</v>
      </c>
      <c r="G115" s="61"/>
      <c r="H115" s="61"/>
      <c r="I115" s="61"/>
      <c r="J115" s="60">
        <f>AVERAGE(J116,J122,J128,J134)</f>
        <v>0</v>
      </c>
      <c r="K115" s="17"/>
      <c r="L115" s="60">
        <f>AVERAGE(L116,L122,L128,L134)</f>
        <v>0</v>
      </c>
      <c r="M115" s="59"/>
      <c r="N115" s="60">
        <f>AVERAGE(N116,N122,N128,N134)</f>
        <v>0</v>
      </c>
      <c r="O115" s="59"/>
      <c r="P115" s="60">
        <f>AVERAGE(P116,P122,P128,P134)</f>
        <v>0</v>
      </c>
      <c r="Q115" s="59"/>
      <c r="R115" s="60">
        <f>AVERAGE(R116,R122,R128,R134)</f>
        <v>0</v>
      </c>
      <c r="S115" s="59"/>
      <c r="T115" s="60">
        <f>AVERAGE(T116,T122,T128,T134)</f>
        <v>0</v>
      </c>
      <c r="U115" s="59"/>
      <c r="V115" s="60">
        <f>AVERAGE(V116,V122,V128,V134)</f>
        <v>0</v>
      </c>
      <c r="W115" s="17"/>
      <c r="X115" s="60">
        <f>AVERAGE(X116,X122,X128,X134)</f>
        <v>0</v>
      </c>
      <c r="Y115" s="59"/>
    </row>
    <row r="116" spans="1:25" s="72" customFormat="1" ht="72" customHeight="1" x14ac:dyDescent="0.25">
      <c r="A116" s="15">
        <v>71</v>
      </c>
      <c r="B116" s="15"/>
      <c r="C116" s="14"/>
      <c r="D116" s="75" t="s">
        <v>724</v>
      </c>
      <c r="E116" s="75"/>
      <c r="F116" s="21" t="s">
        <v>724</v>
      </c>
      <c r="G116" s="12"/>
      <c r="H116" s="12"/>
      <c r="I116" s="12"/>
      <c r="J116" s="74">
        <f>AVERAGE(J117:J121)</f>
        <v>0</v>
      </c>
      <c r="K116" s="10"/>
      <c r="L116" s="74">
        <f>AVERAGE(L117:L121)</f>
        <v>0</v>
      </c>
      <c r="M116" s="73"/>
      <c r="N116" s="74">
        <f>AVERAGE(N117:N121)</f>
        <v>0</v>
      </c>
      <c r="O116" s="73"/>
      <c r="P116" s="74">
        <f>AVERAGE(P117:P121)</f>
        <v>0</v>
      </c>
      <c r="Q116" s="73"/>
      <c r="R116" s="74">
        <f>AVERAGE(R117:R121)</f>
        <v>0</v>
      </c>
      <c r="S116" s="73"/>
      <c r="T116" s="74">
        <f>AVERAGE(T117:T121)</f>
        <v>0</v>
      </c>
      <c r="U116" s="73"/>
      <c r="V116" s="74">
        <f>AVERAGE(V117:V121)</f>
        <v>0</v>
      </c>
      <c r="W116" s="10"/>
      <c r="X116" s="74">
        <f>AVERAGE(X117:X121)</f>
        <v>0</v>
      </c>
      <c r="Y116" s="73"/>
    </row>
    <row r="117" spans="1:25" ht="165" x14ac:dyDescent="0.25">
      <c r="A117" s="4" t="s">
        <v>723</v>
      </c>
      <c r="B117" s="4"/>
      <c r="C117" s="4"/>
      <c r="D117" s="4"/>
      <c r="E117" s="8" t="s">
        <v>680</v>
      </c>
      <c r="F117" s="7" t="s">
        <v>722</v>
      </c>
      <c r="G117" s="7" t="s">
        <v>721</v>
      </c>
      <c r="H117" s="7" t="s">
        <v>720</v>
      </c>
      <c r="I117" s="7" t="s">
        <v>719</v>
      </c>
      <c r="J117" s="69">
        <v>0</v>
      </c>
      <c r="K117" s="25"/>
      <c r="L117" s="69">
        <v>0</v>
      </c>
      <c r="M117" s="25"/>
      <c r="N117" s="69">
        <v>0</v>
      </c>
      <c r="O117" s="25"/>
      <c r="P117" s="69">
        <v>0</v>
      </c>
      <c r="Q117" s="25"/>
      <c r="R117" s="69">
        <v>0</v>
      </c>
      <c r="S117" s="25"/>
      <c r="T117" s="69">
        <v>0</v>
      </c>
      <c r="U117" s="25"/>
      <c r="V117" s="69">
        <v>0</v>
      </c>
      <c r="W117" s="25"/>
      <c r="X117" s="69">
        <v>0</v>
      </c>
      <c r="Y117" s="25"/>
    </row>
    <row r="118" spans="1:25" ht="210" x14ac:dyDescent="0.25">
      <c r="A118" s="4" t="s">
        <v>718</v>
      </c>
      <c r="B118" s="4"/>
      <c r="C118" s="4"/>
      <c r="D118" s="4"/>
      <c r="E118" s="8" t="s">
        <v>674</v>
      </c>
      <c r="F118" s="7" t="s">
        <v>717</v>
      </c>
      <c r="G118" s="7" t="s">
        <v>672</v>
      </c>
      <c r="H118" s="7" t="s">
        <v>716</v>
      </c>
      <c r="I118" s="7" t="s">
        <v>670</v>
      </c>
      <c r="J118" s="69"/>
      <c r="K118" s="25"/>
      <c r="L118" s="71"/>
      <c r="M118" s="71"/>
      <c r="N118" s="71"/>
      <c r="O118" s="71"/>
      <c r="P118" s="71"/>
      <c r="Q118" s="71"/>
      <c r="R118" s="71"/>
      <c r="S118" s="71"/>
      <c r="T118" s="71"/>
      <c r="U118" s="71"/>
      <c r="V118" s="71"/>
      <c r="W118" s="25"/>
      <c r="X118" s="71"/>
      <c r="Y118" s="71"/>
    </row>
    <row r="119" spans="1:25" ht="45" x14ac:dyDescent="0.25">
      <c r="A119" s="4" t="s">
        <v>715</v>
      </c>
      <c r="B119" s="4"/>
      <c r="C119" s="4"/>
      <c r="D119" s="4"/>
      <c r="E119" s="8" t="s">
        <v>668</v>
      </c>
      <c r="F119" s="7" t="s">
        <v>667</v>
      </c>
      <c r="G119" s="7" t="s">
        <v>666</v>
      </c>
      <c r="H119" s="7" t="s">
        <v>665</v>
      </c>
      <c r="I119" s="7" t="s">
        <v>664</v>
      </c>
      <c r="J119" s="69"/>
      <c r="K119" s="25"/>
      <c r="L119" s="71"/>
      <c r="M119" s="71"/>
      <c r="N119" s="71"/>
      <c r="O119" s="71"/>
      <c r="P119" s="71"/>
      <c r="Q119" s="71"/>
      <c r="R119" s="71"/>
      <c r="S119" s="71"/>
      <c r="T119" s="71"/>
      <c r="U119" s="71"/>
      <c r="V119" s="71"/>
      <c r="W119" s="25"/>
      <c r="X119" s="71"/>
      <c r="Y119" s="71"/>
    </row>
    <row r="120" spans="1:25" ht="180" x14ac:dyDescent="0.25">
      <c r="A120" s="4" t="s">
        <v>714</v>
      </c>
      <c r="B120" s="4"/>
      <c r="C120" s="4"/>
      <c r="D120" s="4"/>
      <c r="E120" s="8" t="s">
        <v>662</v>
      </c>
      <c r="F120" s="7" t="s">
        <v>661</v>
      </c>
      <c r="G120" s="7" t="s">
        <v>660</v>
      </c>
      <c r="H120" s="7" t="s">
        <v>659</v>
      </c>
      <c r="I120" s="7" t="s">
        <v>658</v>
      </c>
      <c r="J120" s="69"/>
      <c r="K120" s="25"/>
      <c r="L120" s="71"/>
      <c r="M120" s="71"/>
      <c r="N120" s="71"/>
      <c r="O120" s="71"/>
      <c r="P120" s="71"/>
      <c r="Q120" s="71"/>
      <c r="R120" s="71"/>
      <c r="S120" s="71"/>
      <c r="T120" s="71"/>
      <c r="U120" s="71"/>
      <c r="V120" s="71"/>
      <c r="W120" s="25"/>
      <c r="X120" s="71"/>
      <c r="Y120" s="71"/>
    </row>
    <row r="121" spans="1:25" ht="120" x14ac:dyDescent="0.25">
      <c r="A121" s="4" t="s">
        <v>713</v>
      </c>
      <c r="B121" s="4"/>
      <c r="C121" s="4"/>
      <c r="D121" s="4"/>
      <c r="E121" s="8" t="s">
        <v>656</v>
      </c>
      <c r="F121" s="7" t="s">
        <v>655</v>
      </c>
      <c r="G121" s="7" t="s">
        <v>654</v>
      </c>
      <c r="H121" s="7" t="s">
        <v>653</v>
      </c>
      <c r="I121" s="7" t="s">
        <v>652</v>
      </c>
      <c r="J121" s="69"/>
      <c r="K121" s="25"/>
      <c r="L121" s="71"/>
      <c r="M121" s="71"/>
      <c r="N121" s="71"/>
      <c r="O121" s="71"/>
      <c r="P121" s="71"/>
      <c r="Q121" s="71"/>
      <c r="R121" s="71"/>
      <c r="S121" s="71"/>
      <c r="T121" s="71"/>
      <c r="U121" s="71"/>
      <c r="V121" s="71"/>
      <c r="W121" s="25"/>
      <c r="X121" s="71"/>
      <c r="Y121" s="71"/>
    </row>
    <row r="122" spans="1:25" s="72" customFormat="1" ht="69" x14ac:dyDescent="0.25">
      <c r="A122" s="15">
        <v>72</v>
      </c>
      <c r="B122" s="15"/>
      <c r="C122" s="15"/>
      <c r="D122" s="75" t="s">
        <v>712</v>
      </c>
      <c r="E122" s="75"/>
      <c r="F122" s="12" t="s">
        <v>711</v>
      </c>
      <c r="G122" s="12"/>
      <c r="H122" s="12"/>
      <c r="I122" s="12"/>
      <c r="J122" s="74"/>
      <c r="K122" s="10"/>
      <c r="L122" s="74"/>
      <c r="M122" s="73"/>
      <c r="N122" s="74"/>
      <c r="O122" s="73"/>
      <c r="P122" s="74"/>
      <c r="Q122" s="73"/>
      <c r="R122" s="74"/>
      <c r="S122" s="73"/>
      <c r="T122" s="74"/>
      <c r="U122" s="73"/>
      <c r="V122" s="74"/>
      <c r="W122" s="10"/>
      <c r="X122" s="74"/>
      <c r="Y122" s="73"/>
    </row>
    <row r="123" spans="1:25" ht="75" x14ac:dyDescent="0.25">
      <c r="A123" s="4" t="s">
        <v>710</v>
      </c>
      <c r="B123" s="4"/>
      <c r="C123" s="4"/>
      <c r="D123" s="4"/>
      <c r="E123" s="8" t="s">
        <v>680</v>
      </c>
      <c r="F123" s="7" t="s">
        <v>709</v>
      </c>
      <c r="G123" s="7" t="s">
        <v>708</v>
      </c>
      <c r="H123" s="7" t="s">
        <v>707</v>
      </c>
      <c r="I123" s="7" t="s">
        <v>706</v>
      </c>
      <c r="J123" s="69"/>
      <c r="K123" s="25"/>
      <c r="L123" s="69"/>
      <c r="M123" s="71"/>
      <c r="N123" s="69"/>
      <c r="O123" s="71"/>
      <c r="P123" s="69"/>
      <c r="Q123" s="71"/>
      <c r="R123" s="69"/>
      <c r="S123" s="71"/>
      <c r="T123" s="69"/>
      <c r="U123" s="71"/>
      <c r="V123" s="69"/>
      <c r="W123" s="25"/>
      <c r="X123" s="69"/>
      <c r="Y123" s="71"/>
    </row>
    <row r="124" spans="1:25" ht="105" x14ac:dyDescent="0.25">
      <c r="A124" s="4" t="s">
        <v>705</v>
      </c>
      <c r="B124" s="4"/>
      <c r="C124" s="4"/>
      <c r="D124" s="4"/>
      <c r="E124" s="8" t="s">
        <v>674</v>
      </c>
      <c r="F124" s="7" t="s">
        <v>704</v>
      </c>
      <c r="G124" s="7" t="s">
        <v>703</v>
      </c>
      <c r="H124" s="7" t="s">
        <v>689</v>
      </c>
      <c r="I124" s="7" t="s">
        <v>670</v>
      </c>
      <c r="J124" s="69"/>
      <c r="K124" s="25"/>
      <c r="L124" s="69"/>
      <c r="M124" s="71"/>
      <c r="N124" s="69"/>
      <c r="O124" s="71"/>
      <c r="P124" s="69"/>
      <c r="Q124" s="71"/>
      <c r="R124" s="71"/>
      <c r="S124" s="71"/>
      <c r="T124" s="71"/>
      <c r="U124" s="71"/>
      <c r="V124" s="71"/>
      <c r="W124" s="25"/>
      <c r="X124" s="71"/>
      <c r="Y124" s="71"/>
    </row>
    <row r="125" spans="1:25" ht="45" x14ac:dyDescent="0.25">
      <c r="A125" s="4" t="s">
        <v>702</v>
      </c>
      <c r="B125" s="4"/>
      <c r="C125" s="4"/>
      <c r="D125" s="4"/>
      <c r="E125" s="8" t="s">
        <v>668</v>
      </c>
      <c r="F125" s="7" t="s">
        <v>701</v>
      </c>
      <c r="G125" s="7" t="s">
        <v>666</v>
      </c>
      <c r="H125" s="7" t="s">
        <v>665</v>
      </c>
      <c r="I125" s="7" t="s">
        <v>664</v>
      </c>
      <c r="J125" s="69"/>
      <c r="K125" s="31"/>
      <c r="L125" s="69"/>
      <c r="M125" s="71"/>
      <c r="N125" s="69"/>
      <c r="O125" s="71"/>
      <c r="P125" s="69"/>
      <c r="Q125" s="71"/>
      <c r="R125" s="69"/>
      <c r="S125" s="71"/>
      <c r="T125" s="69"/>
      <c r="U125" s="71"/>
      <c r="V125" s="71"/>
      <c r="W125" s="25"/>
      <c r="X125" s="71"/>
      <c r="Y125" s="71"/>
    </row>
    <row r="126" spans="1:25" ht="180" x14ac:dyDescent="0.25">
      <c r="A126" s="4" t="s">
        <v>700</v>
      </c>
      <c r="B126" s="4"/>
      <c r="C126" s="4"/>
      <c r="D126" s="4"/>
      <c r="E126" s="8" t="s">
        <v>662</v>
      </c>
      <c r="F126" s="7" t="s">
        <v>661</v>
      </c>
      <c r="G126" s="7" t="s">
        <v>660</v>
      </c>
      <c r="H126" s="7" t="s">
        <v>659</v>
      </c>
      <c r="I126" s="7" t="s">
        <v>658</v>
      </c>
      <c r="J126" s="69"/>
      <c r="K126" s="38"/>
      <c r="L126" s="69"/>
      <c r="M126" s="71"/>
      <c r="N126" s="69"/>
      <c r="O126" s="71"/>
      <c r="P126" s="69"/>
      <c r="Q126" s="71"/>
      <c r="R126" s="69"/>
      <c r="S126" s="71"/>
      <c r="T126" s="69"/>
      <c r="U126" s="71"/>
      <c r="V126" s="71"/>
      <c r="W126" s="25"/>
      <c r="X126" s="71"/>
      <c r="Y126" s="71"/>
    </row>
    <row r="127" spans="1:25" ht="120" x14ac:dyDescent="0.25">
      <c r="A127" s="4" t="s">
        <v>699</v>
      </c>
      <c r="B127" s="4"/>
      <c r="C127" s="4"/>
      <c r="D127" s="4"/>
      <c r="E127" s="8" t="s">
        <v>656</v>
      </c>
      <c r="F127" s="7" t="s">
        <v>655</v>
      </c>
      <c r="G127" s="7" t="s">
        <v>654</v>
      </c>
      <c r="H127" s="7" t="s">
        <v>653</v>
      </c>
      <c r="I127" s="7" t="s">
        <v>652</v>
      </c>
      <c r="J127" s="69"/>
      <c r="K127" s="38"/>
      <c r="L127" s="69"/>
      <c r="M127" s="71"/>
      <c r="N127" s="69"/>
      <c r="O127" s="71"/>
      <c r="P127" s="69"/>
      <c r="Q127" s="71"/>
      <c r="R127" s="69"/>
      <c r="S127" s="71"/>
      <c r="T127" s="69"/>
      <c r="U127" s="71"/>
      <c r="V127" s="71"/>
      <c r="W127" s="25"/>
      <c r="X127" s="71"/>
      <c r="Y127" s="71"/>
    </row>
    <row r="128" spans="1:25" s="72" customFormat="1" ht="51.75" x14ac:dyDescent="0.25">
      <c r="A128" s="15">
        <v>73</v>
      </c>
      <c r="B128" s="15"/>
      <c r="C128" s="15"/>
      <c r="D128" s="75" t="s">
        <v>698</v>
      </c>
      <c r="E128" s="75"/>
      <c r="F128" s="12" t="s">
        <v>697</v>
      </c>
      <c r="G128" s="12"/>
      <c r="H128" s="12"/>
      <c r="I128" s="12"/>
      <c r="J128" s="74">
        <f>AVERAGE(J129:J133)</f>
        <v>0</v>
      </c>
      <c r="K128" s="10"/>
      <c r="L128" s="74">
        <f>AVERAGE(L129:L133)</f>
        <v>0</v>
      </c>
      <c r="M128" s="73"/>
      <c r="N128" s="74">
        <f>AVERAGE(N129:N133)</f>
        <v>0</v>
      </c>
      <c r="O128" s="73"/>
      <c r="P128" s="74">
        <f>AVERAGE(P129:P133)</f>
        <v>0</v>
      </c>
      <c r="Q128" s="73"/>
      <c r="R128" s="74">
        <f>AVERAGE(R129:R133)</f>
        <v>0</v>
      </c>
      <c r="S128" s="73"/>
      <c r="T128" s="74">
        <f>AVERAGE(T129:T133)</f>
        <v>0</v>
      </c>
      <c r="U128" s="73"/>
      <c r="V128" s="74">
        <f>AVERAGE(V129:V133)</f>
        <v>0</v>
      </c>
      <c r="W128" s="10"/>
      <c r="X128" s="74">
        <f>AVERAGE(X129:X133)</f>
        <v>0</v>
      </c>
      <c r="Y128" s="73"/>
    </row>
    <row r="129" spans="1:25" ht="45" x14ac:dyDescent="0.25">
      <c r="A129" s="4" t="s">
        <v>696</v>
      </c>
      <c r="B129" s="4"/>
      <c r="C129" s="4"/>
      <c r="D129" s="4"/>
      <c r="E129" s="8" t="s">
        <v>680</v>
      </c>
      <c r="F129" s="7" t="s">
        <v>695</v>
      </c>
      <c r="G129" s="7" t="s">
        <v>694</v>
      </c>
      <c r="H129" s="7" t="s">
        <v>693</v>
      </c>
      <c r="I129" s="7" t="s">
        <v>692</v>
      </c>
      <c r="J129" s="69">
        <v>0</v>
      </c>
      <c r="K129" s="38"/>
      <c r="L129" s="69">
        <v>0</v>
      </c>
      <c r="M129" s="38"/>
      <c r="N129" s="69">
        <v>0</v>
      </c>
      <c r="O129" s="38"/>
      <c r="P129" s="69">
        <v>0</v>
      </c>
      <c r="Q129" s="38"/>
      <c r="R129" s="69">
        <v>0</v>
      </c>
      <c r="S129" s="38"/>
      <c r="T129" s="69">
        <v>0</v>
      </c>
      <c r="U129" s="38"/>
      <c r="V129" s="69">
        <v>0</v>
      </c>
      <c r="W129" s="25"/>
      <c r="X129" s="69">
        <v>0</v>
      </c>
      <c r="Y129" s="38"/>
    </row>
    <row r="130" spans="1:25" ht="105" x14ac:dyDescent="0.25">
      <c r="A130" s="4" t="s">
        <v>691</v>
      </c>
      <c r="B130" s="4"/>
      <c r="C130" s="4"/>
      <c r="D130" s="4"/>
      <c r="E130" s="8" t="s">
        <v>674</v>
      </c>
      <c r="F130" s="7" t="s">
        <v>690</v>
      </c>
      <c r="G130" s="7" t="s">
        <v>672</v>
      </c>
      <c r="H130" s="7" t="s">
        <v>689</v>
      </c>
      <c r="I130" s="7" t="s">
        <v>688</v>
      </c>
      <c r="J130" s="69"/>
      <c r="K130" s="38"/>
      <c r="L130" s="69"/>
      <c r="M130" s="71"/>
      <c r="N130" s="69"/>
      <c r="O130" s="71"/>
      <c r="P130" s="69"/>
      <c r="Q130" s="71"/>
      <c r="R130" s="69"/>
      <c r="S130" s="71"/>
      <c r="T130" s="69"/>
      <c r="U130" s="71"/>
      <c r="V130" s="69"/>
      <c r="W130" s="25"/>
      <c r="X130" s="69"/>
      <c r="Y130" s="71"/>
    </row>
    <row r="131" spans="1:25" ht="45" x14ac:dyDescent="0.25">
      <c r="A131" s="4" t="s">
        <v>687</v>
      </c>
      <c r="B131" s="4"/>
      <c r="C131" s="4"/>
      <c r="D131" s="4"/>
      <c r="E131" s="8" t="s">
        <v>668</v>
      </c>
      <c r="F131" s="7" t="s">
        <v>667</v>
      </c>
      <c r="G131" s="7" t="s">
        <v>666</v>
      </c>
      <c r="H131" s="7" t="s">
        <v>665</v>
      </c>
      <c r="I131" s="7" t="s">
        <v>664</v>
      </c>
      <c r="J131" s="69"/>
      <c r="K131" s="38"/>
      <c r="L131" s="69"/>
      <c r="M131" s="71"/>
      <c r="N131" s="69"/>
      <c r="O131" s="71"/>
      <c r="P131" s="69"/>
      <c r="Q131" s="71"/>
      <c r="R131" s="69"/>
      <c r="S131" s="71"/>
      <c r="T131" s="69"/>
      <c r="U131" s="71"/>
      <c r="V131" s="69"/>
      <c r="W131" s="25"/>
      <c r="X131" s="69"/>
      <c r="Y131" s="71"/>
    </row>
    <row r="132" spans="1:25" ht="180" x14ac:dyDescent="0.25">
      <c r="A132" s="4" t="s">
        <v>686</v>
      </c>
      <c r="B132" s="4"/>
      <c r="C132" s="4"/>
      <c r="D132" s="4"/>
      <c r="E132" s="8" t="s">
        <v>662</v>
      </c>
      <c r="F132" s="7" t="s">
        <v>685</v>
      </c>
      <c r="G132" s="7" t="s">
        <v>660</v>
      </c>
      <c r="H132" s="7" t="s">
        <v>659</v>
      </c>
      <c r="I132" s="7" t="s">
        <v>658</v>
      </c>
      <c r="J132" s="69"/>
      <c r="K132" s="38"/>
      <c r="L132" s="69"/>
      <c r="M132" s="71"/>
      <c r="N132" s="69"/>
      <c r="O132" s="71"/>
      <c r="P132" s="69"/>
      <c r="Q132" s="71"/>
      <c r="R132" s="69"/>
      <c r="S132" s="71"/>
      <c r="T132" s="69"/>
      <c r="U132" s="71"/>
      <c r="V132" s="69"/>
      <c r="W132" s="25"/>
      <c r="X132" s="69"/>
      <c r="Y132" s="71"/>
    </row>
    <row r="133" spans="1:25" ht="120" x14ac:dyDescent="0.25">
      <c r="A133" s="4" t="s">
        <v>684</v>
      </c>
      <c r="B133" s="4"/>
      <c r="C133" s="4"/>
      <c r="D133" s="4"/>
      <c r="E133" s="8" t="s">
        <v>656</v>
      </c>
      <c r="F133" s="7" t="s">
        <v>655</v>
      </c>
      <c r="G133" s="7" t="s">
        <v>654</v>
      </c>
      <c r="H133" s="7" t="s">
        <v>653</v>
      </c>
      <c r="I133" s="7" t="s">
        <v>652</v>
      </c>
      <c r="J133" s="69"/>
      <c r="K133" s="111"/>
      <c r="L133" s="69"/>
      <c r="M133" s="71"/>
      <c r="N133" s="69"/>
      <c r="O133" s="71"/>
      <c r="P133" s="69"/>
      <c r="Q133" s="71"/>
      <c r="R133" s="69"/>
      <c r="S133" s="71"/>
      <c r="T133" s="69"/>
      <c r="U133" s="71"/>
      <c r="V133" s="69"/>
      <c r="W133" s="25"/>
      <c r="X133" s="69"/>
      <c r="Y133" s="71"/>
    </row>
    <row r="134" spans="1:25" s="72" customFormat="1" ht="51.75" x14ac:dyDescent="0.25">
      <c r="A134" s="15">
        <v>74</v>
      </c>
      <c r="B134" s="15"/>
      <c r="C134" s="15"/>
      <c r="D134" s="75" t="s">
        <v>683</v>
      </c>
      <c r="E134" s="75"/>
      <c r="F134" s="12" t="s">
        <v>682</v>
      </c>
      <c r="G134" s="12"/>
      <c r="H134" s="12"/>
      <c r="I134" s="12"/>
      <c r="J134" s="74">
        <f>AVERAGE(J135:J139)</f>
        <v>0</v>
      </c>
      <c r="K134" s="10"/>
      <c r="L134" s="74">
        <f>AVERAGE(L135:L139)</f>
        <v>0</v>
      </c>
      <c r="M134" s="73"/>
      <c r="N134" s="74">
        <f>AVERAGE(N135:N139)</f>
        <v>0</v>
      </c>
      <c r="O134" s="73"/>
      <c r="P134" s="74">
        <f>AVERAGE(P135:P139)</f>
        <v>0</v>
      </c>
      <c r="Q134" s="73"/>
      <c r="R134" s="74">
        <f>AVERAGE(R135:R139)</f>
        <v>0</v>
      </c>
      <c r="S134" s="73"/>
      <c r="T134" s="74">
        <f>AVERAGE(T135:T139)</f>
        <v>0</v>
      </c>
      <c r="U134" s="73"/>
      <c r="V134" s="74">
        <f>AVERAGE(V135:V139)</f>
        <v>0</v>
      </c>
      <c r="W134" s="10"/>
      <c r="X134" s="74">
        <f>AVERAGE(X135:X139)</f>
        <v>0</v>
      </c>
      <c r="Y134" s="73"/>
    </row>
    <row r="135" spans="1:25" ht="60" x14ac:dyDescent="0.25">
      <c r="A135" s="4" t="s">
        <v>681</v>
      </c>
      <c r="B135" s="4"/>
      <c r="C135" s="4"/>
      <c r="D135" s="4"/>
      <c r="E135" s="8" t="s">
        <v>680</v>
      </c>
      <c r="F135" s="7" t="s">
        <v>679</v>
      </c>
      <c r="G135" s="7" t="s">
        <v>678</v>
      </c>
      <c r="H135" s="7" t="s">
        <v>677</v>
      </c>
      <c r="I135" s="7" t="s">
        <v>676</v>
      </c>
      <c r="J135" s="69">
        <v>0</v>
      </c>
      <c r="K135" s="25"/>
      <c r="L135" s="69">
        <v>0</v>
      </c>
      <c r="M135" s="25"/>
      <c r="N135" s="69">
        <v>0</v>
      </c>
      <c r="O135" s="25"/>
      <c r="P135" s="69">
        <v>0</v>
      </c>
      <c r="Q135" s="25"/>
      <c r="R135" s="69">
        <v>0</v>
      </c>
      <c r="S135" s="25"/>
      <c r="T135" s="69">
        <v>0</v>
      </c>
      <c r="U135" s="25"/>
      <c r="V135" s="69">
        <v>0</v>
      </c>
      <c r="W135" s="110"/>
      <c r="X135" s="69">
        <v>0</v>
      </c>
      <c r="Y135" s="25"/>
    </row>
    <row r="136" spans="1:25" ht="105" x14ac:dyDescent="0.25">
      <c r="A136" s="4" t="s">
        <v>675</v>
      </c>
      <c r="B136" s="4"/>
      <c r="C136" s="4"/>
      <c r="D136" s="4"/>
      <c r="E136" s="8" t="s">
        <v>674</v>
      </c>
      <c r="F136" s="7" t="s">
        <v>673</v>
      </c>
      <c r="G136" s="7" t="s">
        <v>672</v>
      </c>
      <c r="H136" s="7" t="s">
        <v>671</v>
      </c>
      <c r="I136" s="7" t="s">
        <v>670</v>
      </c>
      <c r="J136" s="69"/>
      <c r="K136" s="91"/>
      <c r="L136" s="71"/>
      <c r="M136" s="71"/>
      <c r="N136" s="71"/>
      <c r="O136" s="71"/>
      <c r="P136" s="71"/>
      <c r="Q136" s="71"/>
      <c r="R136" s="71"/>
      <c r="S136" s="71"/>
      <c r="T136" s="71"/>
      <c r="U136" s="71"/>
      <c r="V136" s="31"/>
      <c r="W136" s="25"/>
      <c r="X136" s="31"/>
      <c r="Y136" s="71"/>
    </row>
    <row r="137" spans="1:25" ht="45" x14ac:dyDescent="0.25">
      <c r="A137" s="4" t="s">
        <v>669</v>
      </c>
      <c r="B137" s="4"/>
      <c r="C137" s="4"/>
      <c r="D137" s="4"/>
      <c r="E137" s="8" t="s">
        <v>668</v>
      </c>
      <c r="F137" s="7" t="s">
        <v>667</v>
      </c>
      <c r="G137" s="7" t="s">
        <v>666</v>
      </c>
      <c r="H137" s="7" t="s">
        <v>665</v>
      </c>
      <c r="I137" s="7" t="s">
        <v>664</v>
      </c>
      <c r="J137" s="69"/>
      <c r="K137" s="25"/>
      <c r="L137" s="71"/>
      <c r="M137" s="71"/>
      <c r="N137" s="71"/>
      <c r="O137" s="71"/>
      <c r="P137" s="71"/>
      <c r="Q137" s="71"/>
      <c r="R137" s="71"/>
      <c r="S137" s="71"/>
      <c r="T137" s="71"/>
      <c r="U137" s="71"/>
      <c r="V137" s="31"/>
      <c r="W137" s="25"/>
      <c r="X137" s="31"/>
      <c r="Y137" s="71"/>
    </row>
    <row r="138" spans="1:25" ht="180" x14ac:dyDescent="0.25">
      <c r="A138" s="4" t="s">
        <v>663</v>
      </c>
      <c r="B138" s="4"/>
      <c r="C138" s="4"/>
      <c r="D138" s="4"/>
      <c r="E138" s="8" t="s">
        <v>662</v>
      </c>
      <c r="F138" s="7" t="s">
        <v>661</v>
      </c>
      <c r="G138" s="7" t="s">
        <v>660</v>
      </c>
      <c r="H138" s="7" t="s">
        <v>659</v>
      </c>
      <c r="I138" s="7" t="s">
        <v>658</v>
      </c>
      <c r="J138" s="69"/>
      <c r="K138" s="25"/>
      <c r="L138" s="71"/>
      <c r="M138" s="71"/>
      <c r="N138" s="71"/>
      <c r="O138" s="71"/>
      <c r="P138" s="71"/>
      <c r="Q138" s="71"/>
      <c r="R138" s="71"/>
      <c r="S138" s="71"/>
      <c r="T138" s="71"/>
      <c r="U138" s="71"/>
      <c r="V138" s="31"/>
      <c r="W138" s="25"/>
      <c r="X138" s="31"/>
      <c r="Y138" s="71"/>
    </row>
    <row r="139" spans="1:25" ht="120" x14ac:dyDescent="0.25">
      <c r="A139" s="4" t="s">
        <v>657</v>
      </c>
      <c r="B139" s="4"/>
      <c r="C139" s="4"/>
      <c r="D139" s="4"/>
      <c r="E139" s="8" t="s">
        <v>656</v>
      </c>
      <c r="F139" s="7" t="s">
        <v>655</v>
      </c>
      <c r="G139" s="7" t="s">
        <v>654</v>
      </c>
      <c r="H139" s="7" t="s">
        <v>653</v>
      </c>
      <c r="I139" s="7" t="s">
        <v>652</v>
      </c>
      <c r="J139" s="69"/>
      <c r="K139" s="25"/>
      <c r="L139" s="71"/>
      <c r="M139" s="71"/>
      <c r="N139" s="71"/>
      <c r="O139" s="71"/>
      <c r="P139" s="71"/>
      <c r="Q139" s="71"/>
      <c r="R139" s="71"/>
      <c r="S139" s="71"/>
      <c r="T139" s="71"/>
      <c r="U139" s="71"/>
      <c r="V139" s="31"/>
      <c r="W139" s="25"/>
      <c r="X139" s="31"/>
      <c r="Y139" s="71"/>
    </row>
    <row r="140" spans="1:25" s="80" customFormat="1" ht="138" customHeight="1" x14ac:dyDescent="0.25">
      <c r="A140" s="19"/>
      <c r="B140" s="19"/>
      <c r="C140" s="20" t="s">
        <v>651</v>
      </c>
      <c r="D140" s="19"/>
      <c r="E140" s="63"/>
      <c r="F140" s="62" t="s">
        <v>650</v>
      </c>
      <c r="G140" s="61"/>
      <c r="H140" s="61"/>
      <c r="I140" s="61"/>
      <c r="J140" s="60">
        <f>AVERAGE(J141:J145)</f>
        <v>0</v>
      </c>
      <c r="K140" s="17"/>
      <c r="L140" s="60">
        <f>AVERAGE(L141:L145)</f>
        <v>0</v>
      </c>
      <c r="M140" s="59"/>
      <c r="N140" s="60">
        <f>AVERAGE(N141:N145)</f>
        <v>0</v>
      </c>
      <c r="O140" s="59"/>
      <c r="P140" s="60">
        <f>AVERAGE(P141:P145)</f>
        <v>0</v>
      </c>
      <c r="Q140" s="59"/>
      <c r="R140" s="60">
        <f>AVERAGE(R141:R145)</f>
        <v>0</v>
      </c>
      <c r="S140" s="59"/>
      <c r="T140" s="60">
        <f>AVERAGE(T141:T145)</f>
        <v>0</v>
      </c>
      <c r="U140" s="59"/>
      <c r="V140" s="60">
        <f>AVERAGE(V141:V145)</f>
        <v>0</v>
      </c>
      <c r="W140" s="17"/>
      <c r="X140" s="60">
        <f>AVERAGE(X141:X145)</f>
        <v>0</v>
      </c>
      <c r="Y140" s="59"/>
    </row>
    <row r="141" spans="1:25" ht="135" x14ac:dyDescent="0.25">
      <c r="A141" s="4">
        <v>75</v>
      </c>
      <c r="B141" s="4"/>
      <c r="C141" s="4"/>
      <c r="D141" s="8" t="s">
        <v>649</v>
      </c>
      <c r="E141" s="8"/>
      <c r="F141" s="7" t="s">
        <v>648</v>
      </c>
      <c r="G141" s="7" t="s">
        <v>647</v>
      </c>
      <c r="H141" s="7" t="s">
        <v>646</v>
      </c>
      <c r="I141" s="7" t="s">
        <v>645</v>
      </c>
      <c r="J141" s="69">
        <v>0</v>
      </c>
      <c r="K141" s="25"/>
      <c r="L141" s="69">
        <v>0</v>
      </c>
      <c r="M141" s="25"/>
      <c r="N141" s="69">
        <v>0</v>
      </c>
      <c r="O141" s="25"/>
      <c r="P141" s="69">
        <v>0</v>
      </c>
      <c r="Q141" s="25"/>
      <c r="R141" s="69">
        <v>0</v>
      </c>
      <c r="S141" s="25"/>
      <c r="T141" s="69">
        <v>0</v>
      </c>
      <c r="U141" s="25"/>
      <c r="V141" s="69">
        <v>0</v>
      </c>
      <c r="W141" s="25"/>
      <c r="X141" s="69">
        <v>0</v>
      </c>
      <c r="Y141" s="25"/>
    </row>
    <row r="142" spans="1:25" ht="180" x14ac:dyDescent="0.25">
      <c r="A142" s="4">
        <v>76</v>
      </c>
      <c r="B142" s="4"/>
      <c r="C142" s="4"/>
      <c r="D142" s="8" t="s">
        <v>644</v>
      </c>
      <c r="E142" s="8"/>
      <c r="F142" s="7" t="s">
        <v>643</v>
      </c>
      <c r="G142" s="7" t="s">
        <v>642</v>
      </c>
      <c r="H142" s="7" t="s">
        <v>641</v>
      </c>
      <c r="I142" s="7" t="s">
        <v>630</v>
      </c>
      <c r="J142" s="69">
        <v>0</v>
      </c>
      <c r="K142" s="25"/>
      <c r="L142" s="69">
        <v>0</v>
      </c>
      <c r="M142" s="25"/>
      <c r="N142" s="69">
        <v>0</v>
      </c>
      <c r="O142" s="25"/>
      <c r="P142" s="69">
        <v>0</v>
      </c>
      <c r="Q142" s="25"/>
      <c r="R142" s="69">
        <v>0</v>
      </c>
      <c r="S142" s="25"/>
      <c r="T142" s="69">
        <v>0</v>
      </c>
      <c r="U142" s="25"/>
      <c r="V142" s="69">
        <v>0</v>
      </c>
      <c r="W142" s="109"/>
      <c r="X142" s="69">
        <v>0</v>
      </c>
      <c r="Y142" s="25"/>
    </row>
    <row r="143" spans="1:25" ht="180" x14ac:dyDescent="0.25">
      <c r="A143" s="4">
        <v>77</v>
      </c>
      <c r="B143" s="4"/>
      <c r="C143" s="4"/>
      <c r="D143" s="8" t="s">
        <v>640</v>
      </c>
      <c r="E143" s="8"/>
      <c r="F143" s="7" t="s">
        <v>639</v>
      </c>
      <c r="G143" s="7" t="s">
        <v>638</v>
      </c>
      <c r="H143" s="7" t="s">
        <v>637</v>
      </c>
      <c r="I143" s="7" t="s">
        <v>630</v>
      </c>
      <c r="J143" s="69"/>
      <c r="K143" s="38"/>
      <c r="L143" s="69"/>
      <c r="M143" s="71"/>
      <c r="N143" s="69"/>
      <c r="O143" s="71"/>
      <c r="P143" s="69"/>
      <c r="Q143" s="71"/>
      <c r="R143" s="69"/>
      <c r="S143" s="71"/>
      <c r="T143" s="69"/>
      <c r="U143" s="71"/>
      <c r="V143" s="69"/>
      <c r="W143" s="25"/>
      <c r="X143" s="69"/>
      <c r="Y143" s="71"/>
    </row>
    <row r="144" spans="1:25" ht="180" x14ac:dyDescent="0.25">
      <c r="A144" s="4">
        <v>78</v>
      </c>
      <c r="B144" s="4"/>
      <c r="C144" s="4"/>
      <c r="D144" s="8" t="s">
        <v>636</v>
      </c>
      <c r="E144" s="8"/>
      <c r="F144" s="7" t="s">
        <v>635</v>
      </c>
      <c r="G144" s="7" t="s">
        <v>632</v>
      </c>
      <c r="H144" s="7" t="s">
        <v>631</v>
      </c>
      <c r="I144" s="7" t="s">
        <v>630</v>
      </c>
      <c r="J144" s="69">
        <v>0</v>
      </c>
      <c r="K144" s="25"/>
      <c r="L144" s="69">
        <v>0</v>
      </c>
      <c r="M144" s="25"/>
      <c r="N144" s="69">
        <v>0</v>
      </c>
      <c r="O144" s="25"/>
      <c r="P144" s="69">
        <v>0</v>
      </c>
      <c r="Q144" s="25"/>
      <c r="R144" s="69">
        <v>0</v>
      </c>
      <c r="S144" s="25"/>
      <c r="T144" s="69">
        <v>0</v>
      </c>
      <c r="U144" s="25"/>
      <c r="V144" s="69">
        <v>0</v>
      </c>
      <c r="W144" s="25"/>
      <c r="X144" s="69">
        <v>0</v>
      </c>
      <c r="Y144" s="25"/>
    </row>
    <row r="145" spans="1:25" ht="180" x14ac:dyDescent="0.25">
      <c r="A145" s="4">
        <v>79</v>
      </c>
      <c r="B145" s="4"/>
      <c r="C145" s="4"/>
      <c r="D145" s="8" t="s">
        <v>634</v>
      </c>
      <c r="E145" s="8"/>
      <c r="F145" s="7" t="s">
        <v>633</v>
      </c>
      <c r="G145" s="7" t="s">
        <v>632</v>
      </c>
      <c r="H145" s="7" t="s">
        <v>631</v>
      </c>
      <c r="I145" s="7" t="s">
        <v>630</v>
      </c>
      <c r="J145" s="69">
        <v>0</v>
      </c>
      <c r="K145" s="25"/>
      <c r="L145" s="69">
        <v>0</v>
      </c>
      <c r="M145" s="25"/>
      <c r="N145" s="69">
        <v>0</v>
      </c>
      <c r="O145" s="25"/>
      <c r="P145" s="69">
        <v>0</v>
      </c>
      <c r="Q145" s="25"/>
      <c r="R145" s="69">
        <v>0</v>
      </c>
      <c r="S145" s="25"/>
      <c r="T145" s="69">
        <v>0</v>
      </c>
      <c r="U145" s="25"/>
      <c r="V145" s="69">
        <v>0</v>
      </c>
      <c r="W145" s="25"/>
      <c r="X145" s="69">
        <v>0</v>
      </c>
      <c r="Y145" s="25"/>
    </row>
    <row r="146" spans="1:25" s="58" customFormat="1" ht="60" x14ac:dyDescent="0.25">
      <c r="A146" s="19"/>
      <c r="B146" s="20" t="s">
        <v>629</v>
      </c>
      <c r="C146" s="19"/>
      <c r="D146" s="19"/>
      <c r="E146" s="19"/>
      <c r="F146" s="19" t="s">
        <v>628</v>
      </c>
      <c r="G146" s="108"/>
      <c r="H146" s="108"/>
      <c r="I146" s="108"/>
      <c r="J146" s="60">
        <f>AVERAGE(J147,J152,J163,J172)</f>
        <v>37.202380952380949</v>
      </c>
      <c r="K146" s="59"/>
      <c r="L146" s="60">
        <f>AVERAGE(L147,L152,L163,L172)</f>
        <v>37.202380952380949</v>
      </c>
      <c r="M146" s="59"/>
      <c r="N146" s="60">
        <f>AVERAGE(N147,N152,N163,N172)</f>
        <v>37.202380952380949</v>
      </c>
      <c r="O146" s="59"/>
      <c r="P146" s="60">
        <f>AVERAGE(P147,P152,P163,P172)</f>
        <v>37.202380952380949</v>
      </c>
      <c r="Q146" s="59"/>
      <c r="R146" s="60">
        <f>AVERAGE(R147,R152,R163,R172)</f>
        <v>37.202380952380949</v>
      </c>
      <c r="S146" s="59"/>
      <c r="T146" s="60">
        <f>AVERAGE(T147,T152,T163,T172)</f>
        <v>37.202380952380949</v>
      </c>
      <c r="U146" s="59"/>
      <c r="V146" s="60">
        <f>AVERAGE(V147,V152,V163,V172)</f>
        <v>43.75</v>
      </c>
      <c r="W146" s="17"/>
      <c r="X146" s="60">
        <f>AVERAGE(X147,X152,X163,X172)</f>
        <v>43.75</v>
      </c>
      <c r="Y146" s="59"/>
    </row>
    <row r="147" spans="1:25" s="58" customFormat="1" ht="45" x14ac:dyDescent="0.25">
      <c r="A147" s="19"/>
      <c r="B147" s="19"/>
      <c r="C147" s="20" t="s">
        <v>627</v>
      </c>
      <c r="D147" s="19"/>
      <c r="E147" s="19"/>
      <c r="F147" s="19" t="s">
        <v>626</v>
      </c>
      <c r="G147" s="107"/>
      <c r="H147" s="107"/>
      <c r="I147" s="107"/>
      <c r="J147" s="60">
        <f>AVERAGE(J148:J151)</f>
        <v>25</v>
      </c>
      <c r="K147" s="59"/>
      <c r="L147" s="60">
        <f>AVERAGE(L148:L151)</f>
        <v>25</v>
      </c>
      <c r="M147" s="59"/>
      <c r="N147" s="60">
        <f>AVERAGE(N148:N151)</f>
        <v>25</v>
      </c>
      <c r="O147" s="59"/>
      <c r="P147" s="60">
        <f>AVERAGE(P148:P151)</f>
        <v>25</v>
      </c>
      <c r="Q147" s="59"/>
      <c r="R147" s="60">
        <f>AVERAGE(R148:R151)</f>
        <v>25</v>
      </c>
      <c r="S147" s="59"/>
      <c r="T147" s="60">
        <f>AVERAGE(T148:T151)</f>
        <v>25</v>
      </c>
      <c r="U147" s="59"/>
      <c r="V147" s="60">
        <f>AVERAGE(V148:V151)</f>
        <v>25</v>
      </c>
      <c r="W147" s="17"/>
      <c r="X147" s="60">
        <f>AVERAGE(X148:X151)</f>
        <v>25</v>
      </c>
      <c r="Y147" s="59"/>
    </row>
    <row r="148" spans="1:25" ht="30" x14ac:dyDescent="0.25">
      <c r="A148" s="4">
        <v>80</v>
      </c>
      <c r="B148" s="4"/>
      <c r="C148" s="4"/>
      <c r="D148" s="8" t="s">
        <v>625</v>
      </c>
      <c r="E148" s="8"/>
      <c r="F148" s="7" t="s">
        <v>624</v>
      </c>
      <c r="G148" s="7" t="s">
        <v>555</v>
      </c>
      <c r="H148" s="7" t="s">
        <v>556</v>
      </c>
      <c r="I148" s="7" t="s">
        <v>557</v>
      </c>
      <c r="J148" s="57">
        <v>50</v>
      </c>
      <c r="K148" s="5" t="s">
        <v>623</v>
      </c>
      <c r="L148" s="57">
        <v>50</v>
      </c>
      <c r="M148" s="104"/>
      <c r="N148" s="57">
        <v>50</v>
      </c>
      <c r="O148" s="104"/>
      <c r="P148" s="57">
        <v>50</v>
      </c>
      <c r="Q148" s="104"/>
      <c r="R148" s="57">
        <v>50</v>
      </c>
      <c r="S148" s="104"/>
      <c r="T148" s="57">
        <v>50</v>
      </c>
      <c r="U148" s="104"/>
      <c r="V148" s="57">
        <v>50</v>
      </c>
      <c r="W148" s="5"/>
      <c r="X148" s="57">
        <v>50</v>
      </c>
      <c r="Y148" s="104"/>
    </row>
    <row r="149" spans="1:25" ht="60" x14ac:dyDescent="0.25">
      <c r="A149" s="4">
        <v>81</v>
      </c>
      <c r="B149" s="4"/>
      <c r="C149" s="4"/>
      <c r="D149" s="8" t="s">
        <v>622</v>
      </c>
      <c r="E149" s="8"/>
      <c r="F149" s="7" t="s">
        <v>621</v>
      </c>
      <c r="G149" s="7" t="s">
        <v>620</v>
      </c>
      <c r="H149" s="7" t="s">
        <v>619</v>
      </c>
      <c r="I149" s="7" t="s">
        <v>618</v>
      </c>
      <c r="J149" s="57">
        <v>0</v>
      </c>
      <c r="K149" s="25" t="s">
        <v>617</v>
      </c>
      <c r="L149" s="57">
        <v>0</v>
      </c>
      <c r="M149" s="38"/>
      <c r="N149" s="57">
        <v>0</v>
      </c>
      <c r="O149" s="38"/>
      <c r="P149" s="57">
        <v>0</v>
      </c>
      <c r="Q149" s="38"/>
      <c r="R149" s="57">
        <v>0</v>
      </c>
      <c r="S149" s="38"/>
      <c r="T149" s="57">
        <v>0</v>
      </c>
      <c r="U149" s="38"/>
      <c r="V149" s="57">
        <v>0</v>
      </c>
      <c r="W149" s="5"/>
      <c r="X149" s="57">
        <v>0</v>
      </c>
      <c r="Y149" s="38"/>
    </row>
    <row r="150" spans="1:25" ht="60" x14ac:dyDescent="0.25">
      <c r="A150" s="4">
        <v>82</v>
      </c>
      <c r="B150" s="4"/>
      <c r="C150" s="4"/>
      <c r="D150" s="8" t="s">
        <v>616</v>
      </c>
      <c r="E150" s="8"/>
      <c r="F150" s="7" t="s">
        <v>615</v>
      </c>
      <c r="G150" s="7" t="s">
        <v>614</v>
      </c>
      <c r="H150" s="7" t="s">
        <v>613</v>
      </c>
      <c r="I150" s="7" t="s">
        <v>300</v>
      </c>
      <c r="J150" s="57">
        <v>0</v>
      </c>
      <c r="K150" s="38"/>
      <c r="L150" s="57">
        <v>0</v>
      </c>
      <c r="M150" s="38"/>
      <c r="N150" s="57">
        <v>0</v>
      </c>
      <c r="O150" s="38"/>
      <c r="P150" s="57">
        <v>0</v>
      </c>
      <c r="Q150" s="38"/>
      <c r="R150" s="57">
        <v>0</v>
      </c>
      <c r="S150" s="38"/>
      <c r="T150" s="57">
        <v>0</v>
      </c>
      <c r="U150" s="38"/>
      <c r="V150" s="57">
        <v>0</v>
      </c>
      <c r="W150" s="5"/>
      <c r="X150" s="57">
        <v>0</v>
      </c>
      <c r="Y150" s="38"/>
    </row>
    <row r="151" spans="1:25" ht="60" x14ac:dyDescent="0.25">
      <c r="A151" s="4">
        <v>83</v>
      </c>
      <c r="B151" s="4"/>
      <c r="C151" s="4"/>
      <c r="D151" s="8" t="s">
        <v>490</v>
      </c>
      <c r="E151" s="8"/>
      <c r="F151" s="7" t="s">
        <v>612</v>
      </c>
      <c r="G151" s="7" t="s">
        <v>488</v>
      </c>
      <c r="H151" s="7" t="s">
        <v>611</v>
      </c>
      <c r="I151" s="7" t="s">
        <v>610</v>
      </c>
      <c r="J151" s="57">
        <v>50</v>
      </c>
      <c r="K151" s="37" t="s">
        <v>609</v>
      </c>
      <c r="L151" s="57">
        <v>50</v>
      </c>
      <c r="M151" s="5"/>
      <c r="N151" s="57">
        <v>50</v>
      </c>
      <c r="O151" s="5"/>
      <c r="P151" s="57">
        <v>50</v>
      </c>
      <c r="Q151" s="5"/>
      <c r="R151" s="57">
        <v>50</v>
      </c>
      <c r="S151" s="5"/>
      <c r="T151" s="57">
        <v>50</v>
      </c>
      <c r="U151" s="5"/>
      <c r="V151" s="57">
        <v>50</v>
      </c>
      <c r="W151" s="5"/>
      <c r="X151" s="57">
        <v>50</v>
      </c>
      <c r="Y151" s="5"/>
    </row>
    <row r="152" spans="1:25" s="58" customFormat="1" ht="99.75" customHeight="1" x14ac:dyDescent="0.25">
      <c r="A152" s="19"/>
      <c r="B152" s="19"/>
      <c r="C152" s="20" t="s">
        <v>608</v>
      </c>
      <c r="D152" s="19"/>
      <c r="E152" s="63"/>
      <c r="F152" s="62" t="s">
        <v>607</v>
      </c>
      <c r="G152" s="61"/>
      <c r="H152" s="61"/>
      <c r="I152" s="61"/>
      <c r="J152" s="60">
        <f>AVERAGE(J153,J161:J162)</f>
        <v>7.1428571428571423</v>
      </c>
      <c r="K152" s="17"/>
      <c r="L152" s="60">
        <f>AVERAGE(L153,L161:L162)</f>
        <v>7.1428571428571423</v>
      </c>
      <c r="M152" s="59"/>
      <c r="N152" s="60">
        <f>AVERAGE(N153,N161:N162)</f>
        <v>7.1428571428571423</v>
      </c>
      <c r="O152" s="59"/>
      <c r="P152" s="60">
        <f>AVERAGE(P153,P161:P162)</f>
        <v>7.1428571428571423</v>
      </c>
      <c r="Q152" s="59"/>
      <c r="R152" s="60">
        <f>AVERAGE(R153,R161:R162)</f>
        <v>7.1428571428571423</v>
      </c>
      <c r="S152" s="59"/>
      <c r="T152" s="60">
        <f>AVERAGE(T153,T161:T162)</f>
        <v>7.1428571428571423</v>
      </c>
      <c r="U152" s="59"/>
      <c r="V152" s="60">
        <f>AVERAGE(V153,V161:V162)</f>
        <v>33.333333333333336</v>
      </c>
      <c r="W152" s="17"/>
      <c r="X152" s="60">
        <f>AVERAGE(X153,X161:X162)</f>
        <v>33.333333333333336</v>
      </c>
      <c r="Y152" s="59"/>
    </row>
    <row r="153" spans="1:25" s="72" customFormat="1" ht="99.75" customHeight="1" x14ac:dyDescent="0.25">
      <c r="A153" s="15">
        <v>84</v>
      </c>
      <c r="B153" s="15"/>
      <c r="C153" s="14"/>
      <c r="D153" s="75" t="s">
        <v>606</v>
      </c>
      <c r="E153" s="75"/>
      <c r="F153" s="21" t="s">
        <v>460</v>
      </c>
      <c r="G153" s="12"/>
      <c r="H153" s="12"/>
      <c r="I153" s="12"/>
      <c r="J153" s="74">
        <f>AVERAGE(J154:J160)</f>
        <v>21.428571428571427</v>
      </c>
      <c r="K153" s="10"/>
      <c r="L153" s="74">
        <f>AVERAGE(L154:L160)</f>
        <v>21.428571428571427</v>
      </c>
      <c r="M153" s="73"/>
      <c r="N153" s="74">
        <f>AVERAGE(N154:N160)</f>
        <v>21.428571428571427</v>
      </c>
      <c r="O153" s="73"/>
      <c r="P153" s="74">
        <f>AVERAGE(P154:P160)</f>
        <v>21.428571428571427</v>
      </c>
      <c r="Q153" s="73"/>
      <c r="R153" s="74">
        <f>AVERAGE(R154:R160)</f>
        <v>21.428571428571427</v>
      </c>
      <c r="S153" s="73"/>
      <c r="T153" s="74">
        <f>AVERAGE(T154:T160)</f>
        <v>21.428571428571427</v>
      </c>
      <c r="U153" s="73"/>
      <c r="V153" s="74">
        <f>AVERAGE(V154:V160)</f>
        <v>100</v>
      </c>
      <c r="W153" s="10"/>
      <c r="X153" s="74">
        <f>AVERAGE(X154:X160)</f>
        <v>100</v>
      </c>
      <c r="Y153" s="73"/>
    </row>
    <row r="154" spans="1:25" ht="90" x14ac:dyDescent="0.25">
      <c r="A154" s="4" t="s">
        <v>605</v>
      </c>
      <c r="B154" s="4"/>
      <c r="C154" s="4"/>
      <c r="D154" s="4"/>
      <c r="E154" s="8" t="s">
        <v>604</v>
      </c>
      <c r="F154" s="7" t="s">
        <v>603</v>
      </c>
      <c r="G154" s="7" t="s">
        <v>591</v>
      </c>
      <c r="H154" s="7" t="s">
        <v>602</v>
      </c>
      <c r="I154" s="7" t="s">
        <v>601</v>
      </c>
      <c r="J154" s="57">
        <v>0</v>
      </c>
      <c r="K154" s="37" t="s">
        <v>600</v>
      </c>
      <c r="L154" s="57">
        <v>0</v>
      </c>
      <c r="M154" s="5"/>
      <c r="N154" s="57">
        <v>0</v>
      </c>
      <c r="O154" s="5"/>
      <c r="P154" s="57">
        <v>0</v>
      </c>
      <c r="Q154" s="5"/>
      <c r="R154" s="57">
        <v>0</v>
      </c>
      <c r="S154" s="5"/>
      <c r="T154" s="57">
        <v>0</v>
      </c>
      <c r="U154" s="5"/>
      <c r="V154" s="31">
        <v>100</v>
      </c>
      <c r="W154" s="25"/>
      <c r="X154" s="31">
        <v>100</v>
      </c>
      <c r="Y154" s="31"/>
    </row>
    <row r="155" spans="1:25" ht="90" x14ac:dyDescent="0.25">
      <c r="A155" s="4" t="s">
        <v>599</v>
      </c>
      <c r="B155" s="4"/>
      <c r="C155" s="4"/>
      <c r="D155" s="4"/>
      <c r="E155" s="8" t="s">
        <v>598</v>
      </c>
      <c r="F155" s="7" t="s">
        <v>597</v>
      </c>
      <c r="G155" s="7" t="s">
        <v>596</v>
      </c>
      <c r="H155" s="7" t="s">
        <v>455</v>
      </c>
      <c r="I155" s="7" t="s">
        <v>595</v>
      </c>
      <c r="J155" s="57">
        <v>50</v>
      </c>
      <c r="K155" s="5"/>
      <c r="L155" s="57">
        <v>50</v>
      </c>
      <c r="M155" s="5"/>
      <c r="N155" s="57">
        <v>50</v>
      </c>
      <c r="O155" s="5"/>
      <c r="P155" s="57">
        <v>50</v>
      </c>
      <c r="Q155" s="5"/>
      <c r="R155" s="57">
        <v>50</v>
      </c>
      <c r="S155" s="5"/>
      <c r="T155" s="57">
        <v>50</v>
      </c>
      <c r="U155" s="5"/>
      <c r="V155" s="57"/>
      <c r="W155" s="25"/>
      <c r="X155" s="57"/>
      <c r="Y155" s="5"/>
    </row>
    <row r="156" spans="1:25" ht="180" x14ac:dyDescent="0.25">
      <c r="A156" s="4" t="s">
        <v>594</v>
      </c>
      <c r="B156" s="4"/>
      <c r="C156" s="4"/>
      <c r="D156" s="4"/>
      <c r="E156" s="8" t="s">
        <v>593</v>
      </c>
      <c r="F156" s="7" t="s">
        <v>592</v>
      </c>
      <c r="G156" s="7" t="s">
        <v>591</v>
      </c>
      <c r="H156" s="7" t="s">
        <v>590</v>
      </c>
      <c r="I156" s="7" t="s">
        <v>589</v>
      </c>
      <c r="J156" s="57">
        <v>0</v>
      </c>
      <c r="K156" s="37" t="s">
        <v>588</v>
      </c>
      <c r="L156" s="57">
        <v>0</v>
      </c>
      <c r="M156" s="5"/>
      <c r="N156" s="57">
        <v>0</v>
      </c>
      <c r="O156" s="5"/>
      <c r="P156" s="57">
        <v>0</v>
      </c>
      <c r="Q156" s="5"/>
      <c r="R156" s="57">
        <v>0</v>
      </c>
      <c r="S156" s="5"/>
      <c r="T156" s="57">
        <v>0</v>
      </c>
      <c r="U156" s="5"/>
      <c r="V156" s="31"/>
      <c r="W156" s="25"/>
      <c r="X156" s="31"/>
      <c r="Y156" s="31"/>
    </row>
    <row r="157" spans="1:25" ht="120" x14ac:dyDescent="0.25">
      <c r="A157" s="4" t="s">
        <v>587</v>
      </c>
      <c r="B157" s="4"/>
      <c r="C157" s="4"/>
      <c r="D157" s="4"/>
      <c r="E157" s="8" t="s">
        <v>586</v>
      </c>
      <c r="F157" s="7" t="s">
        <v>585</v>
      </c>
      <c r="G157" s="7" t="s">
        <v>429</v>
      </c>
      <c r="H157" s="7" t="s">
        <v>428</v>
      </c>
      <c r="I157" s="7" t="s">
        <v>210</v>
      </c>
      <c r="J157" s="57">
        <v>0</v>
      </c>
      <c r="K157" s="37" t="s">
        <v>584</v>
      </c>
      <c r="L157" s="57">
        <v>0</v>
      </c>
      <c r="M157" s="5"/>
      <c r="N157" s="57">
        <v>0</v>
      </c>
      <c r="O157" s="5"/>
      <c r="P157" s="57">
        <v>0</v>
      </c>
      <c r="Q157" s="5"/>
      <c r="R157" s="57">
        <v>0</v>
      </c>
      <c r="S157" s="5"/>
      <c r="T157" s="57">
        <v>0</v>
      </c>
      <c r="U157" s="5"/>
      <c r="V157" s="31"/>
      <c r="W157" s="25"/>
      <c r="X157" s="31"/>
      <c r="Y157" s="31"/>
    </row>
    <row r="158" spans="1:25" ht="75" x14ac:dyDescent="0.25">
      <c r="A158" s="4" t="s">
        <v>583</v>
      </c>
      <c r="B158" s="4"/>
      <c r="C158" s="4"/>
      <c r="D158" s="4"/>
      <c r="E158" s="8" t="s">
        <v>582</v>
      </c>
      <c r="F158" s="7" t="s">
        <v>425</v>
      </c>
      <c r="G158" s="7" t="s">
        <v>424</v>
      </c>
      <c r="H158" s="7" t="s">
        <v>423</v>
      </c>
      <c r="I158" s="7" t="s">
        <v>422</v>
      </c>
      <c r="J158" s="57">
        <v>100</v>
      </c>
      <c r="K158" s="5" t="s">
        <v>447</v>
      </c>
      <c r="L158" s="57">
        <v>100</v>
      </c>
      <c r="M158" s="5"/>
      <c r="N158" s="57">
        <v>100</v>
      </c>
      <c r="O158" s="5"/>
      <c r="P158" s="57">
        <v>100</v>
      </c>
      <c r="Q158" s="5"/>
      <c r="R158" s="57">
        <v>100</v>
      </c>
      <c r="S158" s="5"/>
      <c r="T158" s="57">
        <v>100</v>
      </c>
      <c r="U158" s="5"/>
      <c r="V158" s="31"/>
      <c r="W158" s="5"/>
      <c r="X158" s="31"/>
      <c r="Y158" s="31"/>
    </row>
    <row r="159" spans="1:25" ht="90" x14ac:dyDescent="0.25">
      <c r="A159" s="4" t="s">
        <v>581</v>
      </c>
      <c r="B159" s="4"/>
      <c r="C159" s="4"/>
      <c r="D159" s="4"/>
      <c r="E159" s="8" t="s">
        <v>580</v>
      </c>
      <c r="F159" s="7" t="s">
        <v>579</v>
      </c>
      <c r="G159" s="7" t="s">
        <v>223</v>
      </c>
      <c r="H159" s="7" t="s">
        <v>259</v>
      </c>
      <c r="I159" s="7" t="s">
        <v>418</v>
      </c>
      <c r="J159" s="57">
        <v>0</v>
      </c>
      <c r="K159" s="5"/>
      <c r="L159" s="57">
        <v>0</v>
      </c>
      <c r="M159" s="5"/>
      <c r="N159" s="57">
        <v>0</v>
      </c>
      <c r="O159" s="5"/>
      <c r="P159" s="57">
        <v>0</v>
      </c>
      <c r="Q159" s="5"/>
      <c r="R159" s="57">
        <v>0</v>
      </c>
      <c r="S159" s="5"/>
      <c r="T159" s="57">
        <v>0</v>
      </c>
      <c r="U159" s="5"/>
      <c r="V159" s="31"/>
      <c r="W159" s="25"/>
      <c r="X159" s="31"/>
      <c r="Y159" s="31"/>
    </row>
    <row r="160" spans="1:25" ht="45" x14ac:dyDescent="0.25">
      <c r="A160" s="4" t="s">
        <v>578</v>
      </c>
      <c r="B160" s="4"/>
      <c r="C160" s="4"/>
      <c r="D160" s="4"/>
      <c r="E160" s="8" t="s">
        <v>577</v>
      </c>
      <c r="F160" s="7" t="s">
        <v>415</v>
      </c>
      <c r="G160" s="7" t="s">
        <v>414</v>
      </c>
      <c r="H160" s="7" t="s">
        <v>413</v>
      </c>
      <c r="I160" s="7" t="s">
        <v>412</v>
      </c>
      <c r="J160" s="57">
        <v>0</v>
      </c>
      <c r="K160" s="25" t="s">
        <v>576</v>
      </c>
      <c r="L160" s="57">
        <v>0</v>
      </c>
      <c r="M160" s="5"/>
      <c r="N160" s="57">
        <v>0</v>
      </c>
      <c r="O160" s="5"/>
      <c r="P160" s="57">
        <v>0</v>
      </c>
      <c r="Q160" s="5"/>
      <c r="R160" s="57">
        <v>0</v>
      </c>
      <c r="S160" s="5"/>
      <c r="T160" s="57">
        <v>0</v>
      </c>
      <c r="U160" s="5"/>
      <c r="V160" s="31"/>
      <c r="W160" s="25"/>
      <c r="X160" s="31"/>
      <c r="Y160" s="31"/>
    </row>
    <row r="161" spans="1:25" ht="90" x14ac:dyDescent="0.25">
      <c r="A161" s="4">
        <v>85</v>
      </c>
      <c r="B161" s="4"/>
      <c r="C161" s="4"/>
      <c r="D161" s="8" t="s">
        <v>575</v>
      </c>
      <c r="E161" s="8"/>
      <c r="F161" s="7" t="s">
        <v>574</v>
      </c>
      <c r="G161" s="7" t="s">
        <v>573</v>
      </c>
      <c r="H161" s="7" t="s">
        <v>572</v>
      </c>
      <c r="I161" s="7" t="s">
        <v>571</v>
      </c>
      <c r="J161" s="57">
        <v>0</v>
      </c>
      <c r="K161" s="5"/>
      <c r="L161" s="57">
        <v>0</v>
      </c>
      <c r="M161" s="5"/>
      <c r="N161" s="57">
        <v>0</v>
      </c>
      <c r="O161" s="5"/>
      <c r="P161" s="57">
        <v>0</v>
      </c>
      <c r="Q161" s="5"/>
      <c r="R161" s="57">
        <v>0</v>
      </c>
      <c r="S161" s="5"/>
      <c r="T161" s="57">
        <v>0</v>
      </c>
      <c r="U161" s="5"/>
      <c r="V161" s="57">
        <v>0</v>
      </c>
      <c r="W161" s="5"/>
      <c r="X161" s="57">
        <v>0</v>
      </c>
      <c r="Y161" s="5"/>
    </row>
    <row r="162" spans="1:25" ht="195" x14ac:dyDescent="0.25">
      <c r="A162" s="4">
        <v>86</v>
      </c>
      <c r="B162" s="4"/>
      <c r="C162" s="4"/>
      <c r="D162" s="8" t="s">
        <v>394</v>
      </c>
      <c r="E162" s="8"/>
      <c r="F162" s="7" t="s">
        <v>570</v>
      </c>
      <c r="G162" s="7" t="s">
        <v>392</v>
      </c>
      <c r="H162" s="7" t="s">
        <v>569</v>
      </c>
      <c r="I162" s="7" t="s">
        <v>568</v>
      </c>
      <c r="J162" s="57">
        <v>0</v>
      </c>
      <c r="K162" s="106" t="s">
        <v>567</v>
      </c>
      <c r="L162" s="57">
        <v>0</v>
      </c>
      <c r="M162" s="5"/>
      <c r="N162" s="57">
        <v>0</v>
      </c>
      <c r="O162" s="5"/>
      <c r="P162" s="57">
        <v>0</v>
      </c>
      <c r="Q162" s="5"/>
      <c r="R162" s="57">
        <v>0</v>
      </c>
      <c r="S162" s="5"/>
      <c r="T162" s="57">
        <v>0</v>
      </c>
      <c r="U162" s="5"/>
      <c r="V162" s="57">
        <v>0</v>
      </c>
      <c r="W162" s="5"/>
      <c r="X162" s="57">
        <v>0</v>
      </c>
      <c r="Y162" s="103" t="s">
        <v>566</v>
      </c>
    </row>
    <row r="163" spans="1:25" s="80" customFormat="1" ht="95.25" customHeight="1" x14ac:dyDescent="0.25">
      <c r="A163" s="19"/>
      <c r="B163" s="19"/>
      <c r="C163" s="20" t="s">
        <v>565</v>
      </c>
      <c r="D163" s="19"/>
      <c r="E163" s="63"/>
      <c r="F163" s="62" t="s">
        <v>564</v>
      </c>
      <c r="G163" s="61"/>
      <c r="H163" s="61"/>
      <c r="I163" s="61"/>
      <c r="J163" s="60">
        <f>AVERAGE(J164:J171)</f>
        <v>50</v>
      </c>
      <c r="K163" s="17"/>
      <c r="L163" s="60">
        <f>AVERAGE(L164:L171)</f>
        <v>50</v>
      </c>
      <c r="M163" s="59"/>
      <c r="N163" s="60">
        <f>AVERAGE(N164:N171)</f>
        <v>50</v>
      </c>
      <c r="O163" s="59"/>
      <c r="P163" s="60">
        <f>AVERAGE(P164:P171)</f>
        <v>50</v>
      </c>
      <c r="Q163" s="59"/>
      <c r="R163" s="60">
        <f>AVERAGE(R164:R171)</f>
        <v>50</v>
      </c>
      <c r="S163" s="59"/>
      <c r="T163" s="60">
        <f>AVERAGE(T164:T171)</f>
        <v>50</v>
      </c>
      <c r="U163" s="59"/>
      <c r="V163" s="60">
        <f>AVERAGE(V164:V171)</f>
        <v>50</v>
      </c>
      <c r="W163" s="17"/>
      <c r="X163" s="60">
        <f>AVERAGE(X164:X171)</f>
        <v>50</v>
      </c>
      <c r="Y163" s="59"/>
    </row>
    <row r="164" spans="1:25" ht="210" x14ac:dyDescent="0.25">
      <c r="A164" s="4">
        <v>87</v>
      </c>
      <c r="B164" s="4"/>
      <c r="C164" s="4"/>
      <c r="D164" s="8" t="s">
        <v>563</v>
      </c>
      <c r="E164" s="8"/>
      <c r="F164" s="7" t="s">
        <v>384</v>
      </c>
      <c r="G164" s="7" t="s">
        <v>562</v>
      </c>
      <c r="H164" s="7" t="s">
        <v>382</v>
      </c>
      <c r="I164" s="7" t="s">
        <v>381</v>
      </c>
      <c r="J164" s="57">
        <v>50</v>
      </c>
      <c r="K164" s="105" t="s">
        <v>561</v>
      </c>
      <c r="L164" s="57">
        <v>50</v>
      </c>
      <c r="M164" s="104"/>
      <c r="N164" s="57">
        <v>50</v>
      </c>
      <c r="O164" s="104"/>
      <c r="P164" s="57">
        <v>50</v>
      </c>
      <c r="Q164" s="104"/>
      <c r="R164" s="57">
        <v>50</v>
      </c>
      <c r="S164" s="104"/>
      <c r="T164" s="57">
        <v>50</v>
      </c>
      <c r="U164" s="104"/>
      <c r="V164" s="57">
        <v>50</v>
      </c>
      <c r="W164" s="5"/>
      <c r="X164" s="57">
        <v>50</v>
      </c>
      <c r="Y164" s="103" t="s">
        <v>560</v>
      </c>
    </row>
    <row r="165" spans="1:25" ht="34.5" x14ac:dyDescent="0.25">
      <c r="A165" s="4">
        <v>88</v>
      </c>
      <c r="B165" s="4"/>
      <c r="C165" s="4"/>
      <c r="D165" s="8" t="s">
        <v>559</v>
      </c>
      <c r="E165" s="8"/>
      <c r="F165" s="7" t="s">
        <v>558</v>
      </c>
      <c r="G165" s="7" t="s">
        <v>557</v>
      </c>
      <c r="H165" s="7" t="s">
        <v>556</v>
      </c>
      <c r="I165" s="7" t="s">
        <v>555</v>
      </c>
      <c r="J165" s="31">
        <v>100</v>
      </c>
      <c r="K165" s="5"/>
      <c r="L165" s="31">
        <v>100</v>
      </c>
      <c r="M165" s="5"/>
      <c r="N165" s="31">
        <v>100</v>
      </c>
      <c r="O165" s="5"/>
      <c r="P165" s="31">
        <v>100</v>
      </c>
      <c r="Q165" s="5"/>
      <c r="R165" s="31">
        <v>100</v>
      </c>
      <c r="S165" s="5"/>
      <c r="T165" s="31">
        <v>100</v>
      </c>
      <c r="U165" s="5"/>
      <c r="V165" s="31">
        <v>100</v>
      </c>
      <c r="W165" s="5"/>
      <c r="X165" s="31">
        <v>100</v>
      </c>
      <c r="Y165" s="5"/>
    </row>
    <row r="166" spans="1:25" ht="135" x14ac:dyDescent="0.25">
      <c r="A166" s="4">
        <v>89</v>
      </c>
      <c r="B166" s="4"/>
      <c r="C166" s="4"/>
      <c r="D166" s="8" t="s">
        <v>554</v>
      </c>
      <c r="E166" s="8"/>
      <c r="F166" s="7" t="s">
        <v>554</v>
      </c>
      <c r="G166" s="7" t="s">
        <v>553</v>
      </c>
      <c r="H166" s="7" t="s">
        <v>552</v>
      </c>
      <c r="I166" s="7" t="s">
        <v>551</v>
      </c>
      <c r="J166" s="31">
        <v>50</v>
      </c>
      <c r="K166" s="101" t="s">
        <v>550</v>
      </c>
      <c r="L166" s="31">
        <v>50</v>
      </c>
      <c r="M166" s="5"/>
      <c r="N166" s="31">
        <v>50</v>
      </c>
      <c r="O166" s="5"/>
      <c r="P166" s="31">
        <v>50</v>
      </c>
      <c r="Q166" s="5"/>
      <c r="R166" s="31">
        <v>50</v>
      </c>
      <c r="S166" s="5"/>
      <c r="T166" s="31">
        <v>50</v>
      </c>
      <c r="U166" s="5"/>
      <c r="V166" s="31">
        <v>50</v>
      </c>
      <c r="W166" s="38"/>
      <c r="X166" s="31">
        <v>50</v>
      </c>
      <c r="Y166" s="102" t="s">
        <v>549</v>
      </c>
    </row>
    <row r="167" spans="1:25" ht="75" x14ac:dyDescent="0.25">
      <c r="A167" s="4">
        <v>90</v>
      </c>
      <c r="B167" s="4"/>
      <c r="C167" s="4"/>
      <c r="D167" s="8" t="s">
        <v>548</v>
      </c>
      <c r="E167" s="8"/>
      <c r="F167" s="7" t="s">
        <v>547</v>
      </c>
      <c r="G167" s="7" t="s">
        <v>546</v>
      </c>
      <c r="H167" s="7" t="s">
        <v>545</v>
      </c>
      <c r="I167" s="7" t="s">
        <v>544</v>
      </c>
      <c r="J167" s="31">
        <v>0</v>
      </c>
      <c r="K167" s="37" t="s">
        <v>543</v>
      </c>
      <c r="L167" s="31">
        <v>0</v>
      </c>
      <c r="M167" s="5"/>
      <c r="N167" s="31">
        <v>0</v>
      </c>
      <c r="O167" s="5"/>
      <c r="P167" s="31">
        <v>0</v>
      </c>
      <c r="Q167" s="5"/>
      <c r="R167" s="31">
        <v>0</v>
      </c>
      <c r="S167" s="5"/>
      <c r="T167" s="31">
        <v>0</v>
      </c>
      <c r="U167" s="5"/>
      <c r="V167" s="31">
        <v>0</v>
      </c>
      <c r="W167" s="5"/>
      <c r="X167" s="31">
        <v>0</v>
      </c>
      <c r="Y167" s="5"/>
    </row>
    <row r="168" spans="1:25" ht="165" x14ac:dyDescent="0.25">
      <c r="A168" s="4">
        <v>91</v>
      </c>
      <c r="B168" s="4"/>
      <c r="C168" s="4"/>
      <c r="D168" s="8" t="s">
        <v>542</v>
      </c>
      <c r="E168" s="8"/>
      <c r="F168" s="7" t="s">
        <v>541</v>
      </c>
      <c r="G168" s="7" t="s">
        <v>540</v>
      </c>
      <c r="H168" s="7" t="s">
        <v>539</v>
      </c>
      <c r="I168" s="7" t="s">
        <v>538</v>
      </c>
      <c r="J168" s="31">
        <v>50</v>
      </c>
      <c r="K168" s="101" t="s">
        <v>537</v>
      </c>
      <c r="L168" s="31">
        <v>50</v>
      </c>
      <c r="M168" s="5"/>
      <c r="N168" s="31">
        <v>50</v>
      </c>
      <c r="O168" s="5"/>
      <c r="P168" s="31">
        <v>50</v>
      </c>
      <c r="Q168" s="5"/>
      <c r="R168" s="31">
        <v>50</v>
      </c>
      <c r="S168" s="5"/>
      <c r="T168" s="31">
        <v>50</v>
      </c>
      <c r="U168" s="5"/>
      <c r="V168" s="31">
        <v>50</v>
      </c>
      <c r="W168" s="5"/>
      <c r="X168" s="31">
        <v>50</v>
      </c>
      <c r="Y168" s="5"/>
    </row>
    <row r="169" spans="1:25" ht="195" x14ac:dyDescent="0.25">
      <c r="A169" s="4">
        <v>92</v>
      </c>
      <c r="B169" s="4"/>
      <c r="C169" s="4"/>
      <c r="D169" s="8" t="s">
        <v>536</v>
      </c>
      <c r="E169" s="8"/>
      <c r="F169" s="7" t="s">
        <v>535</v>
      </c>
      <c r="G169" s="7" t="s">
        <v>534</v>
      </c>
      <c r="H169" s="7" t="s">
        <v>533</v>
      </c>
      <c r="I169" s="7" t="s">
        <v>532</v>
      </c>
      <c r="J169" s="31">
        <v>50</v>
      </c>
      <c r="K169" s="25" t="s">
        <v>527</v>
      </c>
      <c r="L169" s="31">
        <v>50</v>
      </c>
      <c r="M169" s="5"/>
      <c r="N169" s="31">
        <v>50</v>
      </c>
      <c r="O169" s="5"/>
      <c r="P169" s="31">
        <v>50</v>
      </c>
      <c r="Q169" s="5"/>
      <c r="R169" s="31">
        <v>50</v>
      </c>
      <c r="S169" s="5"/>
      <c r="T169" s="31">
        <v>50</v>
      </c>
      <c r="U169" s="5"/>
      <c r="V169" s="31">
        <v>50</v>
      </c>
      <c r="W169" s="5"/>
      <c r="X169" s="31">
        <v>50</v>
      </c>
      <c r="Y169" s="5"/>
    </row>
    <row r="170" spans="1:25" ht="120" x14ac:dyDescent="0.25">
      <c r="A170" s="4">
        <v>93</v>
      </c>
      <c r="B170" s="4"/>
      <c r="C170" s="4"/>
      <c r="D170" s="8" t="s">
        <v>531</v>
      </c>
      <c r="E170" s="8"/>
      <c r="F170" s="7" t="s">
        <v>530</v>
      </c>
      <c r="G170" s="7" t="s">
        <v>529</v>
      </c>
      <c r="H170" s="7" t="s">
        <v>528</v>
      </c>
      <c r="I170" s="7" t="s">
        <v>264</v>
      </c>
      <c r="J170" s="31">
        <v>0</v>
      </c>
      <c r="K170" s="25" t="s">
        <v>527</v>
      </c>
      <c r="L170" s="31">
        <v>0</v>
      </c>
      <c r="M170" s="100"/>
      <c r="N170" s="31">
        <v>0</v>
      </c>
      <c r="O170" s="100"/>
      <c r="P170" s="31">
        <v>0</v>
      </c>
      <c r="Q170" s="100"/>
      <c r="R170" s="31">
        <v>0</v>
      </c>
      <c r="S170" s="100"/>
      <c r="T170" s="31">
        <v>0</v>
      </c>
      <c r="U170" s="100"/>
      <c r="V170" s="31">
        <v>0</v>
      </c>
      <c r="W170" s="5"/>
      <c r="X170" s="31">
        <v>0</v>
      </c>
      <c r="Y170" s="100"/>
    </row>
    <row r="171" spans="1:25" ht="120" x14ac:dyDescent="0.25">
      <c r="A171" s="4">
        <v>94</v>
      </c>
      <c r="B171" s="4"/>
      <c r="C171" s="4"/>
      <c r="D171" s="8" t="s">
        <v>370</v>
      </c>
      <c r="E171" s="8"/>
      <c r="F171" s="7" t="s">
        <v>526</v>
      </c>
      <c r="G171" s="7" t="s">
        <v>525</v>
      </c>
      <c r="H171" s="7" t="s">
        <v>367</v>
      </c>
      <c r="I171" s="7" t="s">
        <v>366</v>
      </c>
      <c r="J171" s="31">
        <v>100</v>
      </c>
      <c r="K171" s="99" t="s">
        <v>524</v>
      </c>
      <c r="L171" s="31">
        <v>100</v>
      </c>
      <c r="M171" s="31"/>
      <c r="N171" s="31">
        <v>100</v>
      </c>
      <c r="O171" s="31"/>
      <c r="P171" s="31">
        <v>100</v>
      </c>
      <c r="Q171" s="31"/>
      <c r="R171" s="31">
        <v>100</v>
      </c>
      <c r="S171" s="31"/>
      <c r="T171" s="31">
        <v>100</v>
      </c>
      <c r="U171" s="31"/>
      <c r="V171" s="31">
        <v>100</v>
      </c>
      <c r="W171" s="5"/>
      <c r="X171" s="31">
        <v>100</v>
      </c>
      <c r="Y171" s="31"/>
    </row>
    <row r="172" spans="1:25" s="58" customFormat="1" ht="90" customHeight="1" x14ac:dyDescent="0.25">
      <c r="A172" s="19"/>
      <c r="B172" s="19"/>
      <c r="C172" s="20" t="s">
        <v>523</v>
      </c>
      <c r="D172" s="19"/>
      <c r="E172" s="63"/>
      <c r="F172" s="62" t="s">
        <v>522</v>
      </c>
      <c r="G172" s="61"/>
      <c r="H172" s="61"/>
      <c r="I172" s="61"/>
      <c r="J172" s="60">
        <f>AVERAGE(J173:J175)</f>
        <v>66.666666666666671</v>
      </c>
      <c r="K172" s="17"/>
      <c r="L172" s="60">
        <f>AVERAGE(L173:L175)</f>
        <v>66.666666666666671</v>
      </c>
      <c r="M172" s="59"/>
      <c r="N172" s="60">
        <f>AVERAGE(N173:N175)</f>
        <v>66.666666666666671</v>
      </c>
      <c r="O172" s="59"/>
      <c r="P172" s="60">
        <f>AVERAGE(P173:P175)</f>
        <v>66.666666666666671</v>
      </c>
      <c r="Q172" s="59"/>
      <c r="R172" s="60">
        <f>AVERAGE(R173:R175)</f>
        <v>66.666666666666671</v>
      </c>
      <c r="S172" s="59"/>
      <c r="T172" s="60">
        <f>AVERAGE(T173:T175)</f>
        <v>66.666666666666671</v>
      </c>
      <c r="U172" s="59"/>
      <c r="V172" s="60">
        <f>AVERAGE(V173:V175)</f>
        <v>66.666666666666671</v>
      </c>
      <c r="W172" s="17"/>
      <c r="X172" s="60">
        <f>AVERAGE(X173:X175)</f>
        <v>66.666666666666671</v>
      </c>
      <c r="Y172" s="59"/>
    </row>
    <row r="173" spans="1:25" ht="90" x14ac:dyDescent="0.25">
      <c r="A173" s="4">
        <v>95</v>
      </c>
      <c r="B173" s="4"/>
      <c r="C173" s="4"/>
      <c r="D173" s="8" t="s">
        <v>521</v>
      </c>
      <c r="E173" s="8"/>
      <c r="F173" s="7" t="s">
        <v>520</v>
      </c>
      <c r="G173" s="7" t="s">
        <v>519</v>
      </c>
      <c r="H173" s="7" t="s">
        <v>518</v>
      </c>
      <c r="I173" s="7" t="s">
        <v>509</v>
      </c>
      <c r="J173" s="31">
        <v>100</v>
      </c>
      <c r="K173" s="25" t="s">
        <v>517</v>
      </c>
      <c r="L173" s="31">
        <v>100</v>
      </c>
      <c r="M173" s="31"/>
      <c r="N173" s="31">
        <v>100</v>
      </c>
      <c r="O173" s="31"/>
      <c r="P173" s="31">
        <v>100</v>
      </c>
      <c r="Q173" s="31"/>
      <c r="R173" s="31">
        <v>100</v>
      </c>
      <c r="S173" s="31"/>
      <c r="T173" s="31">
        <v>100</v>
      </c>
      <c r="U173" s="31"/>
      <c r="V173" s="31">
        <v>100</v>
      </c>
      <c r="W173" s="25"/>
      <c r="X173" s="31">
        <v>100</v>
      </c>
      <c r="Y173" s="31"/>
    </row>
    <row r="174" spans="1:25" ht="75" x14ac:dyDescent="0.25">
      <c r="A174" s="4">
        <v>96</v>
      </c>
      <c r="B174" s="4"/>
      <c r="C174" s="4"/>
      <c r="D174" s="8" t="s">
        <v>516</v>
      </c>
      <c r="E174" s="8"/>
      <c r="F174" s="7" t="s">
        <v>515</v>
      </c>
      <c r="G174" s="7" t="s">
        <v>511</v>
      </c>
      <c r="H174" s="7" t="s">
        <v>510</v>
      </c>
      <c r="I174" s="7" t="s">
        <v>509</v>
      </c>
      <c r="J174" s="31">
        <v>100</v>
      </c>
      <c r="K174" s="25" t="s">
        <v>514</v>
      </c>
      <c r="L174" s="31">
        <v>100</v>
      </c>
      <c r="M174" s="31"/>
      <c r="N174" s="31">
        <v>100</v>
      </c>
      <c r="O174" s="31"/>
      <c r="P174" s="31">
        <v>100</v>
      </c>
      <c r="Q174" s="31"/>
      <c r="R174" s="31">
        <v>100</v>
      </c>
      <c r="S174" s="31"/>
      <c r="T174" s="31">
        <v>100</v>
      </c>
      <c r="U174" s="31"/>
      <c r="V174" s="31">
        <v>100</v>
      </c>
      <c r="W174" s="25"/>
      <c r="X174" s="31">
        <v>100</v>
      </c>
      <c r="Y174" s="31"/>
    </row>
    <row r="175" spans="1:25" ht="90" x14ac:dyDescent="0.25">
      <c r="A175" s="4">
        <v>97</v>
      </c>
      <c r="B175" s="4"/>
      <c r="C175" s="4"/>
      <c r="D175" s="8" t="s">
        <v>513</v>
      </c>
      <c r="E175" s="8"/>
      <c r="F175" s="7" t="s">
        <v>512</v>
      </c>
      <c r="G175" s="7" t="s">
        <v>511</v>
      </c>
      <c r="H175" s="7" t="s">
        <v>510</v>
      </c>
      <c r="I175" s="7" t="s">
        <v>509</v>
      </c>
      <c r="J175" s="69">
        <v>0</v>
      </c>
      <c r="K175" s="25" t="s">
        <v>508</v>
      </c>
      <c r="L175" s="69">
        <v>0</v>
      </c>
      <c r="M175" s="5"/>
      <c r="N175" s="69">
        <v>0</v>
      </c>
      <c r="O175" s="5"/>
      <c r="P175" s="69">
        <v>0</v>
      </c>
      <c r="Q175" s="5"/>
      <c r="R175" s="69">
        <v>0</v>
      </c>
      <c r="S175" s="5"/>
      <c r="T175" s="69">
        <v>0</v>
      </c>
      <c r="U175" s="5"/>
      <c r="V175" s="69">
        <v>0</v>
      </c>
      <c r="W175" s="25"/>
      <c r="X175" s="69">
        <v>0</v>
      </c>
      <c r="Y175" s="5"/>
    </row>
    <row r="176" spans="1:25" s="58" customFormat="1" ht="130.5" customHeight="1" x14ac:dyDescent="0.25">
      <c r="A176" s="19"/>
      <c r="B176" s="20" t="s">
        <v>507</v>
      </c>
      <c r="C176" s="19"/>
      <c r="D176" s="19"/>
      <c r="E176" s="19"/>
      <c r="F176" s="19" t="s">
        <v>506</v>
      </c>
      <c r="G176" s="19"/>
      <c r="H176" s="19"/>
      <c r="I176" s="19"/>
      <c r="J176" s="60">
        <f>AVERAGE(J177,J186,J203,J212)</f>
        <v>36.666666666666664</v>
      </c>
      <c r="K176" s="98"/>
      <c r="L176" s="60">
        <f>AVERAGE(L177,L186,L203,L212)</f>
        <v>36.666666666666664</v>
      </c>
      <c r="M176" s="59"/>
      <c r="N176" s="60">
        <f>AVERAGE(N177,N186,N203,N212)</f>
        <v>36.666666666666664</v>
      </c>
      <c r="O176" s="59"/>
      <c r="P176" s="60">
        <f>AVERAGE(P177,P186,P203,P212)</f>
        <v>36.666666666666664</v>
      </c>
      <c r="Q176" s="59"/>
      <c r="R176" s="60">
        <f>AVERAGE(R177,R186,R203,R212)</f>
        <v>36.666666666666664</v>
      </c>
      <c r="S176" s="59"/>
      <c r="T176" s="60">
        <f>AVERAGE(T177,T186,T203,T212)</f>
        <v>36.666666666666664</v>
      </c>
      <c r="U176" s="59"/>
      <c r="V176" s="60">
        <f>AVERAGE(V177,V186,V203,V212)</f>
        <v>36.666666666666664</v>
      </c>
      <c r="W176" s="17"/>
      <c r="X176" s="60">
        <f>AVERAGE(X177,X186,X203,X212)</f>
        <v>36.666666666666664</v>
      </c>
      <c r="Y176" s="59"/>
    </row>
    <row r="177" spans="1:25" s="58" customFormat="1" ht="60" x14ac:dyDescent="0.25">
      <c r="A177" s="19"/>
      <c r="B177" s="19"/>
      <c r="C177" s="20" t="s">
        <v>505</v>
      </c>
      <c r="D177" s="19"/>
      <c r="E177" s="19"/>
      <c r="F177" s="19" t="s">
        <v>504</v>
      </c>
      <c r="G177" s="19"/>
      <c r="H177" s="19"/>
      <c r="I177" s="19"/>
      <c r="J177" s="60">
        <f>AVERAGE(J178:J181,J184,J185)</f>
        <v>41.666666666666664</v>
      </c>
      <c r="K177" s="59"/>
      <c r="L177" s="60">
        <f>AVERAGE(L178:L181,L184,L185)</f>
        <v>41.666666666666664</v>
      </c>
      <c r="M177" s="59"/>
      <c r="N177" s="60">
        <f>AVERAGE(N178:N181,N184,N185)</f>
        <v>41.666666666666664</v>
      </c>
      <c r="O177" s="59"/>
      <c r="P177" s="60">
        <f>AVERAGE(P178:P181,P184,P185)</f>
        <v>41.666666666666664</v>
      </c>
      <c r="Q177" s="59"/>
      <c r="R177" s="60">
        <f>AVERAGE(R178:R181,R184,R185)</f>
        <v>41.666666666666664</v>
      </c>
      <c r="S177" s="59"/>
      <c r="T177" s="60">
        <f>AVERAGE(T178:T181,T184,T185)</f>
        <v>41.666666666666664</v>
      </c>
      <c r="U177" s="59"/>
      <c r="V177" s="60">
        <f>AVERAGE(V178:V181,V184,V185)</f>
        <v>41.666666666666664</v>
      </c>
      <c r="W177" s="17"/>
      <c r="X177" s="60">
        <f>AVERAGE(X178:X181,X184,X185)</f>
        <v>41.666666666666664</v>
      </c>
      <c r="Y177" s="59"/>
    </row>
    <row r="178" spans="1:25" ht="285" x14ac:dyDescent="0.25">
      <c r="A178" s="4">
        <v>98</v>
      </c>
      <c r="B178" s="4"/>
      <c r="C178" s="4"/>
      <c r="D178" s="8" t="s">
        <v>503</v>
      </c>
      <c r="E178" s="8"/>
      <c r="F178" s="7" t="s">
        <v>502</v>
      </c>
      <c r="G178" s="7" t="s">
        <v>501</v>
      </c>
      <c r="H178" s="7" t="s">
        <v>500</v>
      </c>
      <c r="I178" s="7" t="s">
        <v>499</v>
      </c>
      <c r="J178" s="69">
        <v>50</v>
      </c>
      <c r="K178" s="5" t="s">
        <v>498</v>
      </c>
      <c r="L178" s="69">
        <v>50</v>
      </c>
      <c r="M178" s="25"/>
      <c r="N178" s="69">
        <v>50</v>
      </c>
      <c r="O178" s="25"/>
      <c r="P178" s="69">
        <v>50</v>
      </c>
      <c r="Q178" s="25"/>
      <c r="R178" s="69">
        <v>50</v>
      </c>
      <c r="S178" s="97"/>
      <c r="T178" s="69">
        <v>50</v>
      </c>
      <c r="U178" s="25"/>
      <c r="V178" s="69">
        <v>50</v>
      </c>
      <c r="W178" s="96"/>
      <c r="X178" s="69">
        <v>50</v>
      </c>
      <c r="Y178" s="95" t="s">
        <v>497</v>
      </c>
    </row>
    <row r="179" spans="1:25" ht="75" x14ac:dyDescent="0.25">
      <c r="A179" s="4">
        <v>99</v>
      </c>
      <c r="B179" s="4"/>
      <c r="C179" s="4"/>
      <c r="D179" s="8" t="s">
        <v>496</v>
      </c>
      <c r="E179" s="8"/>
      <c r="F179" s="7" t="s">
        <v>495</v>
      </c>
      <c r="G179" s="7" t="s">
        <v>494</v>
      </c>
      <c r="H179" s="7" t="s">
        <v>493</v>
      </c>
      <c r="I179" s="7" t="s">
        <v>492</v>
      </c>
      <c r="J179" s="69">
        <v>100</v>
      </c>
      <c r="K179" s="25" t="s">
        <v>491</v>
      </c>
      <c r="L179" s="69">
        <v>100</v>
      </c>
      <c r="M179" s="25"/>
      <c r="N179" s="69">
        <v>100</v>
      </c>
      <c r="O179" s="25"/>
      <c r="P179" s="69">
        <v>100</v>
      </c>
      <c r="Q179" s="25"/>
      <c r="R179" s="69">
        <v>100</v>
      </c>
      <c r="S179" s="25"/>
      <c r="T179" s="69">
        <v>100</v>
      </c>
      <c r="U179" s="25"/>
      <c r="V179" s="69">
        <v>100</v>
      </c>
      <c r="W179" s="25"/>
      <c r="X179" s="69">
        <v>100</v>
      </c>
      <c r="Y179" s="25"/>
    </row>
    <row r="180" spans="1:25" ht="120" x14ac:dyDescent="0.25">
      <c r="A180" s="4">
        <v>100</v>
      </c>
      <c r="B180" s="4"/>
      <c r="C180" s="4"/>
      <c r="D180" s="8" t="s">
        <v>490</v>
      </c>
      <c r="E180" s="8"/>
      <c r="F180" s="7" t="s">
        <v>489</v>
      </c>
      <c r="G180" s="7" t="s">
        <v>488</v>
      </c>
      <c r="H180" s="7" t="s">
        <v>487</v>
      </c>
      <c r="I180" s="7" t="s">
        <v>486</v>
      </c>
      <c r="J180" s="69">
        <v>100</v>
      </c>
      <c r="K180" s="94" t="s">
        <v>485</v>
      </c>
      <c r="L180" s="69">
        <v>100</v>
      </c>
      <c r="M180" s="25"/>
      <c r="N180" s="69">
        <v>100</v>
      </c>
      <c r="O180" s="25"/>
      <c r="P180" s="69">
        <v>100</v>
      </c>
      <c r="Q180" s="25"/>
      <c r="R180" s="69">
        <v>100</v>
      </c>
      <c r="S180" s="25"/>
      <c r="T180" s="69">
        <v>100</v>
      </c>
      <c r="U180" s="25"/>
      <c r="V180" s="69">
        <v>100</v>
      </c>
      <c r="W180" s="25"/>
      <c r="X180" s="69">
        <v>100</v>
      </c>
      <c r="Y180" s="25"/>
    </row>
    <row r="181" spans="1:25" s="72" customFormat="1" ht="51.75" x14ac:dyDescent="0.25">
      <c r="A181" s="15">
        <v>101</v>
      </c>
      <c r="B181" s="15"/>
      <c r="C181" s="15"/>
      <c r="D181" s="79" t="s">
        <v>484</v>
      </c>
      <c r="E181" s="79"/>
      <c r="F181" s="12" t="s">
        <v>484</v>
      </c>
      <c r="G181" s="12"/>
      <c r="H181" s="12"/>
      <c r="I181" s="12"/>
      <c r="J181" s="74">
        <f>AVERAGE(J182:J183)</f>
        <v>0</v>
      </c>
      <c r="K181" s="10"/>
      <c r="L181" s="74">
        <f>AVERAGE(L182:L183)</f>
        <v>0</v>
      </c>
      <c r="M181" s="73"/>
      <c r="N181" s="74">
        <f>AVERAGE(N182:N183)</f>
        <v>0</v>
      </c>
      <c r="O181" s="73"/>
      <c r="P181" s="74">
        <f>AVERAGE(P182:P183)</f>
        <v>0</v>
      </c>
      <c r="Q181" s="73"/>
      <c r="R181" s="74">
        <f>AVERAGE(R182:R183)</f>
        <v>0</v>
      </c>
      <c r="S181" s="73"/>
      <c r="T181" s="74">
        <f>AVERAGE(T182:T183)</f>
        <v>0</v>
      </c>
      <c r="U181" s="73"/>
      <c r="V181" s="74">
        <f>AVERAGE(V182:V183)</f>
        <v>0</v>
      </c>
      <c r="W181" s="10"/>
      <c r="X181" s="74">
        <f>AVERAGE(X182:X183)</f>
        <v>0</v>
      </c>
      <c r="Y181" s="73"/>
    </row>
    <row r="182" spans="1:25" ht="285" x14ac:dyDescent="0.25">
      <c r="A182" s="4" t="s">
        <v>483</v>
      </c>
      <c r="B182" s="4"/>
      <c r="C182" s="4"/>
      <c r="D182" s="4"/>
      <c r="E182" s="8" t="s">
        <v>482</v>
      </c>
      <c r="F182" s="7" t="s">
        <v>481</v>
      </c>
      <c r="G182" s="7" t="s">
        <v>480</v>
      </c>
      <c r="H182" s="7" t="s">
        <v>479</v>
      </c>
      <c r="I182" s="7" t="s">
        <v>58</v>
      </c>
      <c r="J182" s="69">
        <v>0</v>
      </c>
      <c r="K182" s="25" t="s">
        <v>478</v>
      </c>
      <c r="L182" s="69">
        <v>0</v>
      </c>
      <c r="M182" s="25"/>
      <c r="N182" s="69">
        <v>0</v>
      </c>
      <c r="O182" s="25"/>
      <c r="P182" s="69">
        <v>0</v>
      </c>
      <c r="Q182" s="25"/>
      <c r="R182" s="69">
        <v>0</v>
      </c>
      <c r="S182" s="25"/>
      <c r="T182" s="69">
        <v>0</v>
      </c>
      <c r="U182" s="25"/>
      <c r="V182" s="69">
        <v>0</v>
      </c>
      <c r="W182" s="25"/>
      <c r="X182" s="69">
        <v>0</v>
      </c>
      <c r="Y182" s="25"/>
    </row>
    <row r="183" spans="1:25" ht="45" x14ac:dyDescent="0.25">
      <c r="A183" s="4" t="s">
        <v>477</v>
      </c>
      <c r="B183" s="4"/>
      <c r="C183" s="4"/>
      <c r="D183" s="4"/>
      <c r="E183" s="8" t="s">
        <v>476</v>
      </c>
      <c r="F183" s="7" t="s">
        <v>475</v>
      </c>
      <c r="G183" s="7" t="s">
        <v>474</v>
      </c>
      <c r="H183" s="7" t="s">
        <v>473</v>
      </c>
      <c r="I183" s="7" t="s">
        <v>472</v>
      </c>
      <c r="J183" s="69">
        <v>0</v>
      </c>
      <c r="K183" s="25"/>
      <c r="L183" s="69">
        <v>0</v>
      </c>
      <c r="M183" s="25"/>
      <c r="N183" s="69">
        <v>0</v>
      </c>
      <c r="O183" s="25"/>
      <c r="P183" s="69">
        <v>0</v>
      </c>
      <c r="Q183" s="25"/>
      <c r="R183" s="69">
        <v>0</v>
      </c>
      <c r="S183" s="25"/>
      <c r="T183" s="69">
        <v>0</v>
      </c>
      <c r="U183" s="25"/>
      <c r="V183" s="69">
        <v>0</v>
      </c>
      <c r="W183" s="25"/>
      <c r="X183" s="69">
        <v>0</v>
      </c>
      <c r="Y183" s="25"/>
    </row>
    <row r="184" spans="1:25" ht="60" x14ac:dyDescent="0.25">
      <c r="A184" s="4">
        <v>102</v>
      </c>
      <c r="B184" s="4"/>
      <c r="C184" s="4"/>
      <c r="D184" s="8" t="s">
        <v>471</v>
      </c>
      <c r="E184" s="8"/>
      <c r="F184" s="7" t="s">
        <v>470</v>
      </c>
      <c r="G184" s="7" t="s">
        <v>467</v>
      </c>
      <c r="H184" s="7" t="s">
        <v>466</v>
      </c>
      <c r="I184" s="7" t="s">
        <v>465</v>
      </c>
      <c r="J184" s="69">
        <v>0</v>
      </c>
      <c r="K184" s="37" t="s">
        <v>464</v>
      </c>
      <c r="L184" s="69">
        <v>0</v>
      </c>
      <c r="M184" s="25"/>
      <c r="N184" s="69">
        <v>0</v>
      </c>
      <c r="O184" s="25"/>
      <c r="P184" s="69">
        <v>0</v>
      </c>
      <c r="Q184" s="25"/>
      <c r="R184" s="69">
        <v>0</v>
      </c>
      <c r="S184" s="25"/>
      <c r="T184" s="69">
        <v>0</v>
      </c>
      <c r="U184" s="25"/>
      <c r="V184" s="69">
        <v>0</v>
      </c>
      <c r="W184" s="25"/>
      <c r="X184" s="69">
        <v>0</v>
      </c>
      <c r="Y184" s="25"/>
    </row>
    <row r="185" spans="1:25" ht="90" x14ac:dyDescent="0.25">
      <c r="A185" s="4">
        <v>103</v>
      </c>
      <c r="B185" s="4"/>
      <c r="C185" s="4"/>
      <c r="D185" s="8" t="s">
        <v>469</v>
      </c>
      <c r="E185" s="8"/>
      <c r="F185" s="7" t="s">
        <v>468</v>
      </c>
      <c r="G185" s="7" t="s">
        <v>467</v>
      </c>
      <c r="H185" s="7" t="s">
        <v>466</v>
      </c>
      <c r="I185" s="7" t="s">
        <v>465</v>
      </c>
      <c r="J185" s="69">
        <v>0</v>
      </c>
      <c r="K185" s="37" t="s">
        <v>464</v>
      </c>
      <c r="L185" s="69">
        <v>0</v>
      </c>
      <c r="M185" s="25"/>
      <c r="N185" s="69">
        <v>0</v>
      </c>
      <c r="O185" s="25"/>
      <c r="P185" s="69">
        <v>0</v>
      </c>
      <c r="Q185" s="25"/>
      <c r="R185" s="69">
        <v>0</v>
      </c>
      <c r="S185" s="25"/>
      <c r="T185" s="69">
        <v>0</v>
      </c>
      <c r="U185" s="25"/>
      <c r="V185" s="69">
        <v>0</v>
      </c>
      <c r="W185" s="25"/>
      <c r="X185" s="69">
        <v>0</v>
      </c>
      <c r="Y185" s="25"/>
    </row>
    <row r="186" spans="1:25" s="58" customFormat="1" ht="91.5" customHeight="1" x14ac:dyDescent="0.25">
      <c r="A186" s="19"/>
      <c r="B186" s="19"/>
      <c r="C186" s="20" t="s">
        <v>463</v>
      </c>
      <c r="D186" s="61"/>
      <c r="E186" s="62"/>
      <c r="F186" s="62" t="s">
        <v>462</v>
      </c>
      <c r="G186" s="61"/>
      <c r="H186" s="61"/>
      <c r="I186" s="61"/>
      <c r="J186" s="60">
        <f>AVERAGE(J187,J193,J199:J202)</f>
        <v>45</v>
      </c>
      <c r="K186" s="17"/>
      <c r="L186" s="60">
        <f>AVERAGE(L187,L193,L199:L202)</f>
        <v>45</v>
      </c>
      <c r="M186" s="59"/>
      <c r="N186" s="60">
        <f>AVERAGE(N187,N193,N199:N202)</f>
        <v>45</v>
      </c>
      <c r="O186" s="59"/>
      <c r="P186" s="60">
        <f>AVERAGE(P187,P193,P199:P202)</f>
        <v>45</v>
      </c>
      <c r="Q186" s="59"/>
      <c r="R186" s="60">
        <f>AVERAGE(R187,R193,R199:R202)</f>
        <v>45</v>
      </c>
      <c r="S186" s="59"/>
      <c r="T186" s="60">
        <f>AVERAGE(T187,T193,T199:T202)</f>
        <v>45</v>
      </c>
      <c r="U186" s="59"/>
      <c r="V186" s="60">
        <f>AVERAGE(V187,V193,V199:V202)</f>
        <v>45</v>
      </c>
      <c r="W186" s="17"/>
      <c r="X186" s="60">
        <f>AVERAGE(X187,X193,X199:X202)</f>
        <v>45</v>
      </c>
      <c r="Y186" s="59"/>
    </row>
    <row r="187" spans="1:25" s="72" customFormat="1" ht="91.5" customHeight="1" x14ac:dyDescent="0.25">
      <c r="A187" s="15">
        <v>104</v>
      </c>
      <c r="B187" s="15"/>
      <c r="C187" s="14"/>
      <c r="D187" s="75" t="s">
        <v>461</v>
      </c>
      <c r="E187" s="75"/>
      <c r="F187" s="21" t="s">
        <v>460</v>
      </c>
      <c r="G187" s="12"/>
      <c r="H187" s="12"/>
      <c r="I187" s="12"/>
      <c r="J187" s="74">
        <f>AVERAGE(J188:J192)</f>
        <v>20</v>
      </c>
      <c r="K187" s="10"/>
      <c r="L187" s="74">
        <f>AVERAGE(L188:L192)</f>
        <v>20</v>
      </c>
      <c r="M187" s="73"/>
      <c r="N187" s="74">
        <f>AVERAGE(N188:N192)</f>
        <v>20</v>
      </c>
      <c r="O187" s="73"/>
      <c r="P187" s="74">
        <f>AVERAGE(P188:P192)</f>
        <v>20</v>
      </c>
      <c r="Q187" s="73"/>
      <c r="R187" s="74">
        <f>AVERAGE(R188:R192)</f>
        <v>20</v>
      </c>
      <c r="S187" s="73"/>
      <c r="T187" s="74">
        <f>AVERAGE(T188:T192)</f>
        <v>20</v>
      </c>
      <c r="U187" s="73"/>
      <c r="V187" s="74">
        <f>AVERAGE(V188:V192)</f>
        <v>20</v>
      </c>
      <c r="W187" s="10"/>
      <c r="X187" s="74">
        <f>AVERAGE(X188:X192)</f>
        <v>20</v>
      </c>
      <c r="Y187" s="73"/>
    </row>
    <row r="188" spans="1:25" ht="246" customHeight="1" x14ac:dyDescent="0.25">
      <c r="A188" s="4" t="s">
        <v>459</v>
      </c>
      <c r="B188" s="4"/>
      <c r="C188" s="4"/>
      <c r="D188" s="4"/>
      <c r="E188" s="8" t="s">
        <v>458</v>
      </c>
      <c r="F188" s="7" t="s">
        <v>457</v>
      </c>
      <c r="G188" s="7" t="s">
        <v>456</v>
      </c>
      <c r="H188" s="7" t="s">
        <v>455</v>
      </c>
      <c r="I188" s="7" t="s">
        <v>454</v>
      </c>
      <c r="J188" s="69">
        <v>0</v>
      </c>
      <c r="K188" s="37" t="s">
        <v>453</v>
      </c>
      <c r="L188" s="69">
        <v>0</v>
      </c>
      <c r="M188" s="25"/>
      <c r="N188" s="69">
        <v>0</v>
      </c>
      <c r="O188" s="25"/>
      <c r="P188" s="69">
        <v>0</v>
      </c>
      <c r="Q188" s="25"/>
      <c r="R188" s="69">
        <v>0</v>
      </c>
      <c r="S188" s="25"/>
      <c r="T188" s="69">
        <v>0</v>
      </c>
      <c r="U188" s="25"/>
      <c r="V188" s="69">
        <v>0</v>
      </c>
      <c r="W188" s="25"/>
      <c r="X188" s="69">
        <v>0</v>
      </c>
      <c r="Y188" s="25"/>
    </row>
    <row r="189" spans="1:25" ht="240" customHeight="1" x14ac:dyDescent="0.25">
      <c r="A189" s="4" t="s">
        <v>452</v>
      </c>
      <c r="B189" s="4"/>
      <c r="C189" s="4"/>
      <c r="D189" s="4"/>
      <c r="E189" s="8" t="s">
        <v>451</v>
      </c>
      <c r="F189" s="7" t="s">
        <v>450</v>
      </c>
      <c r="G189" s="7" t="s">
        <v>429</v>
      </c>
      <c r="H189" s="7" t="s">
        <v>428</v>
      </c>
      <c r="I189" s="7" t="s">
        <v>210</v>
      </c>
      <c r="J189" s="69">
        <v>0</v>
      </c>
      <c r="K189" s="93"/>
      <c r="L189" s="69">
        <v>0</v>
      </c>
      <c r="M189" s="25"/>
      <c r="N189" s="69">
        <v>0</v>
      </c>
      <c r="O189" s="25"/>
      <c r="P189" s="69">
        <v>0</v>
      </c>
      <c r="Q189" s="25"/>
      <c r="R189" s="69">
        <v>0</v>
      </c>
      <c r="S189" s="25"/>
      <c r="T189" s="69">
        <v>0</v>
      </c>
      <c r="U189" s="25"/>
      <c r="V189" s="69">
        <v>0</v>
      </c>
      <c r="W189" s="25"/>
      <c r="X189" s="69">
        <v>0</v>
      </c>
      <c r="Y189" s="25"/>
    </row>
    <row r="190" spans="1:25" ht="75" x14ac:dyDescent="0.25">
      <c r="A190" s="4" t="s">
        <v>449</v>
      </c>
      <c r="B190" s="4"/>
      <c r="C190" s="4"/>
      <c r="D190" s="4"/>
      <c r="E190" s="8" t="s">
        <v>448</v>
      </c>
      <c r="F190" s="83" t="s">
        <v>425</v>
      </c>
      <c r="G190" s="7" t="s">
        <v>424</v>
      </c>
      <c r="H190" s="7" t="s">
        <v>423</v>
      </c>
      <c r="I190" s="7" t="s">
        <v>422</v>
      </c>
      <c r="J190" s="69">
        <v>100</v>
      </c>
      <c r="K190" s="71" t="s">
        <v>447</v>
      </c>
      <c r="L190" s="69">
        <v>100</v>
      </c>
      <c r="M190" s="71"/>
      <c r="N190" s="69">
        <v>100</v>
      </c>
      <c r="O190" s="71"/>
      <c r="P190" s="69">
        <v>100</v>
      </c>
      <c r="Q190" s="71"/>
      <c r="R190" s="69">
        <v>100</v>
      </c>
      <c r="S190" s="71"/>
      <c r="T190" s="69">
        <v>100</v>
      </c>
      <c r="U190" s="71"/>
      <c r="V190" s="69">
        <v>100</v>
      </c>
      <c r="W190" s="25"/>
      <c r="X190" s="69">
        <v>100</v>
      </c>
      <c r="Y190" s="71"/>
    </row>
    <row r="191" spans="1:25" ht="251.25" customHeight="1" x14ac:dyDescent="0.25">
      <c r="A191" s="4" t="s">
        <v>446</v>
      </c>
      <c r="B191" s="4"/>
      <c r="C191" s="4"/>
      <c r="D191" s="4"/>
      <c r="E191" s="8" t="s">
        <v>445</v>
      </c>
      <c r="F191" s="83" t="s">
        <v>444</v>
      </c>
      <c r="G191" s="7" t="s">
        <v>223</v>
      </c>
      <c r="H191" s="7" t="s">
        <v>259</v>
      </c>
      <c r="I191" s="7" t="s">
        <v>418</v>
      </c>
      <c r="J191" s="69">
        <v>0</v>
      </c>
      <c r="K191" s="25"/>
      <c r="L191" s="69">
        <v>0</v>
      </c>
      <c r="M191" s="25"/>
      <c r="N191" s="69">
        <v>0</v>
      </c>
      <c r="O191" s="25"/>
      <c r="P191" s="69">
        <v>0</v>
      </c>
      <c r="Q191" s="25"/>
      <c r="R191" s="69">
        <v>0</v>
      </c>
      <c r="S191" s="25"/>
      <c r="T191" s="69">
        <v>0</v>
      </c>
      <c r="U191" s="25"/>
      <c r="V191" s="69">
        <v>0</v>
      </c>
      <c r="W191" s="25"/>
      <c r="X191" s="69">
        <v>0</v>
      </c>
      <c r="Y191" s="25"/>
    </row>
    <row r="192" spans="1:25" ht="243.75" customHeight="1" x14ac:dyDescent="0.25">
      <c r="A192" s="4" t="s">
        <v>443</v>
      </c>
      <c r="B192" s="4"/>
      <c r="C192" s="4"/>
      <c r="D192" s="4"/>
      <c r="E192" s="8" t="s">
        <v>442</v>
      </c>
      <c r="F192" s="7" t="s">
        <v>415</v>
      </c>
      <c r="G192" s="7" t="s">
        <v>414</v>
      </c>
      <c r="H192" s="7" t="s">
        <v>413</v>
      </c>
      <c r="I192" s="7" t="s">
        <v>412</v>
      </c>
      <c r="J192" s="69">
        <v>0</v>
      </c>
      <c r="K192" s="25"/>
      <c r="L192" s="69">
        <v>0</v>
      </c>
      <c r="M192" s="25"/>
      <c r="N192" s="69">
        <v>0</v>
      </c>
      <c r="O192" s="25"/>
      <c r="P192" s="69">
        <v>0</v>
      </c>
      <c r="Q192" s="25"/>
      <c r="R192" s="69">
        <v>0</v>
      </c>
      <c r="S192" s="25"/>
      <c r="T192" s="69">
        <v>0</v>
      </c>
      <c r="U192" s="25"/>
      <c r="V192" s="69">
        <v>0</v>
      </c>
      <c r="W192" s="25"/>
      <c r="X192" s="69">
        <v>0</v>
      </c>
      <c r="Y192" s="25"/>
    </row>
    <row r="193" spans="1:25" s="72" customFormat="1" ht="91.5" customHeight="1" x14ac:dyDescent="0.25">
      <c r="A193" s="15">
        <v>105</v>
      </c>
      <c r="B193" s="15"/>
      <c r="C193" s="14"/>
      <c r="D193" s="75" t="s">
        <v>441</v>
      </c>
      <c r="E193" s="75"/>
      <c r="F193" s="21" t="s">
        <v>440</v>
      </c>
      <c r="G193" s="12"/>
      <c r="H193" s="12"/>
      <c r="I193" s="12"/>
      <c r="J193" s="74">
        <f>AVERAGE(J194:J198)</f>
        <v>100</v>
      </c>
      <c r="K193" s="10"/>
      <c r="L193" s="74">
        <f>AVERAGE(L194:L198)</f>
        <v>100</v>
      </c>
      <c r="M193" s="73"/>
      <c r="N193" s="74">
        <f>AVERAGE(N194:N198)</f>
        <v>100</v>
      </c>
      <c r="O193" s="73"/>
      <c r="P193" s="74">
        <f>AVERAGE(P194:P198)</f>
        <v>100</v>
      </c>
      <c r="Q193" s="73"/>
      <c r="R193" s="74">
        <f>AVERAGE(R194:R198)</f>
        <v>100</v>
      </c>
      <c r="S193" s="73"/>
      <c r="T193" s="74">
        <f>AVERAGE(T194:T198)</f>
        <v>100</v>
      </c>
      <c r="U193" s="73"/>
      <c r="V193" s="74">
        <f>AVERAGE(V194:V198)</f>
        <v>100</v>
      </c>
      <c r="W193" s="10"/>
      <c r="X193" s="74">
        <f>AVERAGE(X194:X198)</f>
        <v>100</v>
      </c>
      <c r="Y193" s="73"/>
    </row>
    <row r="194" spans="1:25" ht="75" x14ac:dyDescent="0.25">
      <c r="A194" s="4" t="s">
        <v>439</v>
      </c>
      <c r="B194" s="4"/>
      <c r="C194" s="4"/>
      <c r="D194" s="4"/>
      <c r="E194" s="8" t="s">
        <v>438</v>
      </c>
      <c r="F194" s="7" t="s">
        <v>437</v>
      </c>
      <c r="G194" s="7" t="s">
        <v>436</v>
      </c>
      <c r="H194" s="7" t="s">
        <v>435</v>
      </c>
      <c r="I194" s="7" t="s">
        <v>434</v>
      </c>
      <c r="J194" s="69">
        <v>100</v>
      </c>
      <c r="K194" s="92" t="s">
        <v>433</v>
      </c>
      <c r="L194" s="69">
        <v>100</v>
      </c>
      <c r="M194" s="91"/>
      <c r="N194" s="69">
        <v>100</v>
      </c>
      <c r="O194" s="91"/>
      <c r="P194" s="69">
        <v>100</v>
      </c>
      <c r="Q194" s="91"/>
      <c r="R194" s="69">
        <v>100</v>
      </c>
      <c r="S194" s="91"/>
      <c r="T194" s="69">
        <v>100</v>
      </c>
      <c r="U194" s="91"/>
      <c r="V194" s="69">
        <v>100</v>
      </c>
      <c r="W194" s="25"/>
      <c r="X194" s="69">
        <v>100</v>
      </c>
      <c r="Y194" s="91"/>
    </row>
    <row r="195" spans="1:25" ht="135" x14ac:dyDescent="0.25">
      <c r="A195" s="4" t="s">
        <v>432</v>
      </c>
      <c r="B195" s="4"/>
      <c r="C195" s="4"/>
      <c r="D195" s="4"/>
      <c r="E195" s="8" t="s">
        <v>431</v>
      </c>
      <c r="F195" s="7" t="s">
        <v>430</v>
      </c>
      <c r="G195" s="7" t="s">
        <v>429</v>
      </c>
      <c r="H195" s="7" t="s">
        <v>428</v>
      </c>
      <c r="I195" s="7" t="s">
        <v>210</v>
      </c>
      <c r="J195" s="69"/>
      <c r="K195" s="25"/>
      <c r="L195" s="71"/>
      <c r="M195" s="71"/>
      <c r="N195" s="71"/>
      <c r="O195" s="71"/>
      <c r="P195" s="71"/>
      <c r="Q195" s="71"/>
      <c r="R195" s="71"/>
      <c r="S195" s="71"/>
      <c r="T195" s="71"/>
      <c r="U195" s="71"/>
      <c r="V195" s="71"/>
      <c r="W195" s="25"/>
      <c r="X195" s="71"/>
      <c r="Y195" s="71"/>
    </row>
    <row r="196" spans="1:25" ht="75" x14ac:dyDescent="0.25">
      <c r="A196" s="4" t="s">
        <v>427</v>
      </c>
      <c r="B196" s="4"/>
      <c r="C196" s="4"/>
      <c r="D196" s="4"/>
      <c r="E196" s="8" t="s">
        <v>426</v>
      </c>
      <c r="F196" s="7" t="s">
        <v>425</v>
      </c>
      <c r="G196" s="7" t="s">
        <v>424</v>
      </c>
      <c r="H196" s="7" t="s">
        <v>423</v>
      </c>
      <c r="I196" s="7" t="s">
        <v>422</v>
      </c>
      <c r="J196" s="69"/>
      <c r="K196" s="25"/>
      <c r="L196" s="71"/>
      <c r="M196" s="25"/>
      <c r="N196" s="71"/>
      <c r="O196" s="71"/>
      <c r="P196" s="71"/>
      <c r="Q196" s="25"/>
      <c r="R196" s="71"/>
      <c r="S196" s="71"/>
      <c r="T196" s="71"/>
      <c r="U196" s="71"/>
      <c r="V196" s="71"/>
      <c r="W196" s="25"/>
      <c r="X196" s="71"/>
      <c r="Y196" s="71"/>
    </row>
    <row r="197" spans="1:25" ht="90" x14ac:dyDescent="0.25">
      <c r="A197" s="4" t="s">
        <v>421</v>
      </c>
      <c r="B197" s="4"/>
      <c r="C197" s="4"/>
      <c r="D197" s="4"/>
      <c r="E197" s="8" t="s">
        <v>420</v>
      </c>
      <c r="F197" s="7" t="s">
        <v>419</v>
      </c>
      <c r="G197" s="7" t="s">
        <v>223</v>
      </c>
      <c r="H197" s="7" t="s">
        <v>259</v>
      </c>
      <c r="I197" s="7" t="s">
        <v>418</v>
      </c>
      <c r="J197" s="69"/>
      <c r="K197" s="25"/>
      <c r="L197" s="71"/>
      <c r="M197" s="71"/>
      <c r="N197" s="71"/>
      <c r="O197" s="71"/>
      <c r="P197" s="71"/>
      <c r="Q197" s="71"/>
      <c r="R197" s="71"/>
      <c r="S197" s="71"/>
      <c r="T197" s="71"/>
      <c r="U197" s="71"/>
      <c r="V197" s="71"/>
      <c r="W197" s="25"/>
      <c r="X197" s="71"/>
      <c r="Y197" s="71"/>
    </row>
    <row r="198" spans="1:25" ht="45" x14ac:dyDescent="0.25">
      <c r="A198" s="4" t="s">
        <v>417</v>
      </c>
      <c r="B198" s="4"/>
      <c r="C198" s="4"/>
      <c r="D198" s="4"/>
      <c r="E198" s="8" t="s">
        <v>416</v>
      </c>
      <c r="F198" s="7" t="s">
        <v>415</v>
      </c>
      <c r="G198" s="7" t="s">
        <v>414</v>
      </c>
      <c r="H198" s="7" t="s">
        <v>413</v>
      </c>
      <c r="I198" s="7" t="s">
        <v>412</v>
      </c>
      <c r="J198" s="69"/>
      <c r="K198" s="25"/>
      <c r="L198" s="71"/>
      <c r="M198" s="25"/>
      <c r="N198" s="71"/>
      <c r="O198" s="71"/>
      <c r="P198" s="71"/>
      <c r="Q198" s="71"/>
      <c r="R198" s="71"/>
      <c r="S198" s="71"/>
      <c r="T198" s="71"/>
      <c r="U198" s="71"/>
      <c r="V198" s="71"/>
      <c r="W198" s="25"/>
      <c r="X198" s="71"/>
      <c r="Y198" s="71"/>
    </row>
    <row r="199" spans="1:25" ht="90" x14ac:dyDescent="0.25">
      <c r="A199" s="4">
        <v>106</v>
      </c>
      <c r="B199" s="4"/>
      <c r="C199" s="4"/>
      <c r="D199" s="8" t="s">
        <v>411</v>
      </c>
      <c r="E199" s="8"/>
      <c r="F199" s="7" t="s">
        <v>410</v>
      </c>
      <c r="G199" s="7" t="s">
        <v>7</v>
      </c>
      <c r="H199" s="7" t="s">
        <v>409</v>
      </c>
      <c r="I199" s="7" t="s">
        <v>408</v>
      </c>
      <c r="J199" s="26">
        <v>100</v>
      </c>
      <c r="K199" s="90" t="s">
        <v>407</v>
      </c>
      <c r="L199" s="26">
        <v>100</v>
      </c>
      <c r="M199" s="25"/>
      <c r="N199" s="26">
        <v>100</v>
      </c>
      <c r="O199" s="25"/>
      <c r="P199" s="26">
        <v>100</v>
      </c>
      <c r="Q199" s="25"/>
      <c r="R199" s="26">
        <v>100</v>
      </c>
      <c r="S199" s="25"/>
      <c r="T199" s="26">
        <v>100</v>
      </c>
      <c r="U199" s="25"/>
      <c r="V199" s="26">
        <v>100</v>
      </c>
      <c r="W199" s="25"/>
      <c r="X199" s="26">
        <v>100</v>
      </c>
      <c r="Y199" s="25"/>
    </row>
    <row r="200" spans="1:25" ht="195" x14ac:dyDescent="0.25">
      <c r="A200" s="4">
        <v>107</v>
      </c>
      <c r="B200" s="4"/>
      <c r="C200" s="4"/>
      <c r="D200" s="8" t="s">
        <v>406</v>
      </c>
      <c r="E200" s="8"/>
      <c r="F200" s="7" t="s">
        <v>405</v>
      </c>
      <c r="G200" s="7" t="s">
        <v>404</v>
      </c>
      <c r="H200" s="7" t="s">
        <v>403</v>
      </c>
      <c r="I200" s="7" t="s">
        <v>402</v>
      </c>
      <c r="J200" s="26">
        <v>50</v>
      </c>
      <c r="K200" s="89" t="s">
        <v>401</v>
      </c>
      <c r="L200" s="26">
        <v>50</v>
      </c>
      <c r="M200" s="86"/>
      <c r="N200" s="26">
        <v>50</v>
      </c>
      <c r="O200" s="86"/>
      <c r="P200" s="26">
        <v>50</v>
      </c>
      <c r="Q200" s="86"/>
      <c r="R200" s="26">
        <v>50</v>
      </c>
      <c r="S200" s="86"/>
      <c r="T200" s="26">
        <v>50</v>
      </c>
      <c r="U200" s="86"/>
      <c r="V200" s="26">
        <v>50</v>
      </c>
      <c r="W200" s="25"/>
      <c r="X200" s="26">
        <v>50</v>
      </c>
      <c r="Y200" s="88" t="s">
        <v>400</v>
      </c>
    </row>
    <row r="201" spans="1:25" ht="60" x14ac:dyDescent="0.25">
      <c r="A201" s="4">
        <v>108</v>
      </c>
      <c r="B201" s="4"/>
      <c r="C201" s="4"/>
      <c r="D201" s="8" t="s">
        <v>399</v>
      </c>
      <c r="E201" s="8"/>
      <c r="F201" s="7" t="s">
        <v>398</v>
      </c>
      <c r="G201" s="7" t="s">
        <v>7</v>
      </c>
      <c r="H201" s="7" t="s">
        <v>397</v>
      </c>
      <c r="I201" s="7" t="s">
        <v>396</v>
      </c>
      <c r="J201" s="26">
        <v>0</v>
      </c>
      <c r="K201" s="87" t="s">
        <v>395</v>
      </c>
      <c r="L201" s="26">
        <v>0</v>
      </c>
      <c r="M201" s="86"/>
      <c r="N201" s="26">
        <v>0</v>
      </c>
      <c r="O201" s="86"/>
      <c r="P201" s="26">
        <v>0</v>
      </c>
      <c r="Q201" s="86"/>
      <c r="R201" s="26">
        <v>0</v>
      </c>
      <c r="S201" s="86"/>
      <c r="T201" s="26">
        <v>0</v>
      </c>
      <c r="U201" s="86"/>
      <c r="V201" s="26">
        <v>0</v>
      </c>
      <c r="W201" s="25"/>
      <c r="X201" s="26">
        <v>0</v>
      </c>
      <c r="Y201" s="86"/>
    </row>
    <row r="202" spans="1:25" ht="60" x14ac:dyDescent="0.25">
      <c r="A202" s="4">
        <v>109</v>
      </c>
      <c r="B202" s="4"/>
      <c r="C202" s="4"/>
      <c r="D202" s="8" t="s">
        <v>394</v>
      </c>
      <c r="E202" s="8"/>
      <c r="F202" s="7" t="s">
        <v>393</v>
      </c>
      <c r="G202" s="7" t="s">
        <v>392</v>
      </c>
      <c r="H202" s="7" t="s">
        <v>391</v>
      </c>
      <c r="I202" s="7" t="s">
        <v>390</v>
      </c>
      <c r="J202" s="26">
        <v>0</v>
      </c>
      <c r="K202" s="25" t="s">
        <v>389</v>
      </c>
      <c r="L202" s="26">
        <v>0</v>
      </c>
      <c r="M202" s="86"/>
      <c r="N202" s="26">
        <v>0</v>
      </c>
      <c r="O202" s="86"/>
      <c r="P202" s="26">
        <v>0</v>
      </c>
      <c r="Q202" s="86"/>
      <c r="R202" s="26">
        <v>0</v>
      </c>
      <c r="S202" s="37" t="s">
        <v>388</v>
      </c>
      <c r="T202" s="26">
        <v>0</v>
      </c>
      <c r="U202" s="86"/>
      <c r="V202" s="26">
        <v>0</v>
      </c>
      <c r="W202" s="25"/>
      <c r="X202" s="26">
        <v>0</v>
      </c>
      <c r="Y202" s="86"/>
    </row>
    <row r="203" spans="1:25" s="58" customFormat="1" ht="84.75" customHeight="1" x14ac:dyDescent="0.25">
      <c r="A203" s="19"/>
      <c r="B203" s="19"/>
      <c r="C203" s="20" t="s">
        <v>387</v>
      </c>
      <c r="D203" s="19"/>
      <c r="E203" s="63"/>
      <c r="F203" s="62" t="s">
        <v>386</v>
      </c>
      <c r="G203" s="61"/>
      <c r="H203" s="61"/>
      <c r="I203" s="61"/>
      <c r="J203" s="60">
        <f>AVERAGE(J204:J208)</f>
        <v>10</v>
      </c>
      <c r="K203" s="17"/>
      <c r="L203" s="60">
        <f>AVERAGE(L204:L208)</f>
        <v>10</v>
      </c>
      <c r="M203" s="59"/>
      <c r="N203" s="60">
        <f>AVERAGE(N204:N208)</f>
        <v>10</v>
      </c>
      <c r="O203" s="59"/>
      <c r="P203" s="60">
        <f>AVERAGE(P204:P208)</f>
        <v>10</v>
      </c>
      <c r="Q203" s="59"/>
      <c r="R203" s="60">
        <f>AVERAGE(R204:R208)</f>
        <v>10</v>
      </c>
      <c r="S203" s="59"/>
      <c r="T203" s="60">
        <f>AVERAGE(T204:T208)</f>
        <v>10</v>
      </c>
      <c r="U203" s="59"/>
      <c r="V203" s="60">
        <f>AVERAGE(V204:V208)</f>
        <v>10</v>
      </c>
      <c r="W203" s="17"/>
      <c r="X203" s="60">
        <f>AVERAGE(X204:X208)</f>
        <v>10</v>
      </c>
      <c r="Y203" s="59"/>
    </row>
    <row r="204" spans="1:25" ht="60" x14ac:dyDescent="0.25">
      <c r="A204" s="4">
        <v>110</v>
      </c>
      <c r="B204" s="4"/>
      <c r="C204" s="4"/>
      <c r="D204" s="8" t="s">
        <v>385</v>
      </c>
      <c r="E204" s="8"/>
      <c r="F204" s="7" t="s">
        <v>384</v>
      </c>
      <c r="G204" s="7" t="s">
        <v>383</v>
      </c>
      <c r="H204" s="7" t="s">
        <v>382</v>
      </c>
      <c r="I204" s="7" t="s">
        <v>381</v>
      </c>
      <c r="J204" s="26">
        <v>0</v>
      </c>
      <c r="K204" s="37" t="s">
        <v>380</v>
      </c>
      <c r="L204" s="26">
        <v>0</v>
      </c>
      <c r="M204" s="86"/>
      <c r="N204" s="26">
        <v>0</v>
      </c>
      <c r="O204" s="86"/>
      <c r="P204" s="26">
        <v>0</v>
      </c>
      <c r="Q204" s="86"/>
      <c r="R204" s="26">
        <v>0</v>
      </c>
      <c r="S204" s="86"/>
      <c r="T204" s="26">
        <v>0</v>
      </c>
      <c r="U204" s="86"/>
      <c r="V204" s="26">
        <v>0</v>
      </c>
      <c r="W204" s="25"/>
      <c r="X204" s="26">
        <v>0</v>
      </c>
      <c r="Y204" s="86"/>
    </row>
    <row r="205" spans="1:25" s="80" customFormat="1" ht="105" x14ac:dyDescent="0.25">
      <c r="A205" s="85">
        <v>111</v>
      </c>
      <c r="B205" s="85"/>
      <c r="C205" s="85"/>
      <c r="D205" s="84" t="s">
        <v>379</v>
      </c>
      <c r="E205" s="84"/>
      <c r="F205" s="83" t="s">
        <v>378</v>
      </c>
      <c r="G205" s="83" t="s">
        <v>361</v>
      </c>
      <c r="H205" s="83" t="s">
        <v>360</v>
      </c>
      <c r="I205" s="83" t="s">
        <v>377</v>
      </c>
      <c r="J205" s="81">
        <v>50</v>
      </c>
      <c r="K205" s="82" t="s">
        <v>376</v>
      </c>
      <c r="L205" s="81">
        <v>50</v>
      </c>
      <c r="M205" s="30"/>
      <c r="N205" s="81">
        <v>50</v>
      </c>
      <c r="O205" s="30"/>
      <c r="P205" s="81">
        <v>50</v>
      </c>
      <c r="Q205" s="30"/>
      <c r="R205" s="81">
        <v>50</v>
      </c>
      <c r="S205" s="30"/>
      <c r="T205" s="81">
        <v>50</v>
      </c>
      <c r="U205" s="30"/>
      <c r="V205" s="81">
        <v>50</v>
      </c>
      <c r="W205" s="38"/>
      <c r="X205" s="81">
        <v>50</v>
      </c>
      <c r="Y205" s="30"/>
    </row>
    <row r="206" spans="1:25" ht="60" x14ac:dyDescent="0.25">
      <c r="A206" s="4">
        <v>112</v>
      </c>
      <c r="B206" s="4"/>
      <c r="C206" s="4"/>
      <c r="D206" s="8" t="s">
        <v>375</v>
      </c>
      <c r="E206" s="8"/>
      <c r="F206" s="7" t="s">
        <v>374</v>
      </c>
      <c r="G206" s="7" t="s">
        <v>373</v>
      </c>
      <c r="H206" s="7" t="s">
        <v>372</v>
      </c>
      <c r="I206" s="7" t="s">
        <v>371</v>
      </c>
      <c r="J206" s="69">
        <v>0</v>
      </c>
      <c r="K206" s="25"/>
      <c r="L206" s="69">
        <v>0</v>
      </c>
      <c r="M206" s="25"/>
      <c r="N206" s="69">
        <v>0</v>
      </c>
      <c r="O206" s="25"/>
      <c r="P206" s="69">
        <v>0</v>
      </c>
      <c r="Q206" s="25"/>
      <c r="R206" s="69">
        <v>0</v>
      </c>
      <c r="S206" s="25"/>
      <c r="T206" s="69">
        <v>0</v>
      </c>
      <c r="U206" s="25"/>
      <c r="V206" s="69">
        <v>0</v>
      </c>
      <c r="W206" s="25"/>
      <c r="X206" s="69">
        <v>0</v>
      </c>
      <c r="Y206" s="25"/>
    </row>
    <row r="207" spans="1:25" ht="105" x14ac:dyDescent="0.25">
      <c r="A207" s="4">
        <v>113</v>
      </c>
      <c r="B207" s="4"/>
      <c r="C207" s="4"/>
      <c r="D207" s="8" t="s">
        <v>370</v>
      </c>
      <c r="E207" s="8"/>
      <c r="F207" s="7" t="s">
        <v>369</v>
      </c>
      <c r="G207" s="7" t="s">
        <v>368</v>
      </c>
      <c r="H207" s="7" t="s">
        <v>367</v>
      </c>
      <c r="I207" s="7" t="s">
        <v>366</v>
      </c>
      <c r="J207" s="69">
        <v>0</v>
      </c>
      <c r="K207" s="25"/>
      <c r="L207" s="69">
        <v>0</v>
      </c>
      <c r="M207" s="25"/>
      <c r="N207" s="69">
        <v>0</v>
      </c>
      <c r="O207" s="25"/>
      <c r="P207" s="69">
        <v>0</v>
      </c>
      <c r="Q207" s="25"/>
      <c r="R207" s="69">
        <v>0</v>
      </c>
      <c r="S207" s="25"/>
      <c r="T207" s="69">
        <v>0</v>
      </c>
      <c r="U207" s="25"/>
      <c r="V207" s="69">
        <v>0</v>
      </c>
      <c r="W207" s="25"/>
      <c r="X207" s="69">
        <v>0</v>
      </c>
      <c r="Y207" s="25"/>
    </row>
    <row r="208" spans="1:25" s="72" customFormat="1" ht="69" x14ac:dyDescent="0.25">
      <c r="A208" s="15">
        <v>114</v>
      </c>
      <c r="B208" s="15"/>
      <c r="C208" s="15"/>
      <c r="D208" s="79" t="s">
        <v>365</v>
      </c>
      <c r="E208" s="79"/>
      <c r="F208" s="12" t="s">
        <v>365</v>
      </c>
      <c r="G208" s="78"/>
      <c r="H208" s="78"/>
      <c r="I208" s="78"/>
      <c r="J208" s="74">
        <f>AVERAGE(J209:J211)</f>
        <v>0</v>
      </c>
      <c r="K208" s="10"/>
      <c r="L208" s="74">
        <f>AVERAGE(L209:L211)</f>
        <v>0</v>
      </c>
      <c r="M208" s="73"/>
      <c r="N208" s="74">
        <f>AVERAGE(N209:N211)</f>
        <v>0</v>
      </c>
      <c r="O208" s="73"/>
      <c r="P208" s="74">
        <f>AVERAGE(P209:P211)</f>
        <v>0</v>
      </c>
      <c r="Q208" s="73"/>
      <c r="R208" s="74">
        <f>AVERAGE(R209:R211)</f>
        <v>0</v>
      </c>
      <c r="S208" s="10"/>
      <c r="T208" s="74">
        <f>AVERAGE(T209:T211)</f>
        <v>0</v>
      </c>
      <c r="U208" s="10"/>
      <c r="V208" s="74">
        <f>AVERAGE(V209:V211)</f>
        <v>0</v>
      </c>
      <c r="W208" s="10"/>
      <c r="X208" s="74">
        <f>AVERAGE(X209:X211)</f>
        <v>0</v>
      </c>
      <c r="Y208" s="73"/>
    </row>
    <row r="209" spans="1:25" ht="90" x14ac:dyDescent="0.25">
      <c r="A209" s="4" t="s">
        <v>364</v>
      </c>
      <c r="B209" s="4"/>
      <c r="C209" s="4"/>
      <c r="D209" s="4"/>
      <c r="E209" s="8" t="s">
        <v>363</v>
      </c>
      <c r="F209" s="7" t="s">
        <v>362</v>
      </c>
      <c r="G209" s="77" t="s">
        <v>361</v>
      </c>
      <c r="H209" s="77" t="s">
        <v>360</v>
      </c>
      <c r="I209" s="77" t="s">
        <v>359</v>
      </c>
      <c r="J209" s="30">
        <v>0</v>
      </c>
      <c r="K209" s="37" t="s">
        <v>358</v>
      </c>
      <c r="L209" s="30">
        <v>0</v>
      </c>
      <c r="M209" s="30"/>
      <c r="N209" s="30">
        <v>0</v>
      </c>
      <c r="O209" s="30"/>
      <c r="P209" s="30">
        <v>0</v>
      </c>
      <c r="Q209" s="30"/>
      <c r="R209" s="30">
        <v>0</v>
      </c>
      <c r="S209" s="30"/>
      <c r="T209" s="30">
        <v>0</v>
      </c>
      <c r="U209" s="30"/>
      <c r="V209" s="30">
        <v>0</v>
      </c>
      <c r="W209" s="38"/>
      <c r="X209" s="30">
        <v>0</v>
      </c>
      <c r="Y209" s="30"/>
    </row>
    <row r="210" spans="1:25" ht="45" x14ac:dyDescent="0.3">
      <c r="A210" s="4" t="s">
        <v>357</v>
      </c>
      <c r="B210" s="4"/>
      <c r="C210" s="4"/>
      <c r="D210" s="4"/>
      <c r="E210" s="76" t="s">
        <v>356</v>
      </c>
      <c r="F210" s="7" t="s">
        <v>355</v>
      </c>
      <c r="G210" s="7" t="s">
        <v>354</v>
      </c>
      <c r="H210" s="7" t="s">
        <v>353</v>
      </c>
      <c r="I210" s="7" t="s">
        <v>352</v>
      </c>
      <c r="J210" s="30">
        <v>0</v>
      </c>
      <c r="K210" s="30"/>
      <c r="L210" s="30">
        <v>0</v>
      </c>
      <c r="M210" s="30"/>
      <c r="N210" s="30">
        <v>0</v>
      </c>
      <c r="O210" s="30"/>
      <c r="P210" s="30">
        <v>0</v>
      </c>
      <c r="Q210" s="30"/>
      <c r="R210" s="30">
        <v>0</v>
      </c>
      <c r="S210" s="30"/>
      <c r="T210" s="30">
        <v>0</v>
      </c>
      <c r="U210" s="30"/>
      <c r="V210" s="30">
        <v>0</v>
      </c>
      <c r="W210" s="38"/>
      <c r="X210" s="30">
        <v>0</v>
      </c>
      <c r="Y210" s="30"/>
    </row>
    <row r="211" spans="1:25" ht="178.5" customHeight="1" x14ac:dyDescent="0.3">
      <c r="A211" s="4" t="s">
        <v>351</v>
      </c>
      <c r="B211" s="4"/>
      <c r="C211" s="4"/>
      <c r="D211" s="4"/>
      <c r="E211" s="76" t="s">
        <v>350</v>
      </c>
      <c r="F211" s="7" t="s">
        <v>349</v>
      </c>
      <c r="G211" s="7" t="s">
        <v>348</v>
      </c>
      <c r="H211" s="7" t="s">
        <v>347</v>
      </c>
      <c r="I211" s="7" t="s">
        <v>346</v>
      </c>
      <c r="J211" s="30">
        <v>0</v>
      </c>
      <c r="K211" s="30"/>
      <c r="L211" s="30">
        <v>0</v>
      </c>
      <c r="M211" s="30"/>
      <c r="N211" s="30">
        <v>0</v>
      </c>
      <c r="O211" s="30"/>
      <c r="P211" s="30">
        <v>0</v>
      </c>
      <c r="Q211" s="30"/>
      <c r="R211" s="30">
        <v>0</v>
      </c>
      <c r="S211" s="30"/>
      <c r="T211" s="30">
        <v>0</v>
      </c>
      <c r="U211" s="30"/>
      <c r="V211" s="30">
        <v>0</v>
      </c>
      <c r="W211" s="38"/>
      <c r="X211" s="30">
        <v>0</v>
      </c>
      <c r="Y211" s="30"/>
    </row>
    <row r="212" spans="1:25" s="58" customFormat="1" ht="80.25" customHeight="1" x14ac:dyDescent="0.25">
      <c r="A212" s="19"/>
      <c r="B212" s="19"/>
      <c r="C212" s="20" t="s">
        <v>345</v>
      </c>
      <c r="D212" s="19"/>
      <c r="E212" s="63"/>
      <c r="F212" s="62" t="s">
        <v>344</v>
      </c>
      <c r="G212" s="61"/>
      <c r="H212" s="61"/>
      <c r="I212" s="61"/>
      <c r="J212" s="60">
        <f>AVERAGE(J213,J216)</f>
        <v>50</v>
      </c>
      <c r="K212" s="17"/>
      <c r="L212" s="60">
        <f>AVERAGE(L213,L216)</f>
        <v>50</v>
      </c>
      <c r="M212" s="59"/>
      <c r="N212" s="60">
        <f>AVERAGE(N213,N216)</f>
        <v>50</v>
      </c>
      <c r="O212" s="59"/>
      <c r="P212" s="60">
        <f>AVERAGE(P213,P216)</f>
        <v>50</v>
      </c>
      <c r="Q212" s="59"/>
      <c r="R212" s="60">
        <f>AVERAGE(R213,R216)</f>
        <v>50</v>
      </c>
      <c r="S212" s="59"/>
      <c r="T212" s="60">
        <f>AVERAGE(T213,T216)</f>
        <v>50</v>
      </c>
      <c r="U212" s="59"/>
      <c r="V212" s="60">
        <f>AVERAGE(V213,V216)</f>
        <v>50</v>
      </c>
      <c r="W212" s="17"/>
      <c r="X212" s="60">
        <f>AVERAGE(X213,X216)</f>
        <v>50</v>
      </c>
      <c r="Y212" s="59"/>
    </row>
    <row r="213" spans="1:25" s="72" customFormat="1" ht="80.25" customHeight="1" x14ac:dyDescent="0.25">
      <c r="A213" s="15">
        <v>115</v>
      </c>
      <c r="B213" s="15"/>
      <c r="C213" s="14"/>
      <c r="D213" s="75" t="s">
        <v>343</v>
      </c>
      <c r="E213" s="75"/>
      <c r="F213" s="21" t="s">
        <v>343</v>
      </c>
      <c r="G213" s="12"/>
      <c r="H213" s="12"/>
      <c r="I213" s="12"/>
      <c r="J213" s="74">
        <f>AVERAGE(J214:J215)</f>
        <v>100</v>
      </c>
      <c r="K213" s="10"/>
      <c r="L213" s="74">
        <f>AVERAGE(L214:L215)</f>
        <v>100</v>
      </c>
      <c r="M213" s="73"/>
      <c r="N213" s="74">
        <f>AVERAGE(N214:N215)</f>
        <v>100</v>
      </c>
      <c r="O213" s="73"/>
      <c r="P213" s="74">
        <f>AVERAGE(P214:P215)</f>
        <v>100</v>
      </c>
      <c r="Q213" s="73"/>
      <c r="R213" s="74">
        <f>AVERAGE(R214:R215)</f>
        <v>100</v>
      </c>
      <c r="S213" s="73"/>
      <c r="T213" s="74">
        <f>AVERAGE(T214:T215)</f>
        <v>100</v>
      </c>
      <c r="U213" s="73"/>
      <c r="V213" s="74">
        <f>AVERAGE(V214:V215)</f>
        <v>100</v>
      </c>
      <c r="W213" s="10"/>
      <c r="X213" s="74">
        <f>AVERAGE(X214:X215)</f>
        <v>100</v>
      </c>
      <c r="Y213" s="73"/>
    </row>
    <row r="214" spans="1:25" ht="312" customHeight="1" x14ac:dyDescent="0.25">
      <c r="A214" s="4" t="s">
        <v>342</v>
      </c>
      <c r="B214" s="4"/>
      <c r="C214" s="4"/>
      <c r="D214" s="4"/>
      <c r="E214" s="8" t="s">
        <v>341</v>
      </c>
      <c r="F214" s="7" t="s">
        <v>340</v>
      </c>
      <c r="G214" s="7" t="s">
        <v>339</v>
      </c>
      <c r="H214" s="7" t="s">
        <v>338</v>
      </c>
      <c r="I214" s="7" t="s">
        <v>337</v>
      </c>
      <c r="J214" s="69">
        <v>100</v>
      </c>
      <c r="K214" s="25" t="s">
        <v>336</v>
      </c>
      <c r="L214" s="69">
        <v>100</v>
      </c>
      <c r="M214" s="25"/>
      <c r="N214" s="69">
        <v>100</v>
      </c>
      <c r="O214" s="25"/>
      <c r="P214" s="69">
        <v>100</v>
      </c>
      <c r="Q214" s="25"/>
      <c r="R214" s="69">
        <v>100</v>
      </c>
      <c r="S214" s="25"/>
      <c r="T214" s="69">
        <v>100</v>
      </c>
      <c r="U214" s="25"/>
      <c r="V214" s="69">
        <v>100</v>
      </c>
      <c r="W214" s="25"/>
      <c r="X214" s="69">
        <v>100</v>
      </c>
      <c r="Y214" s="25"/>
    </row>
    <row r="215" spans="1:25" ht="105" x14ac:dyDescent="0.25">
      <c r="A215" s="4" t="s">
        <v>335</v>
      </c>
      <c r="B215" s="4"/>
      <c r="C215" s="4"/>
      <c r="D215" s="4"/>
      <c r="E215" s="8" t="s">
        <v>334</v>
      </c>
      <c r="F215" s="7" t="s">
        <v>333</v>
      </c>
      <c r="G215" s="7" t="s">
        <v>332</v>
      </c>
      <c r="H215" s="7" t="s">
        <v>331</v>
      </c>
      <c r="I215" s="7" t="s">
        <v>330</v>
      </c>
      <c r="J215" s="69"/>
      <c r="K215" s="25"/>
      <c r="L215" s="71"/>
      <c r="M215" s="71"/>
      <c r="N215" s="71"/>
      <c r="O215" s="71"/>
      <c r="P215" s="71"/>
      <c r="Q215" s="71"/>
      <c r="R215" s="71"/>
      <c r="S215" s="71"/>
      <c r="T215" s="71"/>
      <c r="U215" s="71"/>
      <c r="V215" s="71"/>
      <c r="W215" s="25"/>
      <c r="X215" s="71"/>
      <c r="Y215" s="71"/>
    </row>
    <row r="216" spans="1:25" ht="51.75" x14ac:dyDescent="0.25">
      <c r="A216" s="4">
        <v>116</v>
      </c>
      <c r="B216" s="4"/>
      <c r="C216" s="4"/>
      <c r="D216" s="8" t="s">
        <v>329</v>
      </c>
      <c r="E216" s="8"/>
      <c r="F216" s="7" t="s">
        <v>328</v>
      </c>
      <c r="G216" s="7" t="s">
        <v>327</v>
      </c>
      <c r="H216" s="7" t="s">
        <v>326</v>
      </c>
      <c r="I216" s="7" t="s">
        <v>325</v>
      </c>
      <c r="J216" s="69">
        <v>0</v>
      </c>
      <c r="K216" s="70" t="s">
        <v>324</v>
      </c>
      <c r="L216" s="69">
        <v>0</v>
      </c>
      <c r="M216" s="25"/>
      <c r="N216" s="69">
        <v>0</v>
      </c>
      <c r="O216" s="25"/>
      <c r="P216" s="69">
        <v>0</v>
      </c>
      <c r="Q216" s="25"/>
      <c r="R216" s="69">
        <v>0</v>
      </c>
      <c r="S216" s="25"/>
      <c r="T216" s="69">
        <v>0</v>
      </c>
      <c r="U216" s="25"/>
      <c r="V216" s="69">
        <v>0</v>
      </c>
      <c r="W216" s="25"/>
      <c r="X216" s="69">
        <v>0</v>
      </c>
      <c r="Y216" s="25"/>
    </row>
    <row r="217" spans="1:25" s="58" customFormat="1" ht="60" x14ac:dyDescent="0.25">
      <c r="A217" s="19"/>
      <c r="B217" s="20" t="s">
        <v>323</v>
      </c>
      <c r="C217" s="19"/>
      <c r="D217" s="19"/>
      <c r="E217" s="19"/>
      <c r="F217" s="19" t="s">
        <v>322</v>
      </c>
      <c r="G217" s="19"/>
      <c r="H217" s="19"/>
      <c r="I217" s="19"/>
      <c r="J217" s="60">
        <f>AVERAGE(J218,J225,J231,J240)</f>
        <v>49.652777777777771</v>
      </c>
      <c r="K217" s="59"/>
      <c r="L217" s="60">
        <f>AVERAGE(L218,L225,L231,L240)</f>
        <v>49.652777777777771</v>
      </c>
      <c r="M217" s="59"/>
      <c r="N217" s="60">
        <f>AVERAGE(N218,N225,N231,N240)</f>
        <v>49.652777777777771</v>
      </c>
      <c r="O217" s="59"/>
      <c r="P217" s="60">
        <f>AVERAGE(P218,P225,P231,P240)</f>
        <v>49.652777777777771</v>
      </c>
      <c r="Q217" s="59"/>
      <c r="R217" s="60">
        <f>AVERAGE(R218,R225,R231,R240)</f>
        <v>49.652777777777771</v>
      </c>
      <c r="S217" s="59"/>
      <c r="T217" s="60">
        <f>AVERAGE(T218,T225,T231,T240)</f>
        <v>49.652777777777771</v>
      </c>
      <c r="U217" s="59"/>
      <c r="V217" s="60">
        <f>AVERAGE(V218,V225,V231,V240)</f>
        <v>49.652777777777771</v>
      </c>
      <c r="W217" s="17"/>
      <c r="X217" s="60">
        <f>AVERAGE(X218,X225,X231,X240)</f>
        <v>49.652777777777771</v>
      </c>
      <c r="Y217" s="59"/>
    </row>
    <row r="218" spans="1:25" s="58" customFormat="1" ht="45" x14ac:dyDescent="0.25">
      <c r="A218" s="19"/>
      <c r="B218" s="19"/>
      <c r="C218" s="20" t="s">
        <v>321</v>
      </c>
      <c r="D218" s="19"/>
      <c r="E218" s="19"/>
      <c r="F218" s="19" t="s">
        <v>320</v>
      </c>
      <c r="G218" s="19"/>
      <c r="H218" s="19"/>
      <c r="I218" s="19"/>
      <c r="J218" s="60">
        <f>AVERAGE(J219:J224)</f>
        <v>41.666666666666664</v>
      </c>
      <c r="K218" s="59"/>
      <c r="L218" s="68">
        <f>AVERAGE(L219:L224)</f>
        <v>41.666666666666664</v>
      </c>
      <c r="M218" s="59"/>
      <c r="N218" s="60">
        <f>AVERAGE(N219:N224)</f>
        <v>41.666666666666664</v>
      </c>
      <c r="O218" s="59"/>
      <c r="P218" s="60">
        <f>AVERAGE(P219:P224)</f>
        <v>41.666666666666664</v>
      </c>
      <c r="Q218" s="59"/>
      <c r="R218" s="60">
        <f>AVERAGE(R219:R224)</f>
        <v>41.666666666666664</v>
      </c>
      <c r="S218" s="59"/>
      <c r="T218" s="60">
        <f>AVERAGE(T219:T224)</f>
        <v>41.666666666666664</v>
      </c>
      <c r="U218" s="59"/>
      <c r="V218" s="60">
        <f>AVERAGE(V219:V224)</f>
        <v>41.666666666666664</v>
      </c>
      <c r="W218" s="17"/>
      <c r="X218" s="60">
        <f>AVERAGE(X219:X224)</f>
        <v>41.666666666666664</v>
      </c>
      <c r="Y218" s="59"/>
    </row>
    <row r="219" spans="1:25" ht="285" x14ac:dyDescent="0.25">
      <c r="A219" s="4">
        <v>117</v>
      </c>
      <c r="B219" s="4"/>
      <c r="C219" s="4"/>
      <c r="D219" s="8" t="s">
        <v>319</v>
      </c>
      <c r="E219" s="8"/>
      <c r="F219" s="7" t="s">
        <v>318</v>
      </c>
      <c r="G219" s="7" t="s">
        <v>241</v>
      </c>
      <c r="H219" s="7" t="s">
        <v>240</v>
      </c>
      <c r="I219" s="7" t="s">
        <v>286</v>
      </c>
      <c r="J219" s="31">
        <v>50</v>
      </c>
      <c r="K219" s="37" t="s">
        <v>238</v>
      </c>
      <c r="L219" s="31">
        <v>50</v>
      </c>
      <c r="M219" s="34"/>
      <c r="N219" s="31">
        <v>50</v>
      </c>
      <c r="O219" s="34"/>
      <c r="P219" s="31">
        <v>50</v>
      </c>
      <c r="Q219" s="34"/>
      <c r="R219" s="31">
        <v>50</v>
      </c>
      <c r="S219" s="34"/>
      <c r="T219" s="31">
        <v>50</v>
      </c>
      <c r="U219" s="34"/>
      <c r="V219" s="31">
        <v>50</v>
      </c>
      <c r="W219" s="5"/>
      <c r="X219" s="31">
        <v>50</v>
      </c>
      <c r="Y219" s="34"/>
    </row>
    <row r="220" spans="1:25" ht="168.75" x14ac:dyDescent="0.25">
      <c r="A220" s="4">
        <v>118</v>
      </c>
      <c r="B220" s="4"/>
      <c r="C220" s="4"/>
      <c r="D220" s="8" t="s">
        <v>317</v>
      </c>
      <c r="E220" s="8"/>
      <c r="F220" s="67" t="s">
        <v>316</v>
      </c>
      <c r="G220" s="7" t="s">
        <v>241</v>
      </c>
      <c r="H220" s="7" t="s">
        <v>240</v>
      </c>
      <c r="I220" s="7" t="s">
        <v>286</v>
      </c>
      <c r="J220" s="31">
        <v>0</v>
      </c>
      <c r="K220" s="37" t="s">
        <v>315</v>
      </c>
      <c r="L220" s="31">
        <v>0</v>
      </c>
      <c r="M220" s="34"/>
      <c r="N220" s="31">
        <v>0</v>
      </c>
      <c r="O220" s="34"/>
      <c r="P220" s="31">
        <v>0</v>
      </c>
      <c r="Q220" s="34"/>
      <c r="R220" s="31">
        <v>0</v>
      </c>
      <c r="S220" s="34"/>
      <c r="T220" s="31">
        <v>0</v>
      </c>
      <c r="U220" s="34"/>
      <c r="V220" s="31">
        <v>0</v>
      </c>
      <c r="W220" s="5"/>
      <c r="X220" s="31">
        <v>0</v>
      </c>
      <c r="Y220" s="34"/>
    </row>
    <row r="221" spans="1:25" ht="75" x14ac:dyDescent="0.25">
      <c r="A221" s="4">
        <v>119</v>
      </c>
      <c r="B221" s="4"/>
      <c r="C221" s="4"/>
      <c r="D221" s="8" t="s">
        <v>314</v>
      </c>
      <c r="E221" s="8"/>
      <c r="F221" s="7" t="s">
        <v>313</v>
      </c>
      <c r="G221" s="7" t="s">
        <v>223</v>
      </c>
      <c r="H221" s="7" t="s">
        <v>265</v>
      </c>
      <c r="I221" s="7" t="s">
        <v>7</v>
      </c>
      <c r="J221" s="31">
        <v>100</v>
      </c>
      <c r="K221" s="34"/>
      <c r="L221" s="31">
        <v>100</v>
      </c>
      <c r="M221" s="34"/>
      <c r="N221" s="31">
        <v>100</v>
      </c>
      <c r="O221" s="34"/>
      <c r="P221" s="31">
        <v>100</v>
      </c>
      <c r="Q221" s="34"/>
      <c r="R221" s="31">
        <v>100</v>
      </c>
      <c r="S221" s="34"/>
      <c r="T221" s="31">
        <v>100</v>
      </c>
      <c r="U221" s="34"/>
      <c r="V221" s="31">
        <v>100</v>
      </c>
      <c r="W221" s="5"/>
      <c r="X221" s="31">
        <v>100</v>
      </c>
      <c r="Y221" s="34"/>
    </row>
    <row r="222" spans="1:25" ht="60" x14ac:dyDescent="0.25">
      <c r="A222" s="4">
        <v>120</v>
      </c>
      <c r="B222" s="4"/>
      <c r="C222" s="4"/>
      <c r="D222" s="8" t="s">
        <v>312</v>
      </c>
      <c r="E222" s="8"/>
      <c r="F222" s="7" t="s">
        <v>311</v>
      </c>
      <c r="G222" s="7" t="s">
        <v>223</v>
      </c>
      <c r="H222" s="7" t="s">
        <v>265</v>
      </c>
      <c r="I222" s="7" t="s">
        <v>7</v>
      </c>
      <c r="J222" s="31">
        <v>100</v>
      </c>
      <c r="K222" s="34"/>
      <c r="L222" s="31">
        <v>100</v>
      </c>
      <c r="M222" s="34"/>
      <c r="N222" s="31">
        <v>100</v>
      </c>
      <c r="O222" s="34"/>
      <c r="P222" s="31">
        <v>100</v>
      </c>
      <c r="Q222" s="34"/>
      <c r="R222" s="31">
        <v>100</v>
      </c>
      <c r="S222" s="34"/>
      <c r="T222" s="31">
        <v>100</v>
      </c>
      <c r="U222" s="34"/>
      <c r="V222" s="31">
        <v>100</v>
      </c>
      <c r="W222" s="5"/>
      <c r="X222" s="31">
        <v>100</v>
      </c>
      <c r="Y222" s="34"/>
    </row>
    <row r="223" spans="1:25" ht="225" x14ac:dyDescent="0.25">
      <c r="A223" s="4">
        <v>121</v>
      </c>
      <c r="B223" s="4"/>
      <c r="C223" s="4"/>
      <c r="D223" s="8" t="s">
        <v>310</v>
      </c>
      <c r="E223" s="8"/>
      <c r="F223" s="7" t="s">
        <v>309</v>
      </c>
      <c r="G223" s="7" t="s">
        <v>308</v>
      </c>
      <c r="H223" s="7" t="s">
        <v>307</v>
      </c>
      <c r="I223" s="7" t="s">
        <v>306</v>
      </c>
      <c r="J223" s="31">
        <v>0</v>
      </c>
      <c r="K223" s="66" t="s">
        <v>305</v>
      </c>
      <c r="L223" s="31">
        <v>0</v>
      </c>
      <c r="M223" s="34"/>
      <c r="N223" s="31">
        <v>0</v>
      </c>
      <c r="O223" s="34"/>
      <c r="P223" s="31">
        <v>0</v>
      </c>
      <c r="Q223" s="34"/>
      <c r="R223" s="31">
        <v>0</v>
      </c>
      <c r="S223" s="34"/>
      <c r="T223" s="31">
        <v>0</v>
      </c>
      <c r="U223" s="34"/>
      <c r="V223" s="31">
        <v>0</v>
      </c>
      <c r="W223" s="5"/>
      <c r="X223" s="31">
        <v>0</v>
      </c>
      <c r="Y223" s="34"/>
    </row>
    <row r="224" spans="1:25" ht="75" x14ac:dyDescent="0.25">
      <c r="A224" s="4">
        <v>122</v>
      </c>
      <c r="B224" s="4"/>
      <c r="C224" s="4"/>
      <c r="D224" s="8" t="s">
        <v>304</v>
      </c>
      <c r="E224" s="8"/>
      <c r="F224" s="7" t="s">
        <v>303</v>
      </c>
      <c r="G224" s="7" t="s">
        <v>302</v>
      </c>
      <c r="H224" s="7" t="s">
        <v>301</v>
      </c>
      <c r="I224" s="7" t="s">
        <v>300</v>
      </c>
      <c r="J224" s="31">
        <v>0</v>
      </c>
      <c r="K224" s="34"/>
      <c r="L224" s="31">
        <v>0</v>
      </c>
      <c r="M224" s="34"/>
      <c r="N224" s="31">
        <v>0</v>
      </c>
      <c r="O224" s="34"/>
      <c r="P224" s="31">
        <v>0</v>
      </c>
      <c r="Q224" s="34"/>
      <c r="R224" s="31">
        <v>0</v>
      </c>
      <c r="S224" s="34"/>
      <c r="T224" s="31">
        <v>0</v>
      </c>
      <c r="U224" s="34"/>
      <c r="V224" s="31">
        <v>0</v>
      </c>
      <c r="W224" s="5"/>
      <c r="X224" s="31">
        <v>0</v>
      </c>
      <c r="Y224" s="34"/>
    </row>
    <row r="225" spans="1:25" s="58" customFormat="1" ht="77.25" customHeight="1" x14ac:dyDescent="0.25">
      <c r="A225" s="19"/>
      <c r="B225" s="19"/>
      <c r="C225" s="20" t="s">
        <v>299</v>
      </c>
      <c r="D225" s="19"/>
      <c r="E225" s="63"/>
      <c r="F225" s="62" t="s">
        <v>298</v>
      </c>
      <c r="G225" s="61"/>
      <c r="H225" s="61"/>
      <c r="I225" s="61"/>
      <c r="J225" s="60">
        <f>AVERAGE(J226:J230)</f>
        <v>50</v>
      </c>
      <c r="K225" s="17"/>
      <c r="L225" s="60">
        <f>AVERAGE(L226:L230)</f>
        <v>50</v>
      </c>
      <c r="M225" s="59"/>
      <c r="N225" s="60">
        <f>AVERAGE(N226:N230)</f>
        <v>50</v>
      </c>
      <c r="O225" s="59"/>
      <c r="P225" s="60">
        <f>AVERAGE(P226:P230)</f>
        <v>50</v>
      </c>
      <c r="Q225" s="59"/>
      <c r="R225" s="60">
        <f>AVERAGE(R226:R230)</f>
        <v>50</v>
      </c>
      <c r="S225" s="59"/>
      <c r="T225" s="60">
        <f>AVERAGE(T226:T230)</f>
        <v>50</v>
      </c>
      <c r="U225" s="59"/>
      <c r="V225" s="60">
        <f>AVERAGE(V226:V230)</f>
        <v>50</v>
      </c>
      <c r="W225" s="17"/>
      <c r="X225" s="60">
        <f>AVERAGE(X226:X230)</f>
        <v>50</v>
      </c>
      <c r="Y225" s="59"/>
    </row>
    <row r="226" spans="1:25" ht="150" x14ac:dyDescent="0.25">
      <c r="A226" s="4">
        <v>123</v>
      </c>
      <c r="B226" s="4"/>
      <c r="C226" s="4"/>
      <c r="D226" s="8" t="s">
        <v>297</v>
      </c>
      <c r="E226" s="8"/>
      <c r="F226" s="7" t="s">
        <v>296</v>
      </c>
      <c r="G226" s="7" t="s">
        <v>241</v>
      </c>
      <c r="H226" s="7" t="s">
        <v>240</v>
      </c>
      <c r="I226" s="7" t="s">
        <v>286</v>
      </c>
      <c r="J226" s="57">
        <v>50</v>
      </c>
      <c r="K226" s="65" t="s">
        <v>295</v>
      </c>
      <c r="L226" s="57">
        <v>50</v>
      </c>
      <c r="M226" s="34"/>
      <c r="N226" s="57">
        <v>50</v>
      </c>
      <c r="O226" s="34"/>
      <c r="P226" s="57">
        <v>50</v>
      </c>
      <c r="Q226" s="34"/>
      <c r="R226" s="57">
        <v>50</v>
      </c>
      <c r="S226" s="34"/>
      <c r="T226" s="57">
        <v>50</v>
      </c>
      <c r="U226" s="34"/>
      <c r="V226" s="57">
        <v>50</v>
      </c>
      <c r="W226" s="5"/>
      <c r="X226" s="57">
        <v>50</v>
      </c>
      <c r="Y226" s="34"/>
    </row>
    <row r="227" spans="1:25" ht="105" x14ac:dyDescent="0.25">
      <c r="A227" s="4">
        <v>124</v>
      </c>
      <c r="B227" s="4"/>
      <c r="C227" s="4"/>
      <c r="D227" s="8" t="s">
        <v>294</v>
      </c>
      <c r="E227" s="8"/>
      <c r="F227" s="7" t="s">
        <v>293</v>
      </c>
      <c r="G227" s="7" t="s">
        <v>241</v>
      </c>
      <c r="H227" s="7" t="s">
        <v>240</v>
      </c>
      <c r="I227" s="7" t="s">
        <v>286</v>
      </c>
      <c r="J227" s="57">
        <v>50</v>
      </c>
      <c r="K227" s="65"/>
      <c r="L227" s="57">
        <v>50</v>
      </c>
      <c r="M227" s="34"/>
      <c r="N227" s="57">
        <v>50</v>
      </c>
      <c r="O227" s="34"/>
      <c r="P227" s="57">
        <v>50</v>
      </c>
      <c r="Q227" s="34"/>
      <c r="R227" s="57">
        <v>50</v>
      </c>
      <c r="S227" s="34"/>
      <c r="T227" s="57">
        <v>50</v>
      </c>
      <c r="U227" s="34"/>
      <c r="V227" s="57">
        <v>50</v>
      </c>
      <c r="W227" s="5"/>
      <c r="X227" s="57">
        <v>50</v>
      </c>
      <c r="Y227" s="34"/>
    </row>
    <row r="228" spans="1:25" ht="105" x14ac:dyDescent="0.25">
      <c r="A228" s="4">
        <v>125</v>
      </c>
      <c r="B228" s="4"/>
      <c r="C228" s="4"/>
      <c r="D228" s="8" t="s">
        <v>292</v>
      </c>
      <c r="E228" s="8"/>
      <c r="F228" s="7" t="s">
        <v>291</v>
      </c>
      <c r="G228" s="7" t="s">
        <v>241</v>
      </c>
      <c r="H228" s="7" t="s">
        <v>240</v>
      </c>
      <c r="I228" s="7" t="s">
        <v>286</v>
      </c>
      <c r="J228" s="57">
        <v>50</v>
      </c>
      <c r="K228" s="65"/>
      <c r="L228" s="57">
        <v>50</v>
      </c>
      <c r="M228" s="34"/>
      <c r="N228" s="57">
        <v>50</v>
      </c>
      <c r="O228" s="34"/>
      <c r="P228" s="57">
        <v>50</v>
      </c>
      <c r="Q228" s="34"/>
      <c r="R228" s="57">
        <v>50</v>
      </c>
      <c r="S228" s="34"/>
      <c r="T228" s="57">
        <v>50</v>
      </c>
      <c r="U228" s="34"/>
      <c r="V228" s="57">
        <v>50</v>
      </c>
      <c r="W228" s="5"/>
      <c r="X228" s="57">
        <v>50</v>
      </c>
      <c r="Y228" s="34"/>
    </row>
    <row r="229" spans="1:25" ht="105" x14ac:dyDescent="0.25">
      <c r="A229" s="4">
        <v>126</v>
      </c>
      <c r="B229" s="4"/>
      <c r="C229" s="4"/>
      <c r="D229" s="8" t="s">
        <v>290</v>
      </c>
      <c r="E229" s="8"/>
      <c r="F229" s="7" t="s">
        <v>289</v>
      </c>
      <c r="G229" s="7" t="s">
        <v>241</v>
      </c>
      <c r="H229" s="7" t="s">
        <v>240</v>
      </c>
      <c r="I229" s="7" t="s">
        <v>286</v>
      </c>
      <c r="J229" s="57">
        <v>50</v>
      </c>
      <c r="K229" s="64"/>
      <c r="L229" s="57">
        <v>50</v>
      </c>
      <c r="M229" s="34"/>
      <c r="N229" s="57">
        <v>50</v>
      </c>
      <c r="O229" s="34"/>
      <c r="P229" s="57">
        <v>50</v>
      </c>
      <c r="Q229" s="34"/>
      <c r="R229" s="57">
        <v>50</v>
      </c>
      <c r="S229" s="34"/>
      <c r="T229" s="57">
        <v>50</v>
      </c>
      <c r="U229" s="34"/>
      <c r="V229" s="57">
        <v>50</v>
      </c>
      <c r="W229" s="5"/>
      <c r="X229" s="57">
        <v>50</v>
      </c>
      <c r="Y229" s="34"/>
    </row>
    <row r="230" spans="1:25" ht="105" x14ac:dyDescent="0.25">
      <c r="A230" s="4">
        <v>127</v>
      </c>
      <c r="B230" s="4"/>
      <c r="C230" s="4"/>
      <c r="D230" s="8" t="s">
        <v>288</v>
      </c>
      <c r="E230" s="8"/>
      <c r="F230" s="7" t="s">
        <v>287</v>
      </c>
      <c r="G230" s="7" t="s">
        <v>241</v>
      </c>
      <c r="H230" s="7" t="s">
        <v>240</v>
      </c>
      <c r="I230" s="7" t="s">
        <v>286</v>
      </c>
      <c r="J230" s="57">
        <v>50</v>
      </c>
      <c r="K230" s="64"/>
      <c r="L230" s="57">
        <v>50</v>
      </c>
      <c r="M230" s="34"/>
      <c r="N230" s="57">
        <v>50</v>
      </c>
      <c r="O230" s="34"/>
      <c r="P230" s="57">
        <v>50</v>
      </c>
      <c r="Q230" s="34"/>
      <c r="R230" s="57">
        <v>50</v>
      </c>
      <c r="S230" s="34"/>
      <c r="T230" s="57">
        <v>50</v>
      </c>
      <c r="U230" s="34"/>
      <c r="V230" s="57">
        <v>50</v>
      </c>
      <c r="W230" s="5"/>
      <c r="X230" s="57">
        <v>50</v>
      </c>
      <c r="Y230" s="34"/>
    </row>
    <row r="231" spans="1:25" s="58" customFormat="1" ht="140.25" customHeight="1" x14ac:dyDescent="0.25">
      <c r="A231" s="19"/>
      <c r="B231" s="19"/>
      <c r="C231" s="20" t="s">
        <v>285</v>
      </c>
      <c r="D231" s="19"/>
      <c r="E231" s="63"/>
      <c r="F231" s="62" t="s">
        <v>284</v>
      </c>
      <c r="G231" s="61"/>
      <c r="H231" s="61"/>
      <c r="I231" s="61"/>
      <c r="J231" s="60">
        <f>AVERAGE(J232:J239)</f>
        <v>62.5</v>
      </c>
      <c r="K231" s="17"/>
      <c r="L231" s="60">
        <f>AVERAGE(L232:L239)</f>
        <v>62.5</v>
      </c>
      <c r="M231" s="59"/>
      <c r="N231" s="60">
        <f>AVERAGE(N232:N239)</f>
        <v>62.5</v>
      </c>
      <c r="O231" s="59"/>
      <c r="P231" s="60">
        <f>AVERAGE(P232:P239)</f>
        <v>62.5</v>
      </c>
      <c r="Q231" s="59"/>
      <c r="R231" s="60">
        <f>AVERAGE(R232:R239)</f>
        <v>62.5</v>
      </c>
      <c r="S231" s="59"/>
      <c r="T231" s="60">
        <f>AVERAGE(T232:T239)</f>
        <v>62.5</v>
      </c>
      <c r="U231" s="59"/>
      <c r="V231" s="60">
        <f>AVERAGE(V232:V239)</f>
        <v>62.5</v>
      </c>
      <c r="W231" s="17"/>
      <c r="X231" s="60">
        <f>AVERAGE(X232:X239)</f>
        <v>62.5</v>
      </c>
      <c r="Y231" s="59"/>
    </row>
    <row r="232" spans="1:25" ht="75" x14ac:dyDescent="0.25">
      <c r="A232" s="4">
        <v>128</v>
      </c>
      <c r="B232" s="4"/>
      <c r="C232" s="4"/>
      <c r="D232" s="33" t="s">
        <v>283</v>
      </c>
      <c r="E232" s="33"/>
      <c r="F232" s="7" t="s">
        <v>282</v>
      </c>
      <c r="G232" s="7" t="s">
        <v>218</v>
      </c>
      <c r="H232" s="7" t="s">
        <v>281</v>
      </c>
      <c r="I232" s="7" t="s">
        <v>69</v>
      </c>
      <c r="J232" s="57">
        <v>100</v>
      </c>
      <c r="K232" s="34"/>
      <c r="L232" s="57">
        <v>100</v>
      </c>
      <c r="M232" s="34"/>
      <c r="N232" s="57">
        <v>100</v>
      </c>
      <c r="O232" s="34"/>
      <c r="P232" s="57">
        <v>100</v>
      </c>
      <c r="Q232" s="34"/>
      <c r="R232" s="57">
        <v>100</v>
      </c>
      <c r="S232" s="34"/>
      <c r="T232" s="57">
        <v>100</v>
      </c>
      <c r="U232" s="34"/>
      <c r="V232" s="57">
        <v>100</v>
      </c>
      <c r="W232" s="5"/>
      <c r="X232" s="57">
        <v>100</v>
      </c>
      <c r="Y232" s="34"/>
    </row>
    <row r="233" spans="1:25" ht="60" x14ac:dyDescent="0.25">
      <c r="A233" s="4">
        <v>129</v>
      </c>
      <c r="B233" s="4"/>
      <c r="C233" s="4"/>
      <c r="D233" s="33" t="s">
        <v>280</v>
      </c>
      <c r="E233" s="33"/>
      <c r="F233" s="7" t="s">
        <v>279</v>
      </c>
      <c r="G233" s="7" t="s">
        <v>223</v>
      </c>
      <c r="H233" s="7" t="s">
        <v>278</v>
      </c>
      <c r="I233" s="7" t="s">
        <v>7</v>
      </c>
      <c r="J233" s="31">
        <v>50</v>
      </c>
      <c r="K233" s="37" t="s">
        <v>277</v>
      </c>
      <c r="L233" s="31">
        <v>50</v>
      </c>
      <c r="M233" s="34"/>
      <c r="N233" s="31">
        <v>50</v>
      </c>
      <c r="O233" s="34"/>
      <c r="P233" s="31">
        <v>50</v>
      </c>
      <c r="Q233" s="34"/>
      <c r="R233" s="31">
        <v>50</v>
      </c>
      <c r="S233" s="34"/>
      <c r="T233" s="31">
        <v>50</v>
      </c>
      <c r="U233" s="34"/>
      <c r="V233" s="31">
        <v>50</v>
      </c>
      <c r="W233" s="5"/>
      <c r="X233" s="31">
        <v>50</v>
      </c>
      <c r="Y233" s="34"/>
    </row>
    <row r="234" spans="1:25" ht="75" x14ac:dyDescent="0.25">
      <c r="A234" s="4">
        <v>130</v>
      </c>
      <c r="B234" s="4"/>
      <c r="C234" s="4"/>
      <c r="D234" s="33" t="s">
        <v>276</v>
      </c>
      <c r="E234" s="33"/>
      <c r="F234" s="7" t="s">
        <v>275</v>
      </c>
      <c r="G234" s="7" t="s">
        <v>274</v>
      </c>
      <c r="H234" s="7" t="s">
        <v>273</v>
      </c>
      <c r="I234" s="7" t="s">
        <v>210</v>
      </c>
      <c r="J234" s="31">
        <v>50</v>
      </c>
      <c r="K234" s="37" t="s">
        <v>272</v>
      </c>
      <c r="L234" s="31">
        <v>50</v>
      </c>
      <c r="M234" s="34"/>
      <c r="N234" s="31">
        <v>50</v>
      </c>
      <c r="O234" s="34"/>
      <c r="P234" s="31">
        <v>50</v>
      </c>
      <c r="Q234" s="34"/>
      <c r="R234" s="31">
        <v>50</v>
      </c>
      <c r="S234" s="34"/>
      <c r="T234" s="31">
        <v>50</v>
      </c>
      <c r="U234" s="34"/>
      <c r="V234" s="31">
        <v>50</v>
      </c>
      <c r="W234" s="5"/>
      <c r="X234" s="31">
        <v>50</v>
      </c>
      <c r="Y234" s="34"/>
    </row>
    <row r="235" spans="1:25" ht="90" x14ac:dyDescent="0.25">
      <c r="A235" s="4">
        <v>131</v>
      </c>
      <c r="B235" s="4"/>
      <c r="C235" s="4"/>
      <c r="D235" s="33" t="s">
        <v>271</v>
      </c>
      <c r="E235" s="33"/>
      <c r="F235" s="7" t="s">
        <v>270</v>
      </c>
      <c r="G235" s="7" t="s">
        <v>269</v>
      </c>
      <c r="H235" s="7" t="s">
        <v>223</v>
      </c>
      <c r="I235" s="7" t="s">
        <v>268</v>
      </c>
      <c r="J235" s="31">
        <v>100</v>
      </c>
      <c r="K235" s="34"/>
      <c r="L235" s="31">
        <v>100</v>
      </c>
      <c r="M235" s="34"/>
      <c r="N235" s="31">
        <v>100</v>
      </c>
      <c r="O235" s="34"/>
      <c r="P235" s="31">
        <v>100</v>
      </c>
      <c r="Q235" s="34"/>
      <c r="R235" s="31">
        <v>100</v>
      </c>
      <c r="S235" s="34"/>
      <c r="T235" s="31">
        <v>100</v>
      </c>
      <c r="U235" s="34"/>
      <c r="V235" s="31">
        <v>100</v>
      </c>
      <c r="W235" s="5"/>
      <c r="X235" s="31">
        <v>100</v>
      </c>
      <c r="Y235" s="34"/>
    </row>
    <row r="236" spans="1:25" ht="120" x14ac:dyDescent="0.25">
      <c r="A236" s="4">
        <v>132</v>
      </c>
      <c r="B236" s="4"/>
      <c r="C236" s="4"/>
      <c r="D236" s="33" t="s">
        <v>267</v>
      </c>
      <c r="E236" s="33"/>
      <c r="F236" s="7" t="s">
        <v>266</v>
      </c>
      <c r="G236" s="7" t="s">
        <v>223</v>
      </c>
      <c r="H236" s="7" t="s">
        <v>265</v>
      </c>
      <c r="I236" s="7" t="s">
        <v>264</v>
      </c>
      <c r="J236" s="31">
        <v>100</v>
      </c>
      <c r="K236" s="37" t="s">
        <v>263</v>
      </c>
      <c r="L236" s="31">
        <v>100</v>
      </c>
      <c r="M236" s="34"/>
      <c r="N236" s="31">
        <v>100</v>
      </c>
      <c r="O236" s="34"/>
      <c r="P236" s="31">
        <v>100</v>
      </c>
      <c r="Q236" s="34"/>
      <c r="R236" s="31">
        <v>100</v>
      </c>
      <c r="S236" s="34"/>
      <c r="T236" s="31">
        <v>100</v>
      </c>
      <c r="U236" s="34"/>
      <c r="V236" s="31">
        <v>100</v>
      </c>
      <c r="W236" s="5"/>
      <c r="X236" s="31">
        <v>100</v>
      </c>
      <c r="Y236" s="56" t="s">
        <v>263</v>
      </c>
    </row>
    <row r="237" spans="1:25" ht="180" x14ac:dyDescent="0.25">
      <c r="A237" s="4">
        <v>133</v>
      </c>
      <c r="B237" s="4"/>
      <c r="C237" s="4"/>
      <c r="D237" s="33" t="s">
        <v>262</v>
      </c>
      <c r="E237" s="33"/>
      <c r="F237" s="7" t="s">
        <v>261</v>
      </c>
      <c r="G237" s="7" t="s">
        <v>260</v>
      </c>
      <c r="H237" s="7" t="s">
        <v>259</v>
      </c>
      <c r="I237" s="7" t="s">
        <v>258</v>
      </c>
      <c r="J237" s="31">
        <v>50</v>
      </c>
      <c r="K237" s="55" t="s">
        <v>257</v>
      </c>
      <c r="L237" s="31">
        <v>50</v>
      </c>
      <c r="M237" s="34"/>
      <c r="N237" s="31">
        <v>50</v>
      </c>
      <c r="O237" s="34"/>
      <c r="P237" s="31">
        <v>50</v>
      </c>
      <c r="Q237" s="34"/>
      <c r="R237" s="31">
        <v>50</v>
      </c>
      <c r="S237" s="34"/>
      <c r="T237" s="31">
        <v>50</v>
      </c>
      <c r="U237" s="34"/>
      <c r="V237" s="31">
        <v>50</v>
      </c>
      <c r="W237" s="5"/>
      <c r="X237" s="31">
        <v>50</v>
      </c>
      <c r="Y237" s="54" t="s">
        <v>256</v>
      </c>
    </row>
    <row r="238" spans="1:25" ht="135" x14ac:dyDescent="0.25">
      <c r="A238" s="4">
        <v>134</v>
      </c>
      <c r="B238" s="4"/>
      <c r="C238" s="4"/>
      <c r="D238" s="33" t="s">
        <v>255</v>
      </c>
      <c r="E238" s="33"/>
      <c r="F238" s="7" t="s">
        <v>254</v>
      </c>
      <c r="G238" s="7" t="s">
        <v>218</v>
      </c>
      <c r="H238" s="7" t="s">
        <v>102</v>
      </c>
      <c r="I238" s="7" t="s">
        <v>253</v>
      </c>
      <c r="J238" s="31">
        <v>50</v>
      </c>
      <c r="K238" s="37" t="s">
        <v>252</v>
      </c>
      <c r="L238" s="31">
        <v>50</v>
      </c>
      <c r="M238" s="34"/>
      <c r="N238" s="31">
        <v>50</v>
      </c>
      <c r="O238" s="34"/>
      <c r="P238" s="31">
        <v>50</v>
      </c>
      <c r="Q238" s="34"/>
      <c r="R238" s="31">
        <v>50</v>
      </c>
      <c r="S238" s="34"/>
      <c r="T238" s="31">
        <v>50</v>
      </c>
      <c r="U238" s="34"/>
      <c r="V238" s="31">
        <v>50</v>
      </c>
      <c r="W238" s="5"/>
      <c r="X238" s="31">
        <v>50</v>
      </c>
      <c r="Y238" s="34"/>
    </row>
    <row r="239" spans="1:25" ht="285" x14ac:dyDescent="0.25">
      <c r="A239" s="4">
        <v>135</v>
      </c>
      <c r="B239" s="4"/>
      <c r="C239" s="4"/>
      <c r="D239" s="33" t="s">
        <v>251</v>
      </c>
      <c r="E239" s="33"/>
      <c r="F239" s="7" t="s">
        <v>250</v>
      </c>
      <c r="G239" s="7" t="s">
        <v>249</v>
      </c>
      <c r="H239" s="7" t="s">
        <v>248</v>
      </c>
      <c r="I239" s="7" t="s">
        <v>247</v>
      </c>
      <c r="J239" s="31">
        <v>0</v>
      </c>
      <c r="K239" s="37" t="s">
        <v>246</v>
      </c>
      <c r="L239" s="31">
        <v>0</v>
      </c>
      <c r="M239" s="34"/>
      <c r="N239" s="31">
        <v>0</v>
      </c>
      <c r="O239" s="34"/>
      <c r="P239" s="31">
        <v>0</v>
      </c>
      <c r="Q239" s="34"/>
      <c r="R239" s="31">
        <v>0</v>
      </c>
      <c r="S239" s="34"/>
      <c r="T239" s="31">
        <v>0</v>
      </c>
      <c r="U239" s="34"/>
      <c r="V239" s="31">
        <v>0</v>
      </c>
      <c r="W239" s="5"/>
      <c r="X239" s="31">
        <v>0</v>
      </c>
      <c r="Y239" s="53"/>
    </row>
    <row r="240" spans="1:25" s="43" customFormat="1" ht="120.75" x14ac:dyDescent="0.25">
      <c r="A240" s="51"/>
      <c r="B240" s="51"/>
      <c r="C240" s="52" t="s">
        <v>245</v>
      </c>
      <c r="D240" s="51"/>
      <c r="E240" s="50"/>
      <c r="F240" s="49" t="s">
        <v>244</v>
      </c>
      <c r="G240" s="48"/>
      <c r="H240" s="48"/>
      <c r="I240" s="48"/>
      <c r="J240" s="45">
        <f>AVERAGE(J241:J249)</f>
        <v>44.444444444444443</v>
      </c>
      <c r="K240" s="47"/>
      <c r="L240" s="45">
        <f>AVERAGE(L241:L249)</f>
        <v>44.444444444444443</v>
      </c>
      <c r="M240" s="46"/>
      <c r="N240" s="45">
        <f>AVERAGE(N241:N249)</f>
        <v>44.444444444444443</v>
      </c>
      <c r="O240" s="46"/>
      <c r="P240" s="45">
        <f>AVERAGE(P241:P249)</f>
        <v>44.444444444444443</v>
      </c>
      <c r="Q240" s="46"/>
      <c r="R240" s="45">
        <f>AVERAGE(R241:R249)</f>
        <v>44.444444444444443</v>
      </c>
      <c r="S240" s="46"/>
      <c r="T240" s="45">
        <f>AVERAGE(T241:T249)</f>
        <v>44.444444444444443</v>
      </c>
      <c r="U240" s="46"/>
      <c r="V240" s="45">
        <f>AVERAGE(V241:V249)</f>
        <v>44.444444444444443</v>
      </c>
      <c r="W240" s="44"/>
      <c r="X240" s="45">
        <f>AVERAGE(X241:X249)</f>
        <v>44.444444444444443</v>
      </c>
      <c r="Y240" s="44"/>
    </row>
    <row r="241" spans="1:25" ht="191.25" customHeight="1" x14ac:dyDescent="0.25">
      <c r="A241" s="4">
        <v>136</v>
      </c>
      <c r="B241" s="4"/>
      <c r="C241" s="4"/>
      <c r="D241" s="33" t="s">
        <v>243</v>
      </c>
      <c r="E241" s="33"/>
      <c r="F241" s="7" t="s">
        <v>242</v>
      </c>
      <c r="G241" s="7" t="s">
        <v>241</v>
      </c>
      <c r="H241" s="7" t="s">
        <v>240</v>
      </c>
      <c r="I241" s="7" t="s">
        <v>239</v>
      </c>
      <c r="J241" s="31">
        <v>100</v>
      </c>
      <c r="K241" s="37" t="s">
        <v>238</v>
      </c>
      <c r="L241" s="31">
        <v>100</v>
      </c>
      <c r="M241" s="34"/>
      <c r="N241" s="31">
        <v>100</v>
      </c>
      <c r="O241" s="34"/>
      <c r="P241" s="31">
        <v>100</v>
      </c>
      <c r="Q241" s="34"/>
      <c r="R241" s="31">
        <v>100</v>
      </c>
      <c r="S241" s="34"/>
      <c r="T241" s="31">
        <v>100</v>
      </c>
      <c r="U241" s="34"/>
      <c r="V241" s="31">
        <v>100</v>
      </c>
      <c r="W241" s="5"/>
      <c r="X241" s="31">
        <v>100</v>
      </c>
      <c r="Y241" s="34"/>
    </row>
    <row r="242" spans="1:25" s="40" customFormat="1" ht="90" x14ac:dyDescent="0.25">
      <c r="A242" s="4">
        <v>137</v>
      </c>
      <c r="B242" s="39"/>
      <c r="C242" s="39"/>
      <c r="D242" s="42" t="s">
        <v>237</v>
      </c>
      <c r="E242" s="42"/>
      <c r="F242" s="41" t="s">
        <v>236</v>
      </c>
      <c r="G242" s="41" t="s">
        <v>231</v>
      </c>
      <c r="H242" s="41" t="s">
        <v>235</v>
      </c>
      <c r="I242" s="41" t="s">
        <v>7</v>
      </c>
      <c r="J242" s="31">
        <v>50</v>
      </c>
      <c r="K242" s="37" t="s">
        <v>234</v>
      </c>
      <c r="L242" s="31">
        <v>50</v>
      </c>
      <c r="M242" s="34"/>
      <c r="N242" s="31">
        <v>50</v>
      </c>
      <c r="O242" s="34"/>
      <c r="P242" s="31">
        <v>50</v>
      </c>
      <c r="Q242" s="34"/>
      <c r="R242" s="31">
        <v>50</v>
      </c>
      <c r="S242" s="34"/>
      <c r="T242" s="31">
        <v>50</v>
      </c>
      <c r="U242" s="34"/>
      <c r="V242" s="31">
        <v>50</v>
      </c>
      <c r="W242" s="25"/>
      <c r="X242" s="31">
        <v>50</v>
      </c>
      <c r="Y242" s="34"/>
    </row>
    <row r="243" spans="1:25" ht="75" x14ac:dyDescent="0.25">
      <c r="A243" s="39">
        <v>138</v>
      </c>
      <c r="B243" s="4"/>
      <c r="C243" s="4"/>
      <c r="D243" s="33" t="s">
        <v>233</v>
      </c>
      <c r="E243" s="33"/>
      <c r="F243" s="7" t="s">
        <v>232</v>
      </c>
      <c r="G243" s="7" t="s">
        <v>231</v>
      </c>
      <c r="H243" s="7" t="s">
        <v>69</v>
      </c>
      <c r="I243" s="7" t="s">
        <v>210</v>
      </c>
      <c r="J243" s="31">
        <v>100</v>
      </c>
      <c r="K243" s="38"/>
      <c r="L243" s="31">
        <v>100</v>
      </c>
      <c r="M243" s="30"/>
      <c r="N243" s="31">
        <v>100</v>
      </c>
      <c r="O243" s="30"/>
      <c r="P243" s="31">
        <v>100</v>
      </c>
      <c r="Q243" s="30"/>
      <c r="R243" s="31">
        <v>100</v>
      </c>
      <c r="S243" s="30"/>
      <c r="T243" s="31">
        <v>100</v>
      </c>
      <c r="U243" s="30"/>
      <c r="V243" s="31">
        <v>100</v>
      </c>
      <c r="W243" s="5"/>
      <c r="X243" s="31">
        <v>100</v>
      </c>
      <c r="Y243" s="30"/>
    </row>
    <row r="244" spans="1:25" ht="90" x14ac:dyDescent="0.25">
      <c r="A244" s="4">
        <v>139</v>
      </c>
      <c r="B244" s="4"/>
      <c r="C244" s="4"/>
      <c r="D244" s="33" t="s">
        <v>230</v>
      </c>
      <c r="E244" s="33"/>
      <c r="F244" s="7" t="s">
        <v>229</v>
      </c>
      <c r="G244" s="7" t="s">
        <v>223</v>
      </c>
      <c r="H244" s="7" t="s">
        <v>228</v>
      </c>
      <c r="I244" s="7" t="s">
        <v>227</v>
      </c>
      <c r="J244" s="31">
        <v>0</v>
      </c>
      <c r="K244" s="37" t="s">
        <v>226</v>
      </c>
      <c r="L244" s="31">
        <v>0</v>
      </c>
      <c r="M244" s="30"/>
      <c r="N244" s="31">
        <v>0</v>
      </c>
      <c r="O244" s="30"/>
      <c r="P244" s="31">
        <v>0</v>
      </c>
      <c r="Q244" s="30"/>
      <c r="R244" s="31">
        <v>0</v>
      </c>
      <c r="S244" s="30"/>
      <c r="T244" s="31">
        <v>0</v>
      </c>
      <c r="U244" s="30"/>
      <c r="V244" s="31">
        <v>0</v>
      </c>
      <c r="W244" s="5"/>
      <c r="X244" s="31">
        <v>0</v>
      </c>
      <c r="Y244" s="30"/>
    </row>
    <row r="245" spans="1:25" ht="51.75" x14ac:dyDescent="0.25">
      <c r="A245" s="4">
        <v>140</v>
      </c>
      <c r="B245" s="4"/>
      <c r="C245" s="4"/>
      <c r="D245" s="33" t="s">
        <v>225</v>
      </c>
      <c r="E245" s="33"/>
      <c r="F245" s="7" t="s">
        <v>224</v>
      </c>
      <c r="G245" s="7" t="s">
        <v>223</v>
      </c>
      <c r="H245" s="7" t="s">
        <v>222</v>
      </c>
      <c r="I245" s="7" t="s">
        <v>7</v>
      </c>
      <c r="J245" s="31">
        <v>50</v>
      </c>
      <c r="K245" s="37" t="s">
        <v>221</v>
      </c>
      <c r="L245" s="31">
        <v>50</v>
      </c>
      <c r="M245" s="30"/>
      <c r="N245" s="31">
        <v>50</v>
      </c>
      <c r="O245" s="30"/>
      <c r="P245" s="31">
        <v>50</v>
      </c>
      <c r="Q245" s="30"/>
      <c r="R245" s="31">
        <v>50</v>
      </c>
      <c r="S245" s="30"/>
      <c r="T245" s="31">
        <v>50</v>
      </c>
      <c r="U245" s="30"/>
      <c r="V245" s="31">
        <v>50</v>
      </c>
      <c r="W245" s="5"/>
      <c r="X245" s="31">
        <v>50</v>
      </c>
      <c r="Y245" s="30"/>
    </row>
    <row r="246" spans="1:25" ht="105" x14ac:dyDescent="0.25">
      <c r="A246" s="4">
        <v>141</v>
      </c>
      <c r="B246" s="4"/>
      <c r="C246" s="4"/>
      <c r="D246" s="33" t="s">
        <v>220</v>
      </c>
      <c r="E246" s="33"/>
      <c r="F246" s="7" t="s">
        <v>219</v>
      </c>
      <c r="G246" s="7" t="s">
        <v>218</v>
      </c>
      <c r="H246" s="7" t="s">
        <v>217</v>
      </c>
      <c r="I246" s="7" t="s">
        <v>7</v>
      </c>
      <c r="J246" s="31">
        <v>50</v>
      </c>
      <c r="K246" s="37" t="s">
        <v>216</v>
      </c>
      <c r="L246" s="31">
        <v>50</v>
      </c>
      <c r="M246" s="30"/>
      <c r="N246" s="31">
        <v>50</v>
      </c>
      <c r="O246" s="30"/>
      <c r="P246" s="31">
        <v>50</v>
      </c>
      <c r="Q246" s="30"/>
      <c r="R246" s="31">
        <v>50</v>
      </c>
      <c r="S246" s="30"/>
      <c r="T246" s="31">
        <v>50</v>
      </c>
      <c r="U246" s="30"/>
      <c r="V246" s="31">
        <v>50</v>
      </c>
      <c r="W246" s="5"/>
      <c r="X246" s="31">
        <v>50</v>
      </c>
      <c r="Y246" s="30"/>
    </row>
    <row r="247" spans="1:25" ht="360" x14ac:dyDescent="0.25">
      <c r="A247" s="4">
        <v>142</v>
      </c>
      <c r="B247" s="4"/>
      <c r="C247" s="4"/>
      <c r="D247" s="33" t="s">
        <v>215</v>
      </c>
      <c r="E247" s="33"/>
      <c r="F247" s="7" t="s">
        <v>214</v>
      </c>
      <c r="G247" s="7" t="s">
        <v>206</v>
      </c>
      <c r="H247" s="7" t="s">
        <v>69</v>
      </c>
      <c r="I247" s="7" t="s">
        <v>210</v>
      </c>
      <c r="J247" s="31">
        <v>0</v>
      </c>
      <c r="K247" s="37" t="s">
        <v>213</v>
      </c>
      <c r="L247" s="31">
        <v>0</v>
      </c>
      <c r="M247" s="34"/>
      <c r="N247" s="31">
        <v>0</v>
      </c>
      <c r="O247" s="34"/>
      <c r="P247" s="31">
        <v>0</v>
      </c>
      <c r="Q247" s="34"/>
      <c r="R247" s="31">
        <v>0</v>
      </c>
      <c r="S247" s="34"/>
      <c r="T247" s="31">
        <v>0</v>
      </c>
      <c r="U247" s="34"/>
      <c r="V247" s="31">
        <v>0</v>
      </c>
      <c r="W247" s="5"/>
      <c r="X247" s="31">
        <v>0</v>
      </c>
      <c r="Y247" s="36"/>
    </row>
    <row r="248" spans="1:25" ht="135" x14ac:dyDescent="0.25">
      <c r="A248" s="4">
        <v>143</v>
      </c>
      <c r="B248" s="4"/>
      <c r="C248" s="4"/>
      <c r="D248" s="33" t="s">
        <v>212</v>
      </c>
      <c r="E248" s="33"/>
      <c r="F248" s="7" t="s">
        <v>211</v>
      </c>
      <c r="G248" s="7" t="s">
        <v>206</v>
      </c>
      <c r="H248" s="7" t="s">
        <v>69</v>
      </c>
      <c r="I248" s="7" t="s">
        <v>210</v>
      </c>
      <c r="J248" s="31">
        <v>0</v>
      </c>
      <c r="K248" s="35" t="s">
        <v>209</v>
      </c>
      <c r="L248" s="31">
        <v>0</v>
      </c>
      <c r="M248" s="34"/>
      <c r="N248" s="31">
        <v>0</v>
      </c>
      <c r="O248" s="34"/>
      <c r="P248" s="31">
        <v>0</v>
      </c>
      <c r="Q248" s="34"/>
      <c r="R248" s="31">
        <v>0</v>
      </c>
      <c r="S248" s="34"/>
      <c r="T248" s="31">
        <v>0</v>
      </c>
      <c r="U248" s="34"/>
      <c r="V248" s="31">
        <v>0</v>
      </c>
      <c r="W248" s="5"/>
      <c r="X248" s="31">
        <v>0</v>
      </c>
      <c r="Y248" s="34"/>
    </row>
    <row r="249" spans="1:25" ht="180" x14ac:dyDescent="0.25">
      <c r="A249" s="4">
        <v>144</v>
      </c>
      <c r="B249" s="4"/>
      <c r="C249" s="4"/>
      <c r="D249" s="33" t="s">
        <v>208</v>
      </c>
      <c r="E249" s="33"/>
      <c r="F249" s="7" t="s">
        <v>207</v>
      </c>
      <c r="G249" s="7" t="s">
        <v>206</v>
      </c>
      <c r="H249" s="7" t="s">
        <v>205</v>
      </c>
      <c r="I249" s="7" t="s">
        <v>45</v>
      </c>
      <c r="J249" s="31">
        <v>50</v>
      </c>
      <c r="K249" s="32" t="s">
        <v>204</v>
      </c>
      <c r="L249" s="31">
        <v>50</v>
      </c>
      <c r="M249" s="30"/>
      <c r="N249" s="31">
        <v>50</v>
      </c>
      <c r="O249" s="30"/>
      <c r="P249" s="31">
        <v>50</v>
      </c>
      <c r="Q249" s="30"/>
      <c r="R249" s="31">
        <v>50</v>
      </c>
      <c r="S249" s="30"/>
      <c r="T249" s="31">
        <v>50</v>
      </c>
      <c r="U249" s="30"/>
      <c r="V249" s="31">
        <v>50</v>
      </c>
      <c r="W249" s="5"/>
      <c r="X249" s="31">
        <v>50</v>
      </c>
      <c r="Y249" s="30"/>
    </row>
    <row r="250" spans="1:25" s="16" customFormat="1" ht="30" x14ac:dyDescent="0.25">
      <c r="A250" s="19"/>
      <c r="B250" s="20" t="s">
        <v>203</v>
      </c>
      <c r="C250" s="19"/>
      <c r="D250" s="19"/>
      <c r="E250" s="19"/>
      <c r="F250" s="19" t="s">
        <v>202</v>
      </c>
      <c r="G250" s="19"/>
      <c r="H250" s="19"/>
      <c r="I250" s="19"/>
      <c r="J250" s="18">
        <f>AVERAGE(J251,J267,J283,J294)</f>
        <v>30.833333333333332</v>
      </c>
      <c r="K250" s="17"/>
      <c r="L250" s="18" t="e">
        <f>AVERAGE(L251,L270,L276,L288)</f>
        <v>#DIV/0!</v>
      </c>
      <c r="M250" s="17"/>
      <c r="N250" s="18" t="e">
        <f>AVERAGE(N251,N270,N276,N288)</f>
        <v>#DIV/0!</v>
      </c>
      <c r="O250" s="17"/>
      <c r="P250" s="18" t="e">
        <f>AVERAGE(P251,P270,P276,P288)</f>
        <v>#DIV/0!</v>
      </c>
      <c r="Q250" s="17"/>
      <c r="R250" s="18" t="e">
        <f>AVERAGE(R251,R270,R276,R288)</f>
        <v>#DIV/0!</v>
      </c>
      <c r="S250" s="17"/>
      <c r="T250" s="18" t="e">
        <f>AVERAGE(T251,T270,T276,T288)</f>
        <v>#DIV/0!</v>
      </c>
      <c r="U250" s="17"/>
      <c r="V250" s="18" t="e">
        <f>AVERAGE(V251,V270,V276,V288)</f>
        <v>#DIV/0!</v>
      </c>
      <c r="W250" s="17"/>
      <c r="X250" s="18" t="e">
        <f>AVERAGE(X251,X270,X276,X288)</f>
        <v>#DIV/0!</v>
      </c>
      <c r="Y250" s="17"/>
    </row>
    <row r="251" spans="1:25" s="16" customFormat="1" ht="34.5" x14ac:dyDescent="0.25">
      <c r="A251" s="19"/>
      <c r="B251" s="19"/>
      <c r="C251" s="20" t="s">
        <v>201</v>
      </c>
      <c r="D251" s="19"/>
      <c r="E251" s="19"/>
      <c r="F251" s="19" t="s">
        <v>200</v>
      </c>
      <c r="G251" s="19"/>
      <c r="H251" s="19"/>
      <c r="I251" s="19"/>
      <c r="J251" s="18">
        <f>AVERAGE(J252,J256,J260,J264:J266)</f>
        <v>33.333333333333336</v>
      </c>
      <c r="K251" s="17"/>
      <c r="L251" s="18" t="e">
        <f>AVERAGE(L256:L266)</f>
        <v>#DIV/0!</v>
      </c>
      <c r="M251" s="17"/>
      <c r="N251" s="18" t="e">
        <f>AVERAGE(N256:N266)</f>
        <v>#DIV/0!</v>
      </c>
      <c r="O251" s="17"/>
      <c r="P251" s="18" t="e">
        <f>AVERAGE(P256:P266)</f>
        <v>#DIV/0!</v>
      </c>
      <c r="Q251" s="17"/>
      <c r="R251" s="18" t="e">
        <f>AVERAGE(R256:R266)</f>
        <v>#DIV/0!</v>
      </c>
      <c r="S251" s="17"/>
      <c r="T251" s="18" t="e">
        <f>AVERAGE(T256:T266)</f>
        <v>#DIV/0!</v>
      </c>
      <c r="U251" s="17"/>
      <c r="V251" s="18" t="e">
        <f>AVERAGE(V256:V266)</f>
        <v>#DIV/0!</v>
      </c>
      <c r="W251" s="17"/>
      <c r="X251" s="18" t="e">
        <f>AVERAGE(X256:X266)</f>
        <v>#DIV/0!</v>
      </c>
      <c r="Y251" s="17"/>
    </row>
    <row r="252" spans="1:25" s="9" customFormat="1" ht="80.25" customHeight="1" x14ac:dyDescent="0.25">
      <c r="A252" s="15">
        <v>145</v>
      </c>
      <c r="B252" s="15"/>
      <c r="C252" s="14"/>
      <c r="D252" s="14" t="s">
        <v>199</v>
      </c>
      <c r="E252" s="23"/>
      <c r="F252" s="21" t="s">
        <v>198</v>
      </c>
      <c r="G252" s="12"/>
      <c r="H252" s="12"/>
      <c r="I252" s="12"/>
      <c r="J252" s="11">
        <f>AVERAGE(J253:J255)</f>
        <v>33.333333333333336</v>
      </c>
      <c r="K252" s="10"/>
      <c r="L252" s="11" t="e">
        <f>AVERAGE(L253:L256)</f>
        <v>#DIV/0!</v>
      </c>
      <c r="M252" s="10"/>
      <c r="N252" s="11" t="e">
        <f>AVERAGE(N253:N256)</f>
        <v>#DIV/0!</v>
      </c>
      <c r="O252" s="10"/>
      <c r="P252" s="11" t="e">
        <f>AVERAGE(P253:P256)</f>
        <v>#DIV/0!</v>
      </c>
      <c r="Q252" s="10"/>
      <c r="R252" s="11" t="e">
        <f>AVERAGE(R253:R256)</f>
        <v>#DIV/0!</v>
      </c>
      <c r="S252" s="10"/>
      <c r="T252" s="11" t="e">
        <f>AVERAGE(T253:T256)</f>
        <v>#DIV/0!</v>
      </c>
      <c r="U252" s="10"/>
      <c r="V252" s="11" t="e">
        <f>AVERAGE(V253:V256)</f>
        <v>#DIV/0!</v>
      </c>
      <c r="W252" s="10"/>
      <c r="X252" s="11" t="e">
        <f>AVERAGE(X253:X256)</f>
        <v>#DIV/0!</v>
      </c>
      <c r="Y252" s="10"/>
    </row>
    <row r="253" spans="1:25" s="2" customFormat="1" ht="312" customHeight="1" x14ac:dyDescent="0.25">
      <c r="A253" s="4" t="s">
        <v>197</v>
      </c>
      <c r="B253" s="4"/>
      <c r="C253" s="4"/>
      <c r="D253" s="4"/>
      <c r="E253" s="8" t="s">
        <v>196</v>
      </c>
      <c r="F253" s="7" t="s">
        <v>195</v>
      </c>
      <c r="G253" s="7" t="s">
        <v>171</v>
      </c>
      <c r="H253" s="7" t="s">
        <v>170</v>
      </c>
      <c r="I253" s="7" t="s">
        <v>169</v>
      </c>
      <c r="J253" s="26">
        <v>0</v>
      </c>
      <c r="K253" s="25" t="s">
        <v>194</v>
      </c>
      <c r="L253" s="25"/>
      <c r="M253" s="25"/>
      <c r="N253" s="25"/>
      <c r="O253" s="25"/>
      <c r="P253" s="25"/>
      <c r="Q253" s="25"/>
      <c r="R253" s="25"/>
      <c r="S253" s="25"/>
      <c r="T253" s="25"/>
      <c r="U253" s="25"/>
      <c r="V253" s="25"/>
      <c r="W253" s="25"/>
      <c r="X253" s="25"/>
      <c r="Y253" s="25"/>
    </row>
    <row r="254" spans="1:25" s="2" customFormat="1" ht="60" x14ac:dyDescent="0.25">
      <c r="A254" s="4" t="s">
        <v>193</v>
      </c>
      <c r="B254" s="4"/>
      <c r="C254" s="4"/>
      <c r="D254" s="4"/>
      <c r="E254" s="8" t="s">
        <v>192</v>
      </c>
      <c r="F254" s="27" t="s">
        <v>191</v>
      </c>
      <c r="G254" s="7" t="s">
        <v>164</v>
      </c>
      <c r="H254" s="7" t="s">
        <v>163</v>
      </c>
      <c r="I254" s="7" t="s">
        <v>162</v>
      </c>
      <c r="J254" s="26">
        <v>0</v>
      </c>
      <c r="K254" s="25"/>
      <c r="L254" s="25"/>
      <c r="M254" s="25"/>
      <c r="N254" s="25"/>
      <c r="O254" s="25"/>
      <c r="P254" s="25"/>
      <c r="Q254" s="25"/>
      <c r="R254" s="25"/>
      <c r="S254" s="25"/>
      <c r="T254" s="25"/>
      <c r="U254" s="25"/>
      <c r="V254" s="25"/>
      <c r="W254" s="25"/>
      <c r="X254" s="25"/>
      <c r="Y254" s="25"/>
    </row>
    <row r="255" spans="1:25" s="2" customFormat="1" ht="240" x14ac:dyDescent="0.25">
      <c r="A255" s="4" t="s">
        <v>190</v>
      </c>
      <c r="B255" s="4"/>
      <c r="C255" s="29"/>
      <c r="D255" s="29"/>
      <c r="E255" s="8" t="s">
        <v>189</v>
      </c>
      <c r="F255" s="7" t="s">
        <v>158</v>
      </c>
      <c r="G255" s="7" t="s">
        <v>157</v>
      </c>
      <c r="H255" s="7" t="s">
        <v>156</v>
      </c>
      <c r="I255" s="7" t="s">
        <v>155</v>
      </c>
      <c r="J255" s="5">
        <v>100</v>
      </c>
      <c r="K255" s="6" t="s">
        <v>154</v>
      </c>
      <c r="L255" s="5"/>
      <c r="M255" s="5"/>
      <c r="N255" s="5"/>
      <c r="O255" s="5"/>
      <c r="P255" s="5"/>
      <c r="Q255" s="5"/>
      <c r="R255" s="5"/>
      <c r="S255" s="5"/>
      <c r="T255" s="5"/>
      <c r="U255" s="5"/>
      <c r="V255" s="5"/>
      <c r="W255" s="5"/>
      <c r="X255" s="5"/>
      <c r="Y255" s="5"/>
    </row>
    <row r="256" spans="1:25" s="9" customFormat="1" ht="80.25" customHeight="1" x14ac:dyDescent="0.25">
      <c r="A256" s="15">
        <v>146</v>
      </c>
      <c r="B256" s="15"/>
      <c r="C256" s="14"/>
      <c r="D256" s="14" t="s">
        <v>188</v>
      </c>
      <c r="E256" s="23"/>
      <c r="F256" s="21" t="s">
        <v>187</v>
      </c>
      <c r="G256" s="12"/>
      <c r="H256" s="12"/>
      <c r="I256" s="12"/>
      <c r="J256" s="11">
        <f>AVERAGE(J257:J259)</f>
        <v>66.666666666666671</v>
      </c>
      <c r="K256" s="10"/>
      <c r="L256" s="11" t="e">
        <f>AVERAGE(L257:L263)</f>
        <v>#DIV/0!</v>
      </c>
      <c r="M256" s="10"/>
      <c r="N256" s="11" t="e">
        <f>AVERAGE(N257:N263)</f>
        <v>#DIV/0!</v>
      </c>
      <c r="O256" s="10"/>
      <c r="P256" s="11" t="e">
        <f>AVERAGE(P257:P263)</f>
        <v>#DIV/0!</v>
      </c>
      <c r="Q256" s="10"/>
      <c r="R256" s="11" t="e">
        <f>AVERAGE(R257:R263)</f>
        <v>#DIV/0!</v>
      </c>
      <c r="S256" s="10"/>
      <c r="T256" s="11" t="e">
        <f>AVERAGE(T257:T263)</f>
        <v>#DIV/0!</v>
      </c>
      <c r="U256" s="10"/>
      <c r="V256" s="11" t="e">
        <f>AVERAGE(V257:V263)</f>
        <v>#DIV/0!</v>
      </c>
      <c r="W256" s="10"/>
      <c r="X256" s="11" t="e">
        <f>AVERAGE(X257:X263)</f>
        <v>#DIV/0!</v>
      </c>
      <c r="Y256" s="10"/>
    </row>
    <row r="257" spans="1:25" s="2" customFormat="1" ht="312" customHeight="1" x14ac:dyDescent="0.25">
      <c r="A257" s="4" t="s">
        <v>186</v>
      </c>
      <c r="B257" s="4"/>
      <c r="C257" s="4"/>
      <c r="D257" s="4"/>
      <c r="E257" s="8" t="s">
        <v>185</v>
      </c>
      <c r="F257" s="7" t="s">
        <v>184</v>
      </c>
      <c r="G257" s="7" t="s">
        <v>171</v>
      </c>
      <c r="H257" s="7" t="s">
        <v>170</v>
      </c>
      <c r="I257" s="7" t="s">
        <v>169</v>
      </c>
      <c r="J257" s="26">
        <v>50</v>
      </c>
      <c r="K257" s="25" t="s">
        <v>183</v>
      </c>
      <c r="L257" s="25"/>
      <c r="M257" s="25"/>
      <c r="N257" s="25"/>
      <c r="O257" s="25"/>
      <c r="P257" s="25"/>
      <c r="Q257" s="25"/>
      <c r="R257" s="25"/>
      <c r="S257" s="25"/>
      <c r="T257" s="25"/>
      <c r="U257" s="25"/>
      <c r="V257" s="25"/>
      <c r="W257" s="25"/>
      <c r="X257" s="25"/>
      <c r="Y257" s="25"/>
    </row>
    <row r="258" spans="1:25" s="2" customFormat="1" ht="210" x14ac:dyDescent="0.25">
      <c r="A258" s="4" t="s">
        <v>182</v>
      </c>
      <c r="B258" s="4"/>
      <c r="C258" s="4"/>
      <c r="D258" s="4"/>
      <c r="E258" s="8" t="s">
        <v>181</v>
      </c>
      <c r="F258" s="27" t="s">
        <v>180</v>
      </c>
      <c r="G258" s="7" t="s">
        <v>164</v>
      </c>
      <c r="H258" s="7" t="s">
        <v>163</v>
      </c>
      <c r="I258" s="7" t="s">
        <v>162</v>
      </c>
      <c r="J258" s="26">
        <v>50</v>
      </c>
      <c r="K258" s="25" t="s">
        <v>179</v>
      </c>
      <c r="L258" s="25"/>
      <c r="M258" s="25"/>
      <c r="N258" s="25"/>
      <c r="O258" s="25"/>
      <c r="P258" s="25"/>
      <c r="Q258" s="25"/>
      <c r="R258" s="25"/>
      <c r="S258" s="25"/>
      <c r="T258" s="25"/>
      <c r="U258" s="25"/>
      <c r="V258" s="25"/>
      <c r="W258" s="25"/>
      <c r="X258" s="25"/>
      <c r="Y258" s="25"/>
    </row>
    <row r="259" spans="1:25" s="2" customFormat="1" ht="240" x14ac:dyDescent="0.25">
      <c r="A259" s="4" t="s">
        <v>178</v>
      </c>
      <c r="B259" s="4"/>
      <c r="C259" s="29"/>
      <c r="D259" s="29"/>
      <c r="E259" s="8" t="s">
        <v>177</v>
      </c>
      <c r="F259" s="7" t="s">
        <v>158</v>
      </c>
      <c r="G259" s="7" t="s">
        <v>157</v>
      </c>
      <c r="H259" s="7" t="s">
        <v>156</v>
      </c>
      <c r="I259" s="7" t="s">
        <v>155</v>
      </c>
      <c r="J259" s="5">
        <v>100</v>
      </c>
      <c r="K259" s="6" t="s">
        <v>154</v>
      </c>
      <c r="L259" s="5"/>
      <c r="M259" s="5"/>
      <c r="N259" s="5"/>
      <c r="O259" s="5"/>
      <c r="P259" s="5"/>
      <c r="Q259" s="5"/>
      <c r="R259" s="5"/>
      <c r="S259" s="5"/>
      <c r="T259" s="5"/>
      <c r="U259" s="5"/>
      <c r="V259" s="5"/>
      <c r="W259" s="5"/>
      <c r="X259" s="5"/>
      <c r="Y259" s="5"/>
    </row>
    <row r="260" spans="1:25" s="9" customFormat="1" ht="80.25" customHeight="1" thickBot="1" x14ac:dyDescent="0.3">
      <c r="A260" s="15">
        <v>147</v>
      </c>
      <c r="B260" s="15"/>
      <c r="C260" s="14"/>
      <c r="D260" s="14" t="s">
        <v>176</v>
      </c>
      <c r="E260" s="23"/>
      <c r="F260" s="21" t="s">
        <v>175</v>
      </c>
      <c r="G260" s="12"/>
      <c r="H260" s="12"/>
      <c r="I260" s="12"/>
      <c r="J260" s="11">
        <f>AVERAGE(J261:J263)</f>
        <v>50</v>
      </c>
      <c r="K260" s="10"/>
      <c r="L260" s="11" t="e">
        <f>AVERAGE(L261:L270)</f>
        <v>#DIV/0!</v>
      </c>
      <c r="M260" s="10"/>
      <c r="N260" s="11" t="e">
        <f>AVERAGE(N261:N270)</f>
        <v>#DIV/0!</v>
      </c>
      <c r="O260" s="10"/>
      <c r="P260" s="11" t="e">
        <f>AVERAGE(P261:P270)</f>
        <v>#DIV/0!</v>
      </c>
      <c r="Q260" s="10"/>
      <c r="R260" s="11" t="e">
        <f>AVERAGE(R261:R270)</f>
        <v>#DIV/0!</v>
      </c>
      <c r="S260" s="10"/>
      <c r="T260" s="11" t="e">
        <f>AVERAGE(T261:T270)</f>
        <v>#DIV/0!</v>
      </c>
      <c r="U260" s="10"/>
      <c r="V260" s="11" t="e">
        <f>AVERAGE(V261:V270)</f>
        <v>#DIV/0!</v>
      </c>
      <c r="W260" s="10"/>
      <c r="X260" s="11" t="e">
        <f>AVERAGE(X261:X270)</f>
        <v>#DIV/0!</v>
      </c>
      <c r="Y260" s="10"/>
    </row>
    <row r="261" spans="1:25" s="2" customFormat="1" ht="312" customHeight="1" thickBot="1" x14ac:dyDescent="0.3">
      <c r="A261" s="4" t="s">
        <v>174</v>
      </c>
      <c r="B261" s="4"/>
      <c r="C261" s="4"/>
      <c r="D261" s="4"/>
      <c r="E261" s="8" t="s">
        <v>173</v>
      </c>
      <c r="F261" s="7" t="s">
        <v>172</v>
      </c>
      <c r="G261" s="7" t="s">
        <v>171</v>
      </c>
      <c r="H261" s="7" t="s">
        <v>170</v>
      </c>
      <c r="I261" s="7" t="s">
        <v>169</v>
      </c>
      <c r="J261" s="26">
        <v>50</v>
      </c>
      <c r="K261" s="28" t="s">
        <v>168</v>
      </c>
      <c r="L261" s="25"/>
      <c r="M261" s="25"/>
      <c r="N261" s="25"/>
      <c r="O261" s="25"/>
      <c r="P261" s="25"/>
      <c r="Q261" s="25"/>
      <c r="R261" s="25"/>
      <c r="S261" s="25"/>
      <c r="T261" s="25"/>
      <c r="U261" s="25"/>
      <c r="V261" s="25"/>
      <c r="W261" s="25"/>
      <c r="X261" s="25"/>
      <c r="Y261" s="25"/>
    </row>
    <row r="262" spans="1:25" s="2" customFormat="1" ht="72" x14ac:dyDescent="0.25">
      <c r="A262" s="4" t="s">
        <v>167</v>
      </c>
      <c r="B262" s="4"/>
      <c r="C262" s="4"/>
      <c r="D262" s="4"/>
      <c r="E262" s="8" t="s">
        <v>166</v>
      </c>
      <c r="F262" s="27" t="s">
        <v>165</v>
      </c>
      <c r="G262" s="7" t="s">
        <v>164</v>
      </c>
      <c r="H262" s="7" t="s">
        <v>163</v>
      </c>
      <c r="I262" s="7" t="s">
        <v>162</v>
      </c>
      <c r="J262" s="26">
        <v>0</v>
      </c>
      <c r="K262" s="25" t="s">
        <v>161</v>
      </c>
      <c r="L262" s="25"/>
      <c r="M262" s="25"/>
      <c r="N262" s="25"/>
      <c r="O262" s="25"/>
      <c r="P262" s="25"/>
      <c r="Q262" s="25"/>
      <c r="R262" s="25"/>
      <c r="S262" s="25"/>
      <c r="T262" s="25"/>
      <c r="U262" s="25"/>
      <c r="V262" s="25"/>
      <c r="W262" s="25"/>
      <c r="X262" s="25"/>
      <c r="Y262" s="25"/>
    </row>
    <row r="263" spans="1:25" s="2" customFormat="1" ht="240" x14ac:dyDescent="0.25">
      <c r="A263" s="4" t="s">
        <v>160</v>
      </c>
      <c r="B263" s="4"/>
      <c r="C263" s="4"/>
      <c r="D263" s="4"/>
      <c r="E263" s="8" t="s">
        <v>159</v>
      </c>
      <c r="F263" s="7" t="s">
        <v>158</v>
      </c>
      <c r="G263" s="7" t="s">
        <v>157</v>
      </c>
      <c r="H263" s="7" t="s">
        <v>156</v>
      </c>
      <c r="I263" s="7" t="s">
        <v>155</v>
      </c>
      <c r="J263" s="5">
        <v>100</v>
      </c>
      <c r="K263" s="6" t="s">
        <v>154</v>
      </c>
      <c r="L263" s="5"/>
      <c r="M263" s="5"/>
      <c r="N263" s="5"/>
      <c r="O263" s="5"/>
      <c r="P263" s="5"/>
      <c r="Q263" s="5"/>
      <c r="R263" s="5"/>
      <c r="S263" s="5"/>
      <c r="T263" s="5"/>
      <c r="U263" s="5"/>
      <c r="V263" s="5"/>
      <c r="W263" s="5"/>
      <c r="X263" s="5"/>
      <c r="Y263" s="5"/>
    </row>
    <row r="264" spans="1:25" s="2" customFormat="1" ht="300" x14ac:dyDescent="0.25">
      <c r="A264" s="4">
        <v>148</v>
      </c>
      <c r="B264" s="4"/>
      <c r="C264" s="4"/>
      <c r="D264" s="8" t="s">
        <v>153</v>
      </c>
      <c r="E264" s="8"/>
      <c r="F264" s="7" t="s">
        <v>149</v>
      </c>
      <c r="G264" s="7" t="s">
        <v>148</v>
      </c>
      <c r="H264" s="7" t="s">
        <v>147</v>
      </c>
      <c r="I264" s="7" t="s">
        <v>58</v>
      </c>
      <c r="J264" s="5">
        <v>0</v>
      </c>
      <c r="K264" s="24" t="s">
        <v>151</v>
      </c>
      <c r="L264" s="5"/>
      <c r="M264" s="5"/>
      <c r="N264" s="5"/>
      <c r="O264" s="5"/>
      <c r="P264" s="5"/>
      <c r="Q264" s="5"/>
      <c r="R264" s="5"/>
      <c r="S264" s="5"/>
      <c r="T264" s="5"/>
      <c r="U264" s="5"/>
      <c r="V264" s="5"/>
      <c r="W264" s="5"/>
      <c r="X264" s="5"/>
      <c r="Y264" s="5"/>
    </row>
    <row r="265" spans="1:25" s="2" customFormat="1" ht="300" x14ac:dyDescent="0.25">
      <c r="A265" s="4">
        <v>149</v>
      </c>
      <c r="B265" s="4"/>
      <c r="C265" s="4"/>
      <c r="D265" s="8" t="s">
        <v>152</v>
      </c>
      <c r="E265" s="8"/>
      <c r="F265" s="7" t="s">
        <v>149</v>
      </c>
      <c r="G265" s="7" t="s">
        <v>148</v>
      </c>
      <c r="H265" s="7" t="s">
        <v>147</v>
      </c>
      <c r="I265" s="7" t="s">
        <v>58</v>
      </c>
      <c r="J265" s="5">
        <v>0</v>
      </c>
      <c r="K265" s="24" t="s">
        <v>151</v>
      </c>
      <c r="L265" s="5"/>
      <c r="M265" s="5"/>
      <c r="N265" s="5"/>
      <c r="O265" s="5"/>
      <c r="P265" s="5"/>
      <c r="Q265" s="5"/>
      <c r="R265" s="5"/>
      <c r="S265" s="5"/>
      <c r="T265" s="5"/>
      <c r="U265" s="5"/>
      <c r="V265" s="5"/>
      <c r="W265" s="5"/>
      <c r="X265" s="5"/>
      <c r="Y265" s="5"/>
    </row>
    <row r="266" spans="1:25" s="2" customFormat="1" ht="300" x14ac:dyDescent="0.25">
      <c r="A266" s="4">
        <v>150</v>
      </c>
      <c r="B266" s="4"/>
      <c r="C266" s="4"/>
      <c r="D266" s="8" t="s">
        <v>150</v>
      </c>
      <c r="E266" s="8"/>
      <c r="F266" s="7" t="s">
        <v>149</v>
      </c>
      <c r="G266" s="7" t="s">
        <v>148</v>
      </c>
      <c r="H266" s="7" t="s">
        <v>147</v>
      </c>
      <c r="I266" s="7" t="s">
        <v>58</v>
      </c>
      <c r="J266" s="5">
        <v>50</v>
      </c>
      <c r="K266" s="24" t="s">
        <v>146</v>
      </c>
      <c r="L266" s="5"/>
      <c r="M266" s="5"/>
      <c r="N266" s="5"/>
      <c r="O266" s="5"/>
      <c r="P266" s="5"/>
      <c r="Q266" s="5"/>
      <c r="R266" s="5"/>
      <c r="S266" s="5"/>
      <c r="T266" s="5"/>
      <c r="U266" s="5"/>
      <c r="V266" s="5"/>
      <c r="W266" s="5"/>
      <c r="X266" s="5"/>
      <c r="Y266" s="5"/>
    </row>
    <row r="267" spans="1:25" s="16" customFormat="1" ht="34.5" x14ac:dyDescent="0.25">
      <c r="A267" s="19"/>
      <c r="B267" s="19"/>
      <c r="C267" s="20" t="s">
        <v>145</v>
      </c>
      <c r="D267" s="19"/>
      <c r="E267" s="19"/>
      <c r="F267" s="19" t="s">
        <v>144</v>
      </c>
      <c r="G267" s="19"/>
      <c r="H267" s="19"/>
      <c r="I267" s="19"/>
      <c r="J267" s="18">
        <f>AVERAGE(J268,J269,J273,J277,J280)</f>
        <v>48.333333333333329</v>
      </c>
      <c r="K267" s="17"/>
      <c r="L267" s="18"/>
      <c r="M267" s="17"/>
      <c r="N267" s="18"/>
      <c r="O267" s="17"/>
      <c r="P267" s="18"/>
      <c r="Q267" s="17"/>
      <c r="R267" s="18"/>
      <c r="S267" s="17"/>
      <c r="T267" s="18"/>
      <c r="U267" s="17"/>
      <c r="V267" s="18"/>
      <c r="W267" s="17"/>
      <c r="X267" s="18"/>
      <c r="Y267" s="17"/>
    </row>
    <row r="268" spans="1:25" s="2" customFormat="1" ht="135" x14ac:dyDescent="0.25">
      <c r="A268" s="4">
        <v>151</v>
      </c>
      <c r="B268" s="4"/>
      <c r="C268" s="4"/>
      <c r="D268" s="8" t="s">
        <v>143</v>
      </c>
      <c r="E268" s="8"/>
      <c r="F268" s="7" t="s">
        <v>142</v>
      </c>
      <c r="G268" s="7" t="s">
        <v>16</v>
      </c>
      <c r="H268" s="7" t="s">
        <v>141</v>
      </c>
      <c r="I268" s="7" t="s">
        <v>58</v>
      </c>
      <c r="J268" s="5">
        <v>50</v>
      </c>
      <c r="K268" s="6" t="s">
        <v>140</v>
      </c>
      <c r="L268" s="5"/>
      <c r="M268" s="5"/>
      <c r="N268" s="5"/>
      <c r="O268" s="5"/>
      <c r="P268" s="5"/>
      <c r="Q268" s="5"/>
      <c r="R268" s="5"/>
      <c r="S268" s="5"/>
      <c r="T268" s="5"/>
      <c r="U268" s="5"/>
      <c r="V268" s="5"/>
      <c r="W268" s="5"/>
      <c r="X268" s="5"/>
      <c r="Y268" s="5"/>
    </row>
    <row r="269" spans="1:25" s="9" customFormat="1" ht="80.25" customHeight="1" x14ac:dyDescent="0.25">
      <c r="A269" s="15">
        <v>152</v>
      </c>
      <c r="B269" s="15"/>
      <c r="C269" s="14"/>
      <c r="D269" s="21" t="s">
        <v>139</v>
      </c>
      <c r="E269" s="21"/>
      <c r="F269" s="21" t="s">
        <v>138</v>
      </c>
      <c r="G269" s="12"/>
      <c r="H269" s="12"/>
      <c r="I269" s="12"/>
      <c r="J269" s="11">
        <f>AVERAGE(J270:J272)</f>
        <v>83.333333333333329</v>
      </c>
      <c r="K269" s="10"/>
      <c r="L269" s="11"/>
      <c r="M269" s="10"/>
      <c r="N269" s="11"/>
      <c r="O269" s="10"/>
      <c r="P269" s="11"/>
      <c r="Q269" s="10"/>
      <c r="R269" s="11"/>
      <c r="S269" s="10"/>
      <c r="T269" s="11"/>
      <c r="U269" s="10"/>
      <c r="V269" s="11"/>
      <c r="W269" s="10"/>
      <c r="X269" s="11"/>
      <c r="Y269" s="10"/>
    </row>
    <row r="270" spans="1:25" s="2" customFormat="1" ht="236.25" x14ac:dyDescent="0.25">
      <c r="A270" s="4" t="s">
        <v>137</v>
      </c>
      <c r="B270" s="4"/>
      <c r="C270" s="4"/>
      <c r="D270" s="4"/>
      <c r="E270" s="8" t="s">
        <v>127</v>
      </c>
      <c r="F270" s="7" t="s">
        <v>126</v>
      </c>
      <c r="G270" s="7" t="s">
        <v>125</v>
      </c>
      <c r="H270" s="7" t="s">
        <v>69</v>
      </c>
      <c r="I270" s="7" t="s">
        <v>45</v>
      </c>
      <c r="J270" s="5">
        <v>100</v>
      </c>
      <c r="K270" s="6" t="s">
        <v>136</v>
      </c>
      <c r="L270" s="5"/>
      <c r="M270" s="5"/>
      <c r="N270" s="5"/>
      <c r="O270" s="5"/>
      <c r="P270" s="5"/>
      <c r="Q270" s="5"/>
      <c r="R270" s="5"/>
      <c r="S270" s="5"/>
      <c r="T270" s="5"/>
      <c r="U270" s="5"/>
      <c r="V270" s="5"/>
      <c r="W270" s="5"/>
      <c r="X270" s="5"/>
      <c r="Y270" s="5"/>
    </row>
    <row r="271" spans="1:25" s="2" customFormat="1" ht="120" x14ac:dyDescent="0.25">
      <c r="A271" s="4" t="s">
        <v>135</v>
      </c>
      <c r="B271" s="4"/>
      <c r="C271" s="4"/>
      <c r="D271" s="4"/>
      <c r="E271" s="8" t="s">
        <v>122</v>
      </c>
      <c r="F271" s="7" t="s">
        <v>134</v>
      </c>
      <c r="G271" s="7" t="s">
        <v>120</v>
      </c>
      <c r="H271" s="7" t="s">
        <v>119</v>
      </c>
      <c r="I271" s="7" t="s">
        <v>118</v>
      </c>
      <c r="J271" s="5">
        <v>100</v>
      </c>
      <c r="K271" s="6" t="s">
        <v>133</v>
      </c>
      <c r="L271" s="5"/>
      <c r="M271" s="5"/>
      <c r="N271" s="5"/>
      <c r="O271" s="5"/>
      <c r="P271" s="5"/>
      <c r="Q271" s="5"/>
      <c r="R271" s="5"/>
      <c r="S271" s="5"/>
      <c r="T271" s="5"/>
      <c r="U271" s="5"/>
      <c r="V271" s="5"/>
      <c r="W271" s="5"/>
      <c r="X271" s="5"/>
      <c r="Y271" s="5"/>
    </row>
    <row r="272" spans="1:25" s="2" customFormat="1" ht="135" x14ac:dyDescent="0.25">
      <c r="A272" s="4" t="s">
        <v>132</v>
      </c>
      <c r="B272" s="4"/>
      <c r="C272" s="4"/>
      <c r="D272" s="4"/>
      <c r="E272" s="8" t="s">
        <v>116</v>
      </c>
      <c r="F272" s="7" t="s">
        <v>131</v>
      </c>
      <c r="G272" s="7" t="s">
        <v>103</v>
      </c>
      <c r="H272" s="7" t="s">
        <v>102</v>
      </c>
      <c r="I272" s="7" t="s">
        <v>69</v>
      </c>
      <c r="J272" s="5">
        <v>50</v>
      </c>
      <c r="K272" s="6" t="s">
        <v>130</v>
      </c>
      <c r="L272" s="5"/>
      <c r="M272" s="5"/>
      <c r="N272" s="5"/>
      <c r="O272" s="5"/>
      <c r="P272" s="5"/>
      <c r="Q272" s="5"/>
      <c r="R272" s="5"/>
      <c r="S272" s="5"/>
      <c r="T272" s="5"/>
      <c r="U272" s="5"/>
      <c r="V272" s="5"/>
      <c r="W272" s="5"/>
      <c r="X272" s="5"/>
      <c r="Y272" s="5"/>
    </row>
    <row r="273" spans="1:25" s="9" customFormat="1" ht="80.25" customHeight="1" x14ac:dyDescent="0.25">
      <c r="A273" s="15">
        <v>153</v>
      </c>
      <c r="B273" s="15"/>
      <c r="C273" s="14"/>
      <c r="D273" s="21" t="s">
        <v>129</v>
      </c>
      <c r="E273" s="21"/>
      <c r="F273" s="21" t="s">
        <v>129</v>
      </c>
      <c r="G273" s="12"/>
      <c r="H273" s="12"/>
      <c r="I273" s="12"/>
      <c r="J273" s="11">
        <f>AVERAGE(J274:J276)</f>
        <v>33.333333333333336</v>
      </c>
      <c r="K273" s="10"/>
      <c r="L273" s="11"/>
      <c r="M273" s="10"/>
      <c r="N273" s="11"/>
      <c r="O273" s="10"/>
      <c r="P273" s="11"/>
      <c r="Q273" s="10"/>
      <c r="R273" s="11"/>
      <c r="S273" s="10"/>
      <c r="T273" s="11"/>
      <c r="U273" s="10"/>
      <c r="V273" s="11"/>
      <c r="W273" s="10"/>
      <c r="X273" s="11"/>
      <c r="Y273" s="10"/>
    </row>
    <row r="274" spans="1:25" s="2" customFormat="1" ht="90" x14ac:dyDescent="0.25">
      <c r="A274" s="4" t="s">
        <v>128</v>
      </c>
      <c r="B274" s="4"/>
      <c r="C274" s="4"/>
      <c r="D274" s="4"/>
      <c r="E274" s="8" t="s">
        <v>127</v>
      </c>
      <c r="F274" s="7" t="s">
        <v>126</v>
      </c>
      <c r="G274" s="7" t="s">
        <v>125</v>
      </c>
      <c r="H274" s="7" t="s">
        <v>69</v>
      </c>
      <c r="I274" s="7" t="s">
        <v>45</v>
      </c>
      <c r="J274" s="5">
        <v>50</v>
      </c>
      <c r="K274" s="6" t="s">
        <v>124</v>
      </c>
      <c r="L274" s="5"/>
      <c r="M274" s="5"/>
      <c r="N274" s="5"/>
      <c r="O274" s="5"/>
      <c r="P274" s="5"/>
      <c r="Q274" s="5"/>
      <c r="R274" s="5"/>
      <c r="S274" s="5"/>
      <c r="T274" s="5"/>
      <c r="U274" s="5"/>
      <c r="V274" s="5"/>
      <c r="W274" s="5"/>
      <c r="X274" s="5"/>
      <c r="Y274" s="5"/>
    </row>
    <row r="275" spans="1:25" s="2" customFormat="1" ht="105" x14ac:dyDescent="0.25">
      <c r="A275" s="4" t="s">
        <v>123</v>
      </c>
      <c r="B275" s="4"/>
      <c r="C275" s="4"/>
      <c r="D275" s="4"/>
      <c r="E275" s="8" t="s">
        <v>122</v>
      </c>
      <c r="F275" s="7" t="s">
        <v>121</v>
      </c>
      <c r="G275" s="7" t="s">
        <v>120</v>
      </c>
      <c r="H275" s="7" t="s">
        <v>119</v>
      </c>
      <c r="I275" s="7" t="s">
        <v>118</v>
      </c>
      <c r="J275" s="5">
        <v>0</v>
      </c>
      <c r="K275" s="6"/>
      <c r="L275" s="5"/>
      <c r="M275" s="5"/>
      <c r="N275" s="5"/>
      <c r="O275" s="5"/>
      <c r="P275" s="5"/>
      <c r="Q275" s="5"/>
      <c r="R275" s="5"/>
      <c r="S275" s="5"/>
      <c r="T275" s="5"/>
      <c r="U275" s="5"/>
      <c r="V275" s="5"/>
      <c r="W275" s="5"/>
      <c r="X275" s="5"/>
      <c r="Y275" s="5"/>
    </row>
    <row r="276" spans="1:25" s="2" customFormat="1" ht="135" x14ac:dyDescent="0.25">
      <c r="A276" s="4" t="s">
        <v>117</v>
      </c>
      <c r="B276" s="4"/>
      <c r="C276" s="4"/>
      <c r="D276" s="4"/>
      <c r="E276" s="8" t="s">
        <v>116</v>
      </c>
      <c r="F276" s="7" t="s">
        <v>115</v>
      </c>
      <c r="G276" s="7" t="s">
        <v>103</v>
      </c>
      <c r="H276" s="7" t="s">
        <v>102</v>
      </c>
      <c r="I276" s="7" t="s">
        <v>69</v>
      </c>
      <c r="J276" s="5">
        <v>50</v>
      </c>
      <c r="K276" s="6" t="s">
        <v>114</v>
      </c>
      <c r="L276" s="5"/>
      <c r="M276" s="5"/>
      <c r="N276" s="5"/>
      <c r="O276" s="5"/>
      <c r="P276" s="5"/>
      <c r="Q276" s="5"/>
      <c r="R276" s="5"/>
      <c r="S276" s="5"/>
      <c r="T276" s="5"/>
      <c r="U276" s="5"/>
      <c r="V276" s="5"/>
      <c r="W276" s="5"/>
      <c r="X276" s="5"/>
      <c r="Y276" s="5"/>
    </row>
    <row r="277" spans="1:25" s="9" customFormat="1" ht="80.25" customHeight="1" x14ac:dyDescent="0.25">
      <c r="A277" s="15">
        <v>154</v>
      </c>
      <c r="B277" s="15"/>
      <c r="C277" s="14"/>
      <c r="D277" s="14" t="s">
        <v>113</v>
      </c>
      <c r="E277" s="23"/>
      <c r="F277" s="21" t="s">
        <v>110</v>
      </c>
      <c r="G277" s="12"/>
      <c r="H277" s="12"/>
      <c r="I277" s="12"/>
      <c r="J277" s="11">
        <f>AVERAGE(J278:J279)</f>
        <v>0</v>
      </c>
      <c r="K277" s="10"/>
      <c r="L277" s="11"/>
      <c r="M277" s="10"/>
      <c r="N277" s="11"/>
      <c r="O277" s="10"/>
      <c r="P277" s="11"/>
      <c r="Q277" s="10"/>
      <c r="R277" s="11"/>
      <c r="S277" s="10"/>
      <c r="T277" s="11"/>
      <c r="U277" s="10"/>
      <c r="V277" s="11"/>
      <c r="W277" s="10"/>
      <c r="X277" s="11"/>
      <c r="Y277" s="10"/>
    </row>
    <row r="278" spans="1:25" s="2" customFormat="1" ht="45" x14ac:dyDescent="0.25">
      <c r="A278" s="4" t="s">
        <v>112</v>
      </c>
      <c r="B278" s="4"/>
      <c r="C278" s="4"/>
      <c r="D278" s="4"/>
      <c r="E278" s="8" t="s">
        <v>111</v>
      </c>
      <c r="F278" s="7" t="s">
        <v>110</v>
      </c>
      <c r="G278" s="7" t="s">
        <v>109</v>
      </c>
      <c r="H278" s="7" t="s">
        <v>108</v>
      </c>
      <c r="I278" s="7" t="s">
        <v>107</v>
      </c>
      <c r="J278" s="5">
        <v>0</v>
      </c>
      <c r="K278" s="6"/>
      <c r="L278" s="5"/>
      <c r="M278" s="5"/>
      <c r="N278" s="5"/>
      <c r="O278" s="5"/>
      <c r="P278" s="5"/>
      <c r="Q278" s="5"/>
      <c r="R278" s="5"/>
      <c r="S278" s="5"/>
      <c r="T278" s="5"/>
      <c r="U278" s="5"/>
      <c r="V278" s="5"/>
      <c r="W278" s="5"/>
      <c r="X278" s="5"/>
      <c r="Y278" s="5"/>
    </row>
    <row r="279" spans="1:25" s="2" customFormat="1" ht="135" x14ac:dyDescent="0.25">
      <c r="A279" s="4" t="s">
        <v>106</v>
      </c>
      <c r="B279" s="4"/>
      <c r="C279" s="4"/>
      <c r="D279" s="4"/>
      <c r="E279" s="8" t="s">
        <v>105</v>
      </c>
      <c r="F279" s="7" t="s">
        <v>104</v>
      </c>
      <c r="G279" s="7" t="s">
        <v>103</v>
      </c>
      <c r="H279" s="7" t="s">
        <v>102</v>
      </c>
      <c r="I279" s="7" t="s">
        <v>69</v>
      </c>
      <c r="J279" s="5"/>
      <c r="K279" s="6"/>
      <c r="L279" s="5"/>
      <c r="M279" s="5"/>
      <c r="N279" s="5"/>
      <c r="O279" s="5"/>
      <c r="P279" s="5"/>
      <c r="Q279" s="5"/>
      <c r="R279" s="5"/>
      <c r="S279" s="5"/>
      <c r="T279" s="5"/>
      <c r="U279" s="5"/>
      <c r="V279" s="5"/>
      <c r="W279" s="5"/>
      <c r="X279" s="5"/>
      <c r="Y279" s="5"/>
    </row>
    <row r="280" spans="1:25" s="9" customFormat="1" ht="80.25" customHeight="1" x14ac:dyDescent="0.25">
      <c r="A280" s="15">
        <v>155</v>
      </c>
      <c r="B280" s="15"/>
      <c r="C280" s="14"/>
      <c r="D280" s="22" t="s">
        <v>101</v>
      </c>
      <c r="E280" s="22"/>
      <c r="F280" s="21" t="s">
        <v>101</v>
      </c>
      <c r="G280" s="12"/>
      <c r="H280" s="12"/>
      <c r="I280" s="12"/>
      <c r="J280" s="11">
        <f>AVERAGE(J281:J282)</f>
        <v>75</v>
      </c>
      <c r="K280" s="10"/>
      <c r="L280" s="11"/>
      <c r="M280" s="10"/>
      <c r="N280" s="11"/>
      <c r="O280" s="10"/>
      <c r="P280" s="11"/>
      <c r="Q280" s="10"/>
      <c r="R280" s="11"/>
      <c r="S280" s="10"/>
      <c r="T280" s="11"/>
      <c r="U280" s="10"/>
      <c r="V280" s="11"/>
      <c r="W280" s="10"/>
      <c r="X280" s="11"/>
      <c r="Y280" s="10"/>
    </row>
    <row r="281" spans="1:25" s="2" customFormat="1" ht="258.75" x14ac:dyDescent="0.25">
      <c r="A281" s="4" t="s">
        <v>100</v>
      </c>
      <c r="B281" s="4"/>
      <c r="C281" s="4"/>
      <c r="D281" s="4"/>
      <c r="E281" s="8" t="s">
        <v>99</v>
      </c>
      <c r="F281" s="7" t="s">
        <v>98</v>
      </c>
      <c r="G281" s="7" t="s">
        <v>97</v>
      </c>
      <c r="H281" s="7" t="s">
        <v>96</v>
      </c>
      <c r="I281" s="7" t="s">
        <v>95</v>
      </c>
      <c r="J281" s="5">
        <v>50</v>
      </c>
      <c r="K281" s="6" t="s">
        <v>94</v>
      </c>
      <c r="L281" s="5"/>
      <c r="M281" s="5"/>
      <c r="N281" s="5"/>
      <c r="O281" s="5"/>
      <c r="P281" s="5"/>
      <c r="Q281" s="5"/>
      <c r="R281" s="5"/>
      <c r="S281" s="5"/>
      <c r="T281" s="5"/>
      <c r="U281" s="5"/>
      <c r="V281" s="5"/>
      <c r="W281" s="5"/>
      <c r="X281" s="5"/>
      <c r="Y281" s="5"/>
    </row>
    <row r="282" spans="1:25" s="2" customFormat="1" ht="105" x14ac:dyDescent="0.25">
      <c r="A282" s="4" t="s">
        <v>93</v>
      </c>
      <c r="B282" s="4"/>
      <c r="C282" s="4"/>
      <c r="D282" s="4"/>
      <c r="E282" s="8" t="s">
        <v>92</v>
      </c>
      <c r="F282" s="7" t="s">
        <v>91</v>
      </c>
      <c r="G282" s="7" t="s">
        <v>90</v>
      </c>
      <c r="H282" s="7" t="s">
        <v>89</v>
      </c>
      <c r="I282" s="7" t="s">
        <v>88</v>
      </c>
      <c r="J282" s="5">
        <v>100</v>
      </c>
      <c r="K282" s="6" t="s">
        <v>87</v>
      </c>
      <c r="L282" s="5"/>
      <c r="M282" s="5"/>
      <c r="N282" s="5"/>
      <c r="O282" s="5"/>
      <c r="P282" s="5"/>
      <c r="Q282" s="5"/>
      <c r="R282" s="5"/>
      <c r="S282" s="5"/>
      <c r="T282" s="5"/>
      <c r="U282" s="5"/>
      <c r="V282" s="5"/>
      <c r="W282" s="5"/>
      <c r="X282" s="5"/>
      <c r="Y282" s="5"/>
    </row>
    <row r="283" spans="1:25" s="16" customFormat="1" ht="45" x14ac:dyDescent="0.25">
      <c r="A283" s="19"/>
      <c r="B283" s="19"/>
      <c r="C283" s="20" t="s">
        <v>86</v>
      </c>
      <c r="D283" s="19"/>
      <c r="E283" s="19"/>
      <c r="F283" s="19" t="s">
        <v>85</v>
      </c>
      <c r="G283" s="19"/>
      <c r="H283" s="19"/>
      <c r="I283" s="19"/>
      <c r="J283" s="18">
        <f>AVERAGE(J284,J287,J288,J289,J290,J291)</f>
        <v>16.666666666666668</v>
      </c>
      <c r="K283" s="17"/>
      <c r="L283" s="18" t="e">
        <f>AVERAGE(L289:L302)</f>
        <v>#DIV/0!</v>
      </c>
      <c r="M283" s="17"/>
      <c r="N283" s="18" t="e">
        <f>AVERAGE(N289:N302)</f>
        <v>#DIV/0!</v>
      </c>
      <c r="O283" s="17"/>
      <c r="P283" s="18" t="e">
        <f>AVERAGE(P289:P302)</f>
        <v>#DIV/0!</v>
      </c>
      <c r="Q283" s="17"/>
      <c r="R283" s="18" t="e">
        <f>AVERAGE(R289:R302)</f>
        <v>#DIV/0!</v>
      </c>
      <c r="S283" s="17"/>
      <c r="T283" s="18" t="e">
        <f>AVERAGE(T289:T302)</f>
        <v>#DIV/0!</v>
      </c>
      <c r="U283" s="17"/>
      <c r="V283" s="18" t="e">
        <f>AVERAGE(V289:V302)</f>
        <v>#DIV/0!</v>
      </c>
      <c r="W283" s="17"/>
      <c r="X283" s="18" t="e">
        <f>AVERAGE(X289:X302)</f>
        <v>#DIV/0!</v>
      </c>
      <c r="Y283" s="17"/>
    </row>
    <row r="284" spans="1:25" s="9" customFormat="1" ht="80.25" customHeight="1" x14ac:dyDescent="0.25">
      <c r="A284" s="15">
        <v>156</v>
      </c>
      <c r="B284" s="15"/>
      <c r="C284" s="14"/>
      <c r="D284" s="14" t="s">
        <v>84</v>
      </c>
      <c r="E284" s="14"/>
      <c r="F284" s="13" t="s">
        <v>84</v>
      </c>
      <c r="G284" s="12"/>
      <c r="H284" s="12"/>
      <c r="I284" s="12"/>
      <c r="J284" s="11">
        <f>AVERAGE(J285:J286)</f>
        <v>0</v>
      </c>
      <c r="K284" s="10"/>
      <c r="L284" s="11"/>
      <c r="M284" s="10"/>
      <c r="N284" s="11"/>
      <c r="O284" s="10"/>
      <c r="P284" s="11"/>
      <c r="Q284" s="10"/>
      <c r="R284" s="11"/>
      <c r="S284" s="10"/>
      <c r="T284" s="11"/>
      <c r="U284" s="10"/>
      <c r="V284" s="11"/>
      <c r="W284" s="10"/>
      <c r="X284" s="11"/>
      <c r="Y284" s="10"/>
    </row>
    <row r="285" spans="1:25" s="2" customFormat="1" ht="75" x14ac:dyDescent="0.25">
      <c r="A285" s="4" t="s">
        <v>83</v>
      </c>
      <c r="B285" s="4"/>
      <c r="C285" s="4"/>
      <c r="D285" s="4"/>
      <c r="E285" s="8" t="s">
        <v>82</v>
      </c>
      <c r="F285" s="7" t="s">
        <v>81</v>
      </c>
      <c r="G285" s="7" t="s">
        <v>80</v>
      </c>
      <c r="H285" s="7" t="s">
        <v>79</v>
      </c>
      <c r="I285" s="7" t="s">
        <v>78</v>
      </c>
      <c r="J285" s="5">
        <v>0</v>
      </c>
      <c r="K285" s="6"/>
      <c r="L285" s="5"/>
      <c r="M285" s="5"/>
      <c r="N285" s="5"/>
      <c r="O285" s="5"/>
      <c r="P285" s="5"/>
      <c r="Q285" s="5"/>
      <c r="R285" s="5"/>
      <c r="S285" s="5"/>
      <c r="T285" s="5"/>
      <c r="U285" s="5"/>
      <c r="V285" s="5"/>
      <c r="W285" s="5"/>
      <c r="X285" s="5"/>
      <c r="Y285" s="5"/>
    </row>
    <row r="286" spans="1:25" s="2" customFormat="1" ht="135" x14ac:dyDescent="0.25">
      <c r="A286" s="4" t="s">
        <v>77</v>
      </c>
      <c r="B286" s="4"/>
      <c r="C286" s="4"/>
      <c r="D286" s="4"/>
      <c r="E286" s="8" t="s">
        <v>76</v>
      </c>
      <c r="F286" s="7" t="s">
        <v>75</v>
      </c>
      <c r="G286" s="7" t="s">
        <v>74</v>
      </c>
      <c r="H286" s="7" t="s">
        <v>73</v>
      </c>
      <c r="I286" s="7" t="s">
        <v>72</v>
      </c>
      <c r="J286" s="5"/>
      <c r="K286" s="6"/>
      <c r="L286" s="5"/>
      <c r="M286" s="5"/>
      <c r="N286" s="5"/>
      <c r="O286" s="5"/>
      <c r="P286" s="5"/>
      <c r="Q286" s="5"/>
      <c r="R286" s="5"/>
      <c r="S286" s="5"/>
      <c r="T286" s="5"/>
      <c r="U286" s="5"/>
      <c r="V286" s="5"/>
      <c r="W286" s="5"/>
      <c r="X286" s="5"/>
      <c r="Y286" s="5"/>
    </row>
    <row r="287" spans="1:25" s="2" customFormat="1" ht="225" x14ac:dyDescent="0.25">
      <c r="A287" s="4">
        <v>157</v>
      </c>
      <c r="B287" s="4"/>
      <c r="C287" s="4"/>
      <c r="D287" s="8" t="s">
        <v>71</v>
      </c>
      <c r="E287" s="8"/>
      <c r="F287" s="7" t="s">
        <v>70</v>
      </c>
      <c r="G287" s="7" t="s">
        <v>16</v>
      </c>
      <c r="H287" s="7" t="s">
        <v>69</v>
      </c>
      <c r="I287" s="7" t="s">
        <v>58</v>
      </c>
      <c r="J287" s="5">
        <v>0</v>
      </c>
      <c r="K287" s="6"/>
      <c r="L287" s="5"/>
      <c r="M287" s="5"/>
      <c r="N287" s="5"/>
      <c r="O287" s="5"/>
      <c r="P287" s="5"/>
      <c r="Q287" s="5"/>
      <c r="R287" s="5"/>
      <c r="S287" s="5"/>
      <c r="T287" s="5"/>
      <c r="U287" s="5"/>
      <c r="V287" s="5"/>
      <c r="W287" s="5"/>
      <c r="X287" s="5"/>
      <c r="Y287" s="5"/>
    </row>
    <row r="288" spans="1:25" s="2" customFormat="1" ht="146.25" x14ac:dyDescent="0.25">
      <c r="A288" s="4">
        <v>158</v>
      </c>
      <c r="B288" s="4"/>
      <c r="C288" s="4"/>
      <c r="D288" s="8" t="s">
        <v>68</v>
      </c>
      <c r="E288" s="8"/>
      <c r="F288" s="7" t="s">
        <v>67</v>
      </c>
      <c r="G288" s="7" t="s">
        <v>60</v>
      </c>
      <c r="H288" s="7" t="s">
        <v>59</v>
      </c>
      <c r="I288" s="7" t="s">
        <v>58</v>
      </c>
      <c r="J288" s="5">
        <v>50</v>
      </c>
      <c r="K288" s="6" t="s">
        <v>66</v>
      </c>
      <c r="L288" s="5"/>
      <c r="M288" s="5"/>
      <c r="N288" s="5"/>
      <c r="O288" s="5"/>
      <c r="P288" s="5"/>
      <c r="Q288" s="5"/>
      <c r="R288" s="5"/>
      <c r="S288" s="5"/>
      <c r="T288" s="5"/>
      <c r="U288" s="5"/>
      <c r="V288" s="5"/>
      <c r="W288" s="5"/>
      <c r="X288" s="5"/>
      <c r="Y288" s="5"/>
    </row>
    <row r="289" spans="1:25" s="2" customFormat="1" ht="330" x14ac:dyDescent="0.25">
      <c r="A289" s="4">
        <v>159</v>
      </c>
      <c r="B289" s="4"/>
      <c r="C289" s="4"/>
      <c r="D289" s="8" t="s">
        <v>65</v>
      </c>
      <c r="E289" s="8"/>
      <c r="F289" s="7" t="s">
        <v>64</v>
      </c>
      <c r="G289" s="7" t="s">
        <v>63</v>
      </c>
      <c r="H289" s="7" t="s">
        <v>32</v>
      </c>
      <c r="I289" s="7" t="s">
        <v>45</v>
      </c>
      <c r="J289" s="5">
        <v>0</v>
      </c>
      <c r="K289" s="6"/>
      <c r="L289" s="5"/>
      <c r="M289" s="5"/>
      <c r="N289" s="5"/>
      <c r="O289" s="5"/>
      <c r="P289" s="5"/>
      <c r="Q289" s="5"/>
      <c r="R289" s="5"/>
      <c r="S289" s="5"/>
      <c r="T289" s="5"/>
      <c r="U289" s="5"/>
      <c r="V289" s="5"/>
      <c r="W289" s="5"/>
      <c r="X289" s="5"/>
      <c r="Y289" s="5"/>
    </row>
    <row r="290" spans="1:25" s="2" customFormat="1" ht="165" x14ac:dyDescent="0.25">
      <c r="A290" s="4">
        <v>160</v>
      </c>
      <c r="B290" s="4"/>
      <c r="C290" s="4"/>
      <c r="D290" s="8" t="s">
        <v>62</v>
      </c>
      <c r="E290" s="8"/>
      <c r="F290" s="7" t="s">
        <v>61</v>
      </c>
      <c r="G290" s="7" t="s">
        <v>60</v>
      </c>
      <c r="H290" s="7" t="s">
        <v>59</v>
      </c>
      <c r="I290" s="7" t="s">
        <v>58</v>
      </c>
      <c r="J290" s="5">
        <v>0</v>
      </c>
      <c r="K290" s="6" t="s">
        <v>57</v>
      </c>
      <c r="L290" s="5"/>
      <c r="M290" s="5"/>
      <c r="N290" s="5"/>
      <c r="O290" s="5"/>
      <c r="P290" s="5"/>
      <c r="Q290" s="5"/>
      <c r="R290" s="5"/>
      <c r="S290" s="5"/>
      <c r="T290" s="5"/>
      <c r="U290" s="5"/>
      <c r="V290" s="5"/>
      <c r="W290" s="5"/>
      <c r="X290" s="5"/>
      <c r="Y290" s="5"/>
    </row>
    <row r="291" spans="1:25" s="9" customFormat="1" ht="80.25" customHeight="1" x14ac:dyDescent="0.25">
      <c r="A291" s="15">
        <v>161</v>
      </c>
      <c r="B291" s="15"/>
      <c r="C291" s="14"/>
      <c r="D291" s="14" t="s">
        <v>56</v>
      </c>
      <c r="E291" s="14"/>
      <c r="F291" s="13" t="s">
        <v>56</v>
      </c>
      <c r="G291" s="12"/>
      <c r="H291" s="12"/>
      <c r="I291" s="12"/>
      <c r="J291" s="11">
        <f>AVERAGE(J292:J293)</f>
        <v>50</v>
      </c>
      <c r="K291" s="10"/>
      <c r="L291" s="11"/>
      <c r="M291" s="10"/>
      <c r="N291" s="11"/>
      <c r="O291" s="10"/>
      <c r="P291" s="11"/>
      <c r="Q291" s="10"/>
      <c r="R291" s="11"/>
      <c r="S291" s="10"/>
      <c r="T291" s="11"/>
      <c r="U291" s="10"/>
      <c r="V291" s="11"/>
      <c r="W291" s="10"/>
      <c r="X291" s="11"/>
      <c r="Y291" s="10"/>
    </row>
    <row r="292" spans="1:25" s="2" customFormat="1" ht="105" x14ac:dyDescent="0.25">
      <c r="A292" s="4" t="s">
        <v>55</v>
      </c>
      <c r="B292" s="4"/>
      <c r="C292" s="4"/>
      <c r="D292" s="4"/>
      <c r="E292" s="8" t="s">
        <v>54</v>
      </c>
      <c r="F292" s="7" t="s">
        <v>53</v>
      </c>
      <c r="G292" s="7" t="s">
        <v>52</v>
      </c>
      <c r="H292" s="7" t="s">
        <v>51</v>
      </c>
      <c r="I292" s="7" t="s">
        <v>50</v>
      </c>
      <c r="J292" s="5">
        <v>50</v>
      </c>
      <c r="K292" s="6"/>
      <c r="L292" s="5"/>
      <c r="M292" s="5"/>
      <c r="N292" s="5"/>
      <c r="O292" s="5"/>
      <c r="P292" s="5"/>
      <c r="Q292" s="5"/>
      <c r="R292" s="5"/>
      <c r="S292" s="5"/>
      <c r="T292" s="5"/>
      <c r="U292" s="5"/>
      <c r="V292" s="5"/>
      <c r="W292" s="5"/>
      <c r="X292" s="5"/>
      <c r="Y292" s="5"/>
    </row>
    <row r="293" spans="1:25" s="2" customFormat="1" ht="225" x14ac:dyDescent="0.25">
      <c r="A293" s="4" t="s">
        <v>49</v>
      </c>
      <c r="B293" s="4"/>
      <c r="C293" s="4"/>
      <c r="D293" s="4"/>
      <c r="E293" s="8" t="s">
        <v>48</v>
      </c>
      <c r="F293" s="7" t="s">
        <v>47</v>
      </c>
      <c r="G293" s="7" t="s">
        <v>46</v>
      </c>
      <c r="H293" s="7" t="s">
        <v>32</v>
      </c>
      <c r="I293" s="7" t="s">
        <v>45</v>
      </c>
      <c r="J293" s="5">
        <v>50</v>
      </c>
      <c r="K293" s="6" t="s">
        <v>44</v>
      </c>
      <c r="L293" s="5"/>
      <c r="M293" s="5"/>
      <c r="N293" s="5"/>
      <c r="O293" s="5"/>
      <c r="P293" s="5"/>
      <c r="Q293" s="5"/>
      <c r="R293" s="5"/>
      <c r="S293" s="5"/>
      <c r="T293" s="5"/>
      <c r="U293" s="5"/>
      <c r="V293" s="5"/>
      <c r="W293" s="5"/>
      <c r="X293" s="5"/>
      <c r="Y293" s="5"/>
    </row>
    <row r="294" spans="1:25" s="16" customFormat="1" ht="45" x14ac:dyDescent="0.25">
      <c r="A294" s="19"/>
      <c r="B294" s="19"/>
      <c r="C294" s="20" t="s">
        <v>43</v>
      </c>
      <c r="D294" s="19"/>
      <c r="E294" s="19"/>
      <c r="F294" s="19" t="s">
        <v>42</v>
      </c>
      <c r="G294" s="19"/>
      <c r="H294" s="19"/>
      <c r="I294" s="19"/>
      <c r="J294" s="18">
        <f>AVERAGE(J295:J300)</f>
        <v>25</v>
      </c>
      <c r="K294" s="17"/>
      <c r="L294" s="18" t="e">
        <f>AVERAGE(L301:L313)</f>
        <v>#DIV/0!</v>
      </c>
      <c r="M294" s="17"/>
      <c r="N294" s="18" t="e">
        <f>AVERAGE(N301:N313)</f>
        <v>#DIV/0!</v>
      </c>
      <c r="O294" s="17"/>
      <c r="P294" s="18" t="e">
        <f>AVERAGE(P301:P313)</f>
        <v>#DIV/0!</v>
      </c>
      <c r="Q294" s="17"/>
      <c r="R294" s="18" t="e">
        <f>AVERAGE(R301:R313)</f>
        <v>#DIV/0!</v>
      </c>
      <c r="S294" s="17"/>
      <c r="T294" s="18" t="e">
        <f>AVERAGE(T301:T313)</f>
        <v>#DIV/0!</v>
      </c>
      <c r="U294" s="17"/>
      <c r="V294" s="18" t="e">
        <f>AVERAGE(V301:V313)</f>
        <v>#DIV/0!</v>
      </c>
      <c r="W294" s="17"/>
      <c r="X294" s="18" t="e">
        <f>AVERAGE(X301:X313)</f>
        <v>#DIV/0!</v>
      </c>
      <c r="Y294" s="17"/>
    </row>
    <row r="295" spans="1:25" s="2" customFormat="1" ht="150" x14ac:dyDescent="0.25">
      <c r="A295" s="4">
        <v>162</v>
      </c>
      <c r="B295" s="4"/>
      <c r="C295" s="4"/>
      <c r="D295" s="8" t="s">
        <v>41</v>
      </c>
      <c r="E295" s="8"/>
      <c r="F295" s="7" t="s">
        <v>40</v>
      </c>
      <c r="G295" s="7" t="s">
        <v>39</v>
      </c>
      <c r="H295" s="7" t="s">
        <v>38</v>
      </c>
      <c r="I295" s="7" t="s">
        <v>37</v>
      </c>
      <c r="J295" s="5">
        <v>50</v>
      </c>
      <c r="K295" s="6" t="s">
        <v>36</v>
      </c>
      <c r="L295" s="5"/>
      <c r="M295" s="5"/>
      <c r="N295" s="5"/>
      <c r="O295" s="5"/>
      <c r="P295" s="5"/>
      <c r="Q295" s="5"/>
      <c r="R295" s="5"/>
      <c r="S295" s="5"/>
      <c r="T295" s="5"/>
      <c r="U295" s="5"/>
      <c r="V295" s="5"/>
      <c r="W295" s="5"/>
      <c r="X295" s="5"/>
      <c r="Y295" s="5"/>
    </row>
    <row r="296" spans="1:25" s="2" customFormat="1" ht="240" x14ac:dyDescent="0.25">
      <c r="A296" s="4">
        <v>163</v>
      </c>
      <c r="B296" s="4"/>
      <c r="C296" s="4"/>
      <c r="D296" s="8" t="s">
        <v>35</v>
      </c>
      <c r="E296" s="8"/>
      <c r="F296" s="7" t="s">
        <v>34</v>
      </c>
      <c r="G296" s="7" t="s">
        <v>33</v>
      </c>
      <c r="H296" s="7" t="s">
        <v>32</v>
      </c>
      <c r="I296" s="7" t="s">
        <v>31</v>
      </c>
      <c r="J296" s="5">
        <v>50</v>
      </c>
      <c r="K296" s="6" t="s">
        <v>30</v>
      </c>
      <c r="L296" s="5"/>
      <c r="M296" s="5"/>
      <c r="N296" s="5"/>
      <c r="O296" s="5"/>
      <c r="P296" s="5"/>
      <c r="Q296" s="5"/>
      <c r="R296" s="5"/>
      <c r="S296" s="5"/>
      <c r="T296" s="5"/>
      <c r="U296" s="5"/>
      <c r="V296" s="5"/>
      <c r="W296" s="5"/>
      <c r="X296" s="5"/>
      <c r="Y296" s="5"/>
    </row>
    <row r="297" spans="1:25" s="2" customFormat="1" ht="90" x14ac:dyDescent="0.25">
      <c r="A297" s="4">
        <v>164</v>
      </c>
      <c r="B297" s="4"/>
      <c r="C297" s="4"/>
      <c r="D297" s="8" t="s">
        <v>29</v>
      </c>
      <c r="E297" s="8"/>
      <c r="F297" s="7" t="s">
        <v>28</v>
      </c>
      <c r="G297" s="7" t="s">
        <v>27</v>
      </c>
      <c r="H297" s="7" t="s">
        <v>26</v>
      </c>
      <c r="I297" s="7" t="s">
        <v>25</v>
      </c>
      <c r="J297" s="5">
        <v>0</v>
      </c>
      <c r="K297" s="6"/>
      <c r="L297" s="5"/>
      <c r="M297" s="5"/>
      <c r="N297" s="5"/>
      <c r="O297" s="5"/>
      <c r="P297" s="5"/>
      <c r="Q297" s="5"/>
      <c r="R297" s="5"/>
      <c r="S297" s="5"/>
      <c r="T297" s="5"/>
      <c r="U297" s="5"/>
      <c r="V297" s="5"/>
      <c r="W297" s="5"/>
      <c r="X297" s="5"/>
      <c r="Y297" s="5"/>
    </row>
    <row r="298" spans="1:25" s="2" customFormat="1" ht="135" x14ac:dyDescent="0.25">
      <c r="A298" s="4">
        <v>165</v>
      </c>
      <c r="B298" s="4"/>
      <c r="C298" s="4"/>
      <c r="D298" s="8" t="s">
        <v>24</v>
      </c>
      <c r="E298" s="8"/>
      <c r="F298" s="7" t="s">
        <v>23</v>
      </c>
      <c r="G298" s="7" t="s">
        <v>22</v>
      </c>
      <c r="H298" s="7" t="s">
        <v>21</v>
      </c>
      <c r="I298" s="7" t="s">
        <v>20</v>
      </c>
      <c r="J298" s="5">
        <v>0</v>
      </c>
      <c r="K298" s="6" t="s">
        <v>19</v>
      </c>
      <c r="L298" s="5"/>
      <c r="M298" s="5"/>
      <c r="N298" s="5"/>
      <c r="O298" s="5"/>
      <c r="P298" s="5"/>
      <c r="Q298" s="5"/>
      <c r="R298" s="5"/>
      <c r="S298" s="5"/>
      <c r="T298" s="5"/>
      <c r="U298" s="5"/>
      <c r="V298" s="5"/>
      <c r="W298" s="5"/>
      <c r="X298" s="5"/>
      <c r="Y298" s="5"/>
    </row>
    <row r="299" spans="1:25" s="2" customFormat="1" ht="90" x14ac:dyDescent="0.25">
      <c r="A299" s="4">
        <v>166</v>
      </c>
      <c r="B299" s="4"/>
      <c r="C299" s="4"/>
      <c r="D299" s="8" t="s">
        <v>18</v>
      </c>
      <c r="E299" s="8"/>
      <c r="F299" s="7" t="s">
        <v>17</v>
      </c>
      <c r="G299" s="7" t="s">
        <v>16</v>
      </c>
      <c r="H299" s="7" t="s">
        <v>15</v>
      </c>
      <c r="I299" s="7" t="s">
        <v>14</v>
      </c>
      <c r="J299" s="5">
        <v>50</v>
      </c>
      <c r="K299" s="6" t="s">
        <v>13</v>
      </c>
      <c r="L299" s="5"/>
      <c r="M299" s="5"/>
      <c r="N299" s="5"/>
      <c r="O299" s="5"/>
      <c r="P299" s="5"/>
      <c r="Q299" s="5"/>
      <c r="R299" s="5"/>
      <c r="S299" s="5"/>
      <c r="T299" s="5"/>
      <c r="U299" s="5"/>
      <c r="V299" s="5"/>
      <c r="W299" s="5"/>
      <c r="X299" s="5"/>
      <c r="Y299" s="5"/>
    </row>
    <row r="300" spans="1:25" s="9" customFormat="1" ht="80.25" customHeight="1" x14ac:dyDescent="0.25">
      <c r="A300" s="15">
        <v>167</v>
      </c>
      <c r="B300" s="15"/>
      <c r="C300" s="14"/>
      <c r="D300" s="14" t="s">
        <v>12</v>
      </c>
      <c r="E300" s="14"/>
      <c r="F300" s="13" t="s">
        <v>12</v>
      </c>
      <c r="G300" s="12"/>
      <c r="H300" s="12"/>
      <c r="I300" s="12"/>
      <c r="J300" s="11">
        <f>AVERAGE(J301:J302)</f>
        <v>0</v>
      </c>
      <c r="K300" s="10"/>
      <c r="L300" s="11"/>
      <c r="M300" s="10"/>
      <c r="N300" s="11"/>
      <c r="O300" s="10"/>
      <c r="P300" s="11"/>
      <c r="Q300" s="10"/>
      <c r="R300" s="11"/>
      <c r="S300" s="10"/>
      <c r="T300" s="11"/>
      <c r="U300" s="10"/>
      <c r="V300" s="11"/>
      <c r="W300" s="10"/>
      <c r="X300" s="11"/>
      <c r="Y300" s="10"/>
    </row>
    <row r="301" spans="1:25" s="2" customFormat="1" ht="330" x14ac:dyDescent="0.25">
      <c r="A301" s="4" t="s">
        <v>11</v>
      </c>
      <c r="B301" s="4"/>
      <c r="C301" s="4"/>
      <c r="D301" s="4"/>
      <c r="E301" s="8" t="s">
        <v>10</v>
      </c>
      <c r="F301" s="7" t="s">
        <v>9</v>
      </c>
      <c r="G301" s="7" t="s">
        <v>8</v>
      </c>
      <c r="H301" s="7" t="s">
        <v>1</v>
      </c>
      <c r="I301" s="7" t="s">
        <v>7</v>
      </c>
      <c r="J301" s="5">
        <v>0</v>
      </c>
      <c r="K301" s="6" t="s">
        <v>6</v>
      </c>
      <c r="L301" s="5"/>
      <c r="M301" s="5"/>
      <c r="N301" s="5"/>
      <c r="O301" s="5"/>
      <c r="P301" s="5"/>
      <c r="Q301" s="5"/>
      <c r="R301" s="5"/>
      <c r="S301" s="5"/>
      <c r="T301" s="5"/>
      <c r="U301" s="5"/>
      <c r="V301" s="5"/>
      <c r="W301" s="5"/>
      <c r="X301" s="5"/>
      <c r="Y301" s="5"/>
    </row>
    <row r="302" spans="1:25" s="2" customFormat="1" ht="120" x14ac:dyDescent="0.25">
      <c r="A302" s="4" t="s">
        <v>5</v>
      </c>
      <c r="B302" s="4"/>
      <c r="C302" s="4"/>
      <c r="D302" s="4"/>
      <c r="E302" s="8" t="s">
        <v>4</v>
      </c>
      <c r="F302" s="7" t="s">
        <v>3</v>
      </c>
      <c r="G302" s="7" t="s">
        <v>2</v>
      </c>
      <c r="H302" s="7" t="s">
        <v>1</v>
      </c>
      <c r="I302" s="7" t="s">
        <v>0</v>
      </c>
      <c r="J302" s="5">
        <v>0</v>
      </c>
      <c r="K302" s="6"/>
      <c r="L302" s="5"/>
      <c r="M302" s="5"/>
      <c r="N302" s="5"/>
      <c r="O302" s="5"/>
      <c r="P302" s="5"/>
      <c r="Q302" s="5"/>
      <c r="R302" s="5"/>
      <c r="S302" s="5"/>
      <c r="T302" s="5"/>
      <c r="U302" s="5"/>
      <c r="V302" s="5"/>
      <c r="W302" s="5"/>
      <c r="X302" s="5"/>
      <c r="Y302" s="5"/>
    </row>
  </sheetData>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2015-06-04T11:41:13Z</dcterms:created>
  <dcterms:modified xsi:type="dcterms:W3CDTF">2015-06-04T13:31:06Z</dcterms:modified>
</cp:coreProperties>
</file>